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itcloudkicker/Desktop/DataAnalyticsBootcamp/CrowdfundingAnalysis/"/>
    </mc:Choice>
  </mc:AlternateContent>
  <xr:revisionPtr revIDLastSave="0" documentId="13_ncr:1_{F9B44860-D0C5-AC42-BC51-DA118287E0BD}" xr6:coauthVersionLast="47" xr6:coauthVersionMax="47" xr10:uidLastSave="{00000000-0000-0000-0000-000000000000}"/>
  <bookViews>
    <workbookView xWindow="5520" yWindow="2420" windowWidth="26760" windowHeight="13740" activeTab="3" xr2:uid="{00000000-000D-0000-FFFF-FFFF00000000}"/>
  </bookViews>
  <sheets>
    <sheet name="CategoryStatistics" sheetId="4" r:id="rId1"/>
    <sheet name="Outcomes Based on Launch Date" sheetId="7" r:id="rId2"/>
    <sheet name="BoxWhiskerPlot" sheetId="12" r:id="rId3"/>
    <sheet name="Kickstarter" sheetId="1" r:id="rId4"/>
    <sheet name="Failed US Kickstarters" sheetId="11" r:id="rId5"/>
    <sheet name="Successful US Kickstarters" sheetId="9" r:id="rId6"/>
    <sheet name="Descriptive Statistics" sheetId="10" r:id="rId7"/>
    <sheet name="Edinburgh Research" sheetId="8" r:id="rId8"/>
    <sheet name="SubcategoryStatistics" sheetId="6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2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C12" i="10"/>
  <c r="B12" i="10"/>
  <c r="C11" i="10"/>
  <c r="B11" i="10"/>
  <c r="C7" i="10"/>
  <c r="B7" i="10"/>
  <c r="C6" i="10"/>
  <c r="B6" i="10"/>
  <c r="C5" i="10"/>
  <c r="B5" i="10"/>
  <c r="C4" i="10"/>
  <c r="B4" i="10"/>
  <c r="C9" i="10"/>
  <c r="C10" i="10"/>
  <c r="C3" i="10"/>
  <c r="C2" i="10"/>
  <c r="B10" i="10"/>
  <c r="B9" i="10"/>
  <c r="B3" i="10"/>
  <c r="B2" i="10"/>
  <c r="D6" i="8"/>
  <c r="C6" i="8"/>
  <c r="D5" i="8"/>
  <c r="C5" i="8"/>
  <c r="D4" i="8"/>
  <c r="C4" i="8"/>
  <c r="D3" i="8"/>
  <c r="C3" i="8"/>
  <c r="D2" i="8"/>
  <c r="C2" i="8"/>
  <c r="B3" i="8"/>
  <c r="B4" i="8"/>
  <c r="B5" i="8"/>
  <c r="B6" i="8"/>
  <c r="B2" i="8"/>
  <c r="R410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T4109" i="1" s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10" i="1"/>
  <c r="R4111" i="1"/>
  <c r="R4112" i="1"/>
  <c r="R4113" i="1"/>
  <c r="R4114" i="1"/>
  <c r="R4115" i="1"/>
  <c r="S2" i="1"/>
  <c r="R2" i="1"/>
  <c r="P3184" i="1"/>
  <c r="P1611" i="1"/>
  <c r="P569" i="1"/>
  <c r="P1982" i="1"/>
  <c r="P1207" i="1"/>
  <c r="P2342" i="1"/>
  <c r="P3578" i="1"/>
  <c r="P398" i="1"/>
  <c r="P800" i="1"/>
  <c r="P1587" i="1"/>
  <c r="P3599" i="1"/>
  <c r="P3683" i="1"/>
  <c r="P3265" i="1"/>
  <c r="P3353" i="1"/>
  <c r="P1369" i="1"/>
  <c r="P544" i="1"/>
  <c r="P234" i="1"/>
  <c r="P492" i="1"/>
  <c r="P324" i="1"/>
  <c r="P3346" i="1"/>
  <c r="P1525" i="1"/>
  <c r="P2485" i="1"/>
  <c r="P575" i="1"/>
  <c r="P1406" i="1"/>
  <c r="P245" i="1"/>
  <c r="P880" i="1"/>
  <c r="P22" i="1"/>
  <c r="P4077" i="1"/>
  <c r="P3090" i="1"/>
  <c r="P3205" i="1"/>
  <c r="P623" i="1"/>
  <c r="P1933" i="1"/>
  <c r="P2658" i="1"/>
  <c r="P2399" i="1"/>
  <c r="P265" i="1"/>
  <c r="P231" i="1"/>
  <c r="P490" i="1"/>
  <c r="P3892" i="1"/>
  <c r="P3293" i="1"/>
  <c r="P2037" i="1"/>
  <c r="P883" i="1"/>
  <c r="P2692" i="1"/>
  <c r="P675" i="1"/>
  <c r="P475" i="1"/>
  <c r="P2709" i="1"/>
  <c r="P1551" i="1"/>
  <c r="P906" i="1"/>
  <c r="P908" i="1"/>
  <c r="P1936" i="1"/>
  <c r="P3425" i="1"/>
  <c r="P1333" i="1"/>
  <c r="P3249" i="1"/>
  <c r="P3824" i="1"/>
  <c r="P3098" i="1"/>
  <c r="P1468" i="1"/>
  <c r="P2874" i="1"/>
  <c r="P3050" i="1"/>
  <c r="P202" i="1"/>
  <c r="P2707" i="1"/>
  <c r="P3946" i="1"/>
  <c r="P2310" i="1"/>
  <c r="P1489" i="1"/>
  <c r="P2437" i="1"/>
  <c r="P2849" i="1"/>
  <c r="P2459" i="1"/>
  <c r="P2402" i="1"/>
  <c r="P545" i="1"/>
  <c r="P477" i="1"/>
  <c r="P2214" i="1"/>
  <c r="P2669" i="1"/>
  <c r="P1820" i="1"/>
  <c r="P3891" i="1"/>
  <c r="P494" i="1"/>
  <c r="P3549" i="1"/>
  <c r="P263" i="1"/>
  <c r="P1931" i="1"/>
  <c r="P297" i="1"/>
  <c r="P4028" i="1"/>
  <c r="P3002" i="1"/>
  <c r="P2601" i="1"/>
  <c r="P526" i="1"/>
  <c r="P252" i="1"/>
  <c r="P3547" i="1"/>
  <c r="P670" i="1"/>
  <c r="P3559" i="1"/>
  <c r="P3309" i="1"/>
  <c r="P1509" i="1"/>
  <c r="P236" i="1"/>
  <c r="P1400" i="1"/>
  <c r="P1408" i="1"/>
  <c r="P594" i="1"/>
  <c r="P2958" i="1"/>
  <c r="P3108" i="1"/>
  <c r="P2848" i="1"/>
  <c r="P3339" i="1"/>
  <c r="P2854" i="1"/>
  <c r="P1513" i="1"/>
  <c r="P2442" i="1"/>
  <c r="P2935" i="1"/>
  <c r="P1748" i="1"/>
  <c r="P1923" i="1"/>
  <c r="P1575" i="1"/>
  <c r="P1965" i="1"/>
  <c r="P2181" i="1"/>
  <c r="P829" i="1"/>
  <c r="P1649" i="1"/>
  <c r="P298" i="1"/>
  <c r="P959" i="1"/>
  <c r="P2518" i="1"/>
  <c r="P3303" i="1"/>
  <c r="P1791" i="1"/>
  <c r="P1274" i="1"/>
  <c r="P2944" i="1"/>
  <c r="P2910" i="1"/>
  <c r="P684" i="1"/>
  <c r="P2454" i="1"/>
  <c r="P152" i="1"/>
  <c r="P2409" i="1"/>
  <c r="P1930" i="1"/>
  <c r="P2852" i="1"/>
  <c r="P1511" i="1"/>
  <c r="P3345" i="1"/>
  <c r="P3075" i="1"/>
  <c r="P1848" i="1"/>
  <c r="P3330" i="1"/>
  <c r="P1361" i="1"/>
  <c r="P1139" i="1"/>
  <c r="P3714" i="1"/>
  <c r="P90" i="1"/>
  <c r="P2665" i="1"/>
  <c r="P3377" i="1"/>
  <c r="P888" i="1"/>
  <c r="P2490" i="1"/>
  <c r="P3250" i="1"/>
  <c r="P3491" i="1"/>
  <c r="P155" i="1"/>
  <c r="P661" i="1"/>
  <c r="P2075" i="1"/>
  <c r="P1785" i="1"/>
  <c r="P1350" i="1"/>
  <c r="P1532" i="1"/>
  <c r="P2063" i="1"/>
  <c r="P892" i="1"/>
  <c r="P3900" i="1"/>
  <c r="P2460" i="1"/>
  <c r="P130" i="1"/>
  <c r="P2710" i="1"/>
  <c r="P973" i="1"/>
  <c r="P3338" i="1"/>
  <c r="P2853" i="1"/>
  <c r="P691" i="1"/>
  <c r="P235" i="1"/>
  <c r="P3721" i="1"/>
  <c r="P2350" i="1"/>
  <c r="P3554" i="1"/>
  <c r="P1891" i="1"/>
  <c r="P1498" i="1"/>
  <c r="P3380" i="1"/>
  <c r="P2870" i="1"/>
  <c r="P673" i="1"/>
  <c r="P2235" i="1"/>
  <c r="P3716" i="1"/>
  <c r="P2615" i="1"/>
  <c r="P877" i="1"/>
  <c r="P2451" i="1"/>
  <c r="P4034" i="1"/>
  <c r="P882" i="1"/>
  <c r="P1271" i="1"/>
  <c r="P2855" i="1"/>
  <c r="P1553" i="1"/>
  <c r="P348" i="1"/>
  <c r="P1854" i="1"/>
  <c r="P3634" i="1"/>
  <c r="P3896" i="1"/>
  <c r="P3092" i="1"/>
  <c r="P859" i="1"/>
  <c r="P876" i="1"/>
  <c r="P1293" i="1"/>
  <c r="P39" i="1"/>
  <c r="P3158" i="1"/>
  <c r="P410" i="1"/>
  <c r="P505" i="1"/>
  <c r="P2851" i="1"/>
  <c r="P3713" i="1"/>
  <c r="P2278" i="1"/>
  <c r="P3897" i="1"/>
  <c r="P1526" i="1"/>
  <c r="P933" i="1"/>
  <c r="P3848" i="1"/>
  <c r="P838" i="1"/>
  <c r="P124" i="1"/>
  <c r="P4107" i="1"/>
  <c r="P1116" i="1"/>
  <c r="P3927" i="1"/>
  <c r="P2382" i="1"/>
  <c r="P977" i="1"/>
  <c r="P3018" i="1"/>
  <c r="P862" i="1"/>
  <c r="P839" i="1"/>
  <c r="P3964" i="1"/>
  <c r="P1236" i="1"/>
  <c r="P3718" i="1"/>
  <c r="P447" i="1"/>
  <c r="P2251" i="1"/>
  <c r="P502" i="1"/>
  <c r="P2919" i="1"/>
  <c r="P125" i="1"/>
  <c r="P1247" i="1"/>
  <c r="P3981" i="1"/>
  <c r="P3365" i="1"/>
  <c r="P3192" i="1"/>
  <c r="P121" i="1"/>
  <c r="P2334" i="1"/>
  <c r="P1617" i="1"/>
  <c r="P1101" i="1"/>
  <c r="P2880" i="1"/>
  <c r="P4069" i="1"/>
  <c r="P1465" i="1"/>
  <c r="P2189" i="1"/>
  <c r="P2681" i="1"/>
  <c r="P3555" i="1"/>
  <c r="P997" i="1"/>
  <c r="P3259" i="1"/>
  <c r="P528" i="1"/>
  <c r="P3373" i="1"/>
  <c r="P1470" i="1"/>
  <c r="P1241" i="1"/>
  <c r="P3878" i="1"/>
  <c r="P547" i="1"/>
  <c r="P441" i="1"/>
  <c r="P122" i="1"/>
  <c r="P1535" i="1"/>
  <c r="P1182" i="1"/>
  <c r="P2414" i="1"/>
  <c r="P296" i="1"/>
  <c r="P3268" i="1"/>
  <c r="P1523" i="1"/>
  <c r="P253" i="1"/>
  <c r="P3255" i="1"/>
  <c r="P3427" i="1"/>
  <c r="P1051" i="1"/>
  <c r="P1371" i="1"/>
  <c r="P1209" i="1"/>
  <c r="P2389" i="1"/>
  <c r="P1431" i="1"/>
  <c r="P4105" i="1"/>
  <c r="P1119" i="1"/>
  <c r="P217" i="1"/>
  <c r="P3386" i="1"/>
  <c r="P2602" i="1"/>
  <c r="P3576" i="1"/>
  <c r="P295" i="1"/>
  <c r="P391" i="1"/>
  <c r="P3347" i="1"/>
  <c r="P2522" i="1"/>
  <c r="P3164" i="1"/>
  <c r="P637" i="1"/>
  <c r="P2708" i="1"/>
  <c r="P682" i="1"/>
  <c r="P1546" i="1"/>
  <c r="P3132" i="1"/>
  <c r="P4030" i="1"/>
  <c r="P1657" i="1"/>
  <c r="P317" i="1"/>
  <c r="P1772" i="1"/>
  <c r="P2074" i="1"/>
  <c r="P2249" i="1"/>
  <c r="P2257" i="1"/>
  <c r="P3719" i="1"/>
  <c r="P2891" i="1"/>
  <c r="P3610" i="1"/>
  <c r="P3546" i="1"/>
  <c r="P2160" i="1"/>
  <c r="P3570" i="1"/>
  <c r="P2481" i="1"/>
  <c r="P2254" i="1"/>
  <c r="P2281" i="1"/>
  <c r="P3204" i="1"/>
  <c r="P2883" i="1"/>
  <c r="P3109" i="1"/>
  <c r="P3253" i="1"/>
  <c r="P1889" i="1"/>
  <c r="P107" i="1"/>
  <c r="P3136" i="1"/>
  <c r="P2520" i="1"/>
  <c r="P106" i="1"/>
  <c r="P2858" i="1"/>
  <c r="P3360" i="1"/>
  <c r="P1548" i="1"/>
  <c r="P3166" i="1"/>
  <c r="P1812" i="1"/>
  <c r="P1411" i="1"/>
  <c r="P2966" i="1"/>
  <c r="P828" i="1"/>
  <c r="P1605" i="1"/>
  <c r="P156" i="1"/>
  <c r="P2796" i="1"/>
  <c r="P3367" i="1"/>
  <c r="P1250" i="1"/>
  <c r="P1070" i="1"/>
  <c r="P3855" i="1"/>
  <c r="P3105" i="1"/>
  <c r="P3467" i="1"/>
  <c r="P2006" i="1"/>
  <c r="P1296" i="1"/>
  <c r="P1401" i="1"/>
  <c r="P2047" i="1"/>
  <c r="P1800" i="1"/>
  <c r="P1322" i="1"/>
  <c r="P1103" i="1"/>
  <c r="P9" i="1"/>
  <c r="P1257" i="1"/>
  <c r="P794" i="1"/>
  <c r="P243" i="1"/>
  <c r="P521" i="1"/>
  <c r="P3722" i="1"/>
  <c r="P364" i="1"/>
  <c r="P3301" i="1"/>
  <c r="P2010" i="1"/>
  <c r="P49" i="1"/>
  <c r="P1908" i="1"/>
  <c r="P2769" i="1"/>
  <c r="P3640" i="1"/>
  <c r="P826" i="1"/>
  <c r="P138" i="1"/>
  <c r="P1336" i="1"/>
  <c r="P537" i="1"/>
  <c r="P52" i="1"/>
  <c r="P1641" i="1"/>
  <c r="P95" i="1"/>
  <c r="P3492" i="1"/>
  <c r="P3688" i="1"/>
  <c r="P434" i="1"/>
  <c r="P386" i="1"/>
  <c r="P438" i="1"/>
  <c r="P1418" i="1"/>
  <c r="P3619" i="1"/>
  <c r="P1974" i="1"/>
  <c r="P3039" i="1"/>
  <c r="P2731" i="1"/>
  <c r="P1588" i="1"/>
  <c r="P340" i="1"/>
  <c r="P78" i="1"/>
  <c r="P746" i="1"/>
  <c r="P1286" i="1"/>
  <c r="P3384" i="1"/>
  <c r="P642" i="1"/>
  <c r="P465" i="1"/>
  <c r="P644" i="1"/>
  <c r="P1324" i="1"/>
  <c r="P3502" i="1"/>
  <c r="P983" i="1"/>
  <c r="P2336" i="1"/>
  <c r="P1980" i="1"/>
  <c r="P128" i="1"/>
  <c r="P852" i="1"/>
  <c r="P3150" i="1"/>
  <c r="P3371" i="1"/>
  <c r="P1146" i="1"/>
  <c r="P3617" i="1"/>
  <c r="P1537" i="1"/>
  <c r="P228" i="1"/>
  <c r="P381" i="1"/>
  <c r="P1083" i="1"/>
  <c r="P4016" i="1"/>
  <c r="P4020" i="1"/>
  <c r="P2846" i="1"/>
  <c r="P2917" i="1"/>
  <c r="P1389" i="1"/>
  <c r="P2391" i="1"/>
  <c r="P2659" i="1"/>
  <c r="P1643" i="1"/>
  <c r="P1164" i="1"/>
  <c r="P2864" i="1"/>
  <c r="P3357" i="1"/>
  <c r="P1016" i="1"/>
  <c r="P1909" i="1"/>
  <c r="P4061" i="1"/>
  <c r="P200" i="1"/>
  <c r="P893" i="1"/>
  <c r="P3699" i="1"/>
  <c r="P3321" i="1"/>
  <c r="P2542" i="1"/>
  <c r="P620" i="1"/>
  <c r="P3392" i="1"/>
  <c r="P3" i="1"/>
  <c r="P1668" i="1"/>
  <c r="P732" i="1"/>
  <c r="P2096" i="1"/>
  <c r="P2131" i="1"/>
  <c r="P3015" i="1"/>
  <c r="P203" i="1"/>
  <c r="P1461" i="1"/>
  <c r="P3744" i="1"/>
  <c r="P2905" i="1"/>
  <c r="P1542" i="1"/>
  <c r="P2762" i="1"/>
  <c r="P2427" i="1"/>
  <c r="P731" i="1"/>
  <c r="P2742" i="1"/>
  <c r="P1409" i="1"/>
  <c r="P3568" i="1"/>
  <c r="P3736" i="1"/>
  <c r="P541" i="1"/>
  <c r="P429" i="1"/>
  <c r="P3024" i="1"/>
  <c r="P3385" i="1"/>
  <c r="P3286" i="1"/>
  <c r="P1813" i="1"/>
  <c r="P3190" i="1"/>
  <c r="P113" i="1"/>
  <c r="P6" i="1"/>
  <c r="P3239" i="1"/>
  <c r="P38" i="1"/>
  <c r="P3102" i="1"/>
  <c r="P646" i="1"/>
  <c r="P3168" i="1"/>
  <c r="P2358" i="1"/>
  <c r="P3973" i="1"/>
  <c r="P3984" i="1"/>
  <c r="P1168" i="1"/>
  <c r="P4101" i="1"/>
  <c r="P635" i="1"/>
  <c r="P548" i="1"/>
  <c r="P3532" i="1"/>
  <c r="P3922" i="1"/>
  <c r="P975" i="1"/>
  <c r="P867" i="1"/>
  <c r="P3693" i="1"/>
  <c r="P326" i="1"/>
  <c r="P3391" i="1"/>
  <c r="P2436" i="1"/>
  <c r="P2140" i="1"/>
  <c r="P257" i="1"/>
  <c r="P3472" i="1"/>
  <c r="P2793" i="1"/>
  <c r="P3765" i="1"/>
  <c r="P912" i="1"/>
  <c r="P1618" i="1"/>
  <c r="P1344" i="1"/>
  <c r="P1099" i="1"/>
  <c r="P274" i="1"/>
  <c r="P3623" i="1"/>
  <c r="P1105" i="1"/>
  <c r="P1064" i="1"/>
  <c r="P1569" i="1"/>
  <c r="P2366" i="1"/>
  <c r="P3306" i="1"/>
  <c r="P1859" i="1"/>
  <c r="P119" i="1"/>
  <c r="P3778" i="1"/>
  <c r="P711" i="1"/>
  <c r="P2240" i="1"/>
  <c r="P4063" i="1"/>
  <c r="P830" i="1"/>
  <c r="P663" i="1"/>
  <c r="P3963" i="1"/>
  <c r="P2001" i="1"/>
  <c r="P1133" i="1"/>
  <c r="P687" i="1"/>
  <c r="P3447" i="1"/>
  <c r="P2912" i="1"/>
  <c r="P1375" i="1"/>
  <c r="P302" i="1"/>
  <c r="P3839" i="1"/>
  <c r="P1320" i="1"/>
  <c r="P211" i="1"/>
  <c r="P1451" i="1"/>
  <c r="P3624" i="1"/>
  <c r="P146" i="1"/>
  <c r="P3152" i="1"/>
  <c r="P1574" i="1"/>
  <c r="P194" i="1"/>
  <c r="P2745" i="1"/>
  <c r="P738" i="1"/>
  <c r="P3156" i="1"/>
  <c r="P747" i="1"/>
  <c r="P346" i="1"/>
  <c r="P3314" i="1"/>
  <c r="P2603" i="1"/>
  <c r="P3646" i="1"/>
  <c r="P1203" i="1"/>
  <c r="P3459" i="1"/>
  <c r="P25" i="1"/>
  <c r="P2802" i="1"/>
  <c r="P3429" i="1"/>
  <c r="P2406" i="1"/>
  <c r="P1570" i="1"/>
  <c r="P4087" i="1"/>
  <c r="P640" i="1"/>
  <c r="P3523" i="1"/>
  <c r="P2203" i="1"/>
  <c r="P1092" i="1"/>
  <c r="P2898" i="1"/>
  <c r="P1534" i="1"/>
  <c r="P2461" i="1"/>
  <c r="P10" i="1"/>
  <c r="P595" i="1"/>
  <c r="P1899" i="1"/>
  <c r="P1826" i="1"/>
  <c r="P2868" i="1"/>
  <c r="P2608" i="1"/>
  <c r="P3779" i="1"/>
  <c r="P1816" i="1"/>
  <c r="P137" i="1"/>
  <c r="P2045" i="1"/>
  <c r="P2413" i="1"/>
  <c r="P1069" i="1"/>
  <c r="P795" i="1"/>
  <c r="P4" i="1"/>
  <c r="P2856" i="1"/>
  <c r="P83" i="1"/>
  <c r="P3793" i="1"/>
  <c r="P2421" i="1"/>
  <c r="P3454" i="1"/>
  <c r="P3986" i="1"/>
  <c r="P1354" i="1"/>
  <c r="P3886" i="1"/>
  <c r="P1374" i="1"/>
  <c r="P1395" i="1"/>
  <c r="P1839" i="1"/>
  <c r="P2346" i="1"/>
  <c r="P7" i="1"/>
  <c r="P1483" i="1"/>
  <c r="P694" i="1"/>
  <c r="P3390" i="1"/>
  <c r="P3751" i="1"/>
  <c r="P714" i="1"/>
  <c r="P1517" i="1"/>
  <c r="P1316" i="1"/>
  <c r="P3375" i="1"/>
  <c r="P987" i="1"/>
  <c r="P3753" i="1"/>
  <c r="P2378" i="1"/>
  <c r="P3368" i="1"/>
  <c r="P344" i="1"/>
  <c r="P2264" i="1"/>
  <c r="P1323" i="1"/>
  <c r="P3507" i="1"/>
  <c r="P2118" i="1"/>
  <c r="P2767" i="1"/>
  <c r="P1077" i="1"/>
  <c r="P3940" i="1"/>
  <c r="P1615" i="1"/>
  <c r="P3469" i="1"/>
  <c r="P3349" i="1"/>
  <c r="P3601" i="1"/>
  <c r="P230" i="1"/>
  <c r="P827" i="1"/>
  <c r="P3463" i="1"/>
  <c r="P56" i="1"/>
  <c r="P2761" i="1"/>
  <c r="P2139" i="1"/>
  <c r="P3689" i="1"/>
  <c r="P2723" i="1"/>
  <c r="P2017" i="1"/>
  <c r="P2904" i="1"/>
  <c r="P2797" i="1"/>
  <c r="P1028" i="1"/>
  <c r="P2082" i="1"/>
  <c r="P159" i="1"/>
  <c r="P1150" i="1"/>
  <c r="P2168" i="1"/>
  <c r="P448" i="1"/>
  <c r="P1675" i="1"/>
  <c r="P2124" i="1"/>
  <c r="P1725" i="1"/>
  <c r="P177" i="1"/>
  <c r="P1763" i="1"/>
  <c r="P3776" i="1"/>
  <c r="P2550" i="1"/>
  <c r="P863" i="1"/>
  <c r="P1262" i="1"/>
  <c r="P3618" i="1"/>
  <c r="P3872" i="1"/>
  <c r="P4037" i="1"/>
  <c r="P937" i="1"/>
  <c r="P3477" i="1"/>
  <c r="P1254" i="1"/>
  <c r="P1860" i="1"/>
  <c r="P3784" i="1"/>
  <c r="P3893" i="1"/>
  <c r="P3421" i="1"/>
  <c r="P3558" i="1"/>
  <c r="P3857" i="1"/>
  <c r="P2926" i="1"/>
  <c r="P2873" i="1"/>
  <c r="P2046" i="1"/>
  <c r="P2128" i="1"/>
  <c r="P3941" i="1"/>
  <c r="P300" i="1"/>
  <c r="P630" i="1"/>
  <c r="P2355" i="1"/>
  <c r="P3142" i="1"/>
  <c r="P1755" i="1"/>
  <c r="P568" i="1"/>
  <c r="P2558" i="1"/>
  <c r="P2396" i="1"/>
  <c r="P534" i="1"/>
  <c r="P2595" i="1"/>
  <c r="P3930" i="1"/>
  <c r="P1410" i="1"/>
  <c r="P2078" i="1"/>
  <c r="P713" i="1"/>
  <c r="P1264" i="1"/>
  <c r="P2215" i="1"/>
  <c r="P2401" i="1"/>
  <c r="P2494" i="1"/>
  <c r="P3342" i="1"/>
  <c r="P65" i="1"/>
  <c r="P2726" i="1"/>
  <c r="P349" i="1"/>
  <c r="P3613" i="1"/>
  <c r="P1471" i="1"/>
  <c r="P3410" i="1"/>
  <c r="P3666" i="1"/>
  <c r="P3781" i="1"/>
  <c r="P2800" i="1"/>
  <c r="P3587" i="1"/>
  <c r="P232" i="1"/>
  <c r="P3200" i="1"/>
  <c r="P865" i="1"/>
  <c r="P1378" i="1"/>
  <c r="P3442" i="1"/>
  <c r="P3356" i="1"/>
  <c r="P1360" i="1"/>
  <c r="P1947" i="1"/>
  <c r="P1631" i="1"/>
  <c r="P780" i="1"/>
  <c r="P3182" i="1"/>
  <c r="P3807" i="1"/>
  <c r="P151" i="1"/>
  <c r="P3509" i="1"/>
  <c r="P665" i="1"/>
  <c r="P2184" i="1"/>
  <c r="P2695" i="1"/>
  <c r="P3961" i="1"/>
  <c r="P2004" i="1"/>
  <c r="P3088" i="1"/>
  <c r="P4097" i="1"/>
  <c r="P3739" i="1"/>
  <c r="P1946" i="1"/>
  <c r="P5" i="1"/>
  <c r="P2216" i="1"/>
  <c r="P2875" i="1"/>
  <c r="P3947" i="1"/>
  <c r="P783" i="1"/>
  <c r="P92" i="1"/>
  <c r="P4026" i="1"/>
  <c r="P3647" i="1"/>
  <c r="P444" i="1"/>
  <c r="P1771" i="1"/>
  <c r="P1068" i="1"/>
  <c r="P2479" i="1"/>
  <c r="P489" i="1"/>
  <c r="P11" i="1"/>
  <c r="P1281" i="1"/>
  <c r="P80" i="1"/>
  <c r="P1424" i="1"/>
  <c r="P2803" i="1"/>
  <c r="P2322" i="1"/>
  <c r="P3627" i="1"/>
  <c r="P392" i="1"/>
  <c r="P2059" i="1"/>
  <c r="P3382" i="1"/>
  <c r="P1564" i="1"/>
  <c r="P3987" i="1"/>
  <c r="P885" i="1"/>
  <c r="P3938" i="1"/>
  <c r="P533" i="1"/>
  <c r="P1993" i="1"/>
  <c r="P2011" i="1"/>
  <c r="P3376" i="1"/>
  <c r="P3692" i="1"/>
  <c r="P3763" i="1"/>
  <c r="P284" i="1"/>
  <c r="P359" i="1"/>
  <c r="P1867" i="1"/>
  <c r="P801" i="1"/>
  <c r="P1403" i="1"/>
  <c r="P2670" i="1"/>
  <c r="P377" i="1"/>
  <c r="P2711" i="1"/>
  <c r="P3799" i="1"/>
  <c r="P471" i="1"/>
  <c r="P19" i="1"/>
  <c r="P3676" i="1"/>
  <c r="P3537" i="1"/>
  <c r="P2013" i="1"/>
  <c r="P3294" i="1"/>
  <c r="P3667" i="1"/>
  <c r="P2387" i="1"/>
  <c r="P17" i="1"/>
  <c r="P3550" i="1"/>
  <c r="P133" i="1"/>
  <c r="P3731" i="1"/>
  <c r="P3458" i="1"/>
  <c r="P1729" i="1"/>
  <c r="P918" i="1"/>
  <c r="P2667" i="1"/>
  <c r="P1229" i="1"/>
  <c r="P3894" i="1"/>
  <c r="P3861" i="1"/>
  <c r="P2932" i="1"/>
  <c r="P887" i="1"/>
  <c r="P3093" i="1"/>
  <c r="P3920" i="1"/>
  <c r="P2653" i="1"/>
  <c r="P376" i="1"/>
  <c r="P2931" i="1"/>
  <c r="P991" i="1"/>
  <c r="P928" i="1"/>
  <c r="P1862" i="1"/>
  <c r="P507" i="1"/>
  <c r="P2865" i="1"/>
  <c r="P2720" i="1"/>
  <c r="P2480" i="1"/>
  <c r="P2126" i="1"/>
  <c r="P807" i="1"/>
  <c r="P1309" i="1"/>
  <c r="P1211" i="1"/>
  <c r="P2379" i="1"/>
  <c r="P3388" i="1"/>
  <c r="P2048" i="1"/>
  <c r="P379" i="1"/>
  <c r="P2167" i="1"/>
  <c r="P1760" i="1"/>
  <c r="P1379" i="1"/>
  <c r="P84" i="1"/>
  <c r="P169" i="1"/>
  <c r="P4041" i="1"/>
  <c r="P3510" i="1"/>
  <c r="P2347" i="1"/>
  <c r="P3077" i="1"/>
  <c r="P3680" i="1"/>
  <c r="P2751" i="1"/>
  <c r="P2897" i="1"/>
  <c r="P2086" i="1"/>
  <c r="P1176" i="1"/>
  <c r="P3423" i="1"/>
  <c r="P2529" i="1"/>
  <c r="P988" i="1"/>
  <c r="P3221" i="1"/>
  <c r="P3128" i="1"/>
  <c r="P2881" i="1"/>
  <c r="P123" i="1"/>
  <c r="P3332" i="1"/>
  <c r="P2787" i="1"/>
  <c r="P2543" i="1"/>
  <c r="P2916" i="1"/>
  <c r="P2957" i="1"/>
  <c r="P4047" i="1"/>
  <c r="P2899" i="1"/>
  <c r="P1661" i="1"/>
  <c r="P3834" i="1"/>
  <c r="P3513" i="1"/>
  <c r="P208" i="1"/>
  <c r="P512" i="1"/>
  <c r="P603" i="1"/>
  <c r="P2643" i="1"/>
  <c r="P439" i="1"/>
  <c r="P16" i="1"/>
  <c r="P2065" i="1"/>
  <c r="P3194" i="1"/>
  <c r="P3215" i="1"/>
  <c r="P1602" i="1"/>
  <c r="P935" i="1"/>
  <c r="P4062" i="1"/>
  <c r="P1140" i="1"/>
  <c r="P1155" i="1"/>
  <c r="P3600" i="1"/>
  <c r="P63" i="1"/>
  <c r="P4100" i="1"/>
  <c r="P2325" i="1"/>
  <c r="P3836" i="1"/>
  <c r="P2464" i="1"/>
  <c r="P3675" i="1"/>
  <c r="P14" i="1"/>
  <c r="P784" i="1"/>
  <c r="P3638" i="1"/>
  <c r="P3835" i="1"/>
  <c r="P1330" i="1"/>
  <c r="P42" i="1"/>
  <c r="P1405" i="1"/>
  <c r="P2922" i="1"/>
  <c r="P167" i="1"/>
  <c r="P3787" i="1"/>
  <c r="P3669" i="1"/>
  <c r="P3538" i="1"/>
  <c r="P2220" i="1"/>
  <c r="P166" i="1"/>
  <c r="P1994" i="1"/>
  <c r="P835" i="1"/>
  <c r="P2110" i="1"/>
  <c r="P1249" i="1"/>
  <c r="P1646" i="1"/>
  <c r="P1367" i="1"/>
  <c r="P3085" i="1"/>
  <c r="P1934" i="1"/>
  <c r="P601" i="1"/>
  <c r="P1593" i="1"/>
  <c r="P3754" i="1"/>
  <c r="P233" i="1"/>
  <c r="P3577" i="1"/>
  <c r="P3449" i="1"/>
  <c r="P3908" i="1"/>
  <c r="P478" i="1"/>
  <c r="P3389" i="1"/>
  <c r="P1392" i="1"/>
  <c r="P3504" i="1"/>
  <c r="P718" i="1"/>
  <c r="P2211" i="1"/>
  <c r="P1949" i="1"/>
  <c r="P1288" i="1"/>
  <c r="P388" i="1"/>
  <c r="P3948" i="1"/>
  <c r="P3473" i="1"/>
  <c r="P1567" i="1"/>
  <c r="P1171" i="1"/>
  <c r="P407" i="1"/>
  <c r="P1314" i="1"/>
  <c r="P2717" i="1"/>
  <c r="P3663" i="1"/>
  <c r="P2580" i="1"/>
  <c r="P3498" i="1"/>
  <c r="P301" i="1"/>
  <c r="P593" i="1"/>
  <c r="P2146" i="1"/>
  <c r="P1359" i="1"/>
  <c r="P3424" i="1"/>
  <c r="P3316" i="1"/>
  <c r="P604" i="1"/>
  <c r="P76" i="1"/>
  <c r="P1457" i="1"/>
  <c r="P3403" i="1"/>
  <c r="P2906" i="1"/>
  <c r="P331" i="1"/>
  <c r="P798" i="1"/>
  <c r="P2640" i="1"/>
  <c r="P2465" i="1"/>
  <c r="P2535" i="1"/>
  <c r="P2724" i="1"/>
  <c r="P3254" i="1"/>
  <c r="P3163" i="1"/>
  <c r="P361" i="1"/>
  <c r="P886" i="1"/>
  <c r="P1056" i="1"/>
  <c r="P2497" i="1"/>
  <c r="P1836" i="1"/>
  <c r="P3401" i="1"/>
  <c r="P4075" i="1"/>
  <c r="P3997" i="1"/>
  <c r="P1555" i="1"/>
  <c r="P1404" i="1"/>
  <c r="P2888" i="1"/>
  <c r="P3216" i="1"/>
  <c r="P2392" i="1"/>
  <c r="P770" i="1"/>
  <c r="P3953" i="1"/>
  <c r="P3462" i="1"/>
  <c r="P1121" i="1"/>
  <c r="P2923" i="1"/>
  <c r="P2968" i="1"/>
  <c r="P117" i="1"/>
  <c r="P3932" i="1"/>
  <c r="P3728" i="1"/>
  <c r="P2395" i="1"/>
  <c r="P2229" i="1"/>
  <c r="P1571" i="1"/>
  <c r="P3988" i="1"/>
  <c r="P3106" i="1"/>
  <c r="P244" i="1"/>
  <c r="P354" i="1"/>
  <c r="P1273" i="1"/>
  <c r="P3665" i="1"/>
  <c r="P319" i="1"/>
  <c r="P3227" i="1"/>
  <c r="P2246" i="1"/>
  <c r="P2715" i="1"/>
  <c r="P3252" i="1"/>
  <c r="P310" i="1"/>
  <c r="P2877" i="1"/>
  <c r="P1637" i="1"/>
  <c r="P897" i="1"/>
  <c r="P2286" i="1"/>
  <c r="P1711" i="1"/>
  <c r="P3653" i="1"/>
  <c r="P1921" i="1"/>
  <c r="P2644" i="1"/>
  <c r="P2805" i="1"/>
  <c r="P1877" i="1"/>
  <c r="P3311" i="1"/>
  <c r="P775" i="1"/>
  <c r="P1167" i="1"/>
  <c r="P2143" i="1"/>
  <c r="P3302" i="1"/>
  <c r="P1364" i="1"/>
  <c r="P3034" i="1"/>
  <c r="P1018" i="1"/>
  <c r="P1991" i="1"/>
  <c r="P96" i="1"/>
  <c r="P132" i="1"/>
  <c r="P239" i="1"/>
  <c r="P734" i="1"/>
  <c r="P3842" i="1"/>
  <c r="P1017" i="1"/>
  <c r="P952" i="1"/>
  <c r="P3664" i="1"/>
  <c r="P2699" i="1"/>
  <c r="P3985" i="1"/>
  <c r="P2228" i="1"/>
  <c r="P378" i="1"/>
  <c r="P1746" i="1"/>
  <c r="P3745" i="1"/>
  <c r="P3446" i="1"/>
  <c r="P74" i="1"/>
  <c r="P2950" i="1"/>
  <c r="P860" i="1"/>
  <c r="P3232" i="1"/>
  <c r="P1306" i="1"/>
  <c r="P1019" i="1"/>
  <c r="P2842" i="1"/>
  <c r="P2719" i="1"/>
  <c r="P847" i="1"/>
  <c r="P2486" i="1"/>
  <c r="P3370" i="1"/>
  <c r="P238" i="1"/>
  <c r="P2250" i="1"/>
  <c r="P3612" i="1"/>
  <c r="P75" i="1"/>
  <c r="P3710" i="1"/>
  <c r="P1715" i="1"/>
  <c r="P641" i="1"/>
  <c r="P1128" i="1"/>
  <c r="P3460" i="1"/>
  <c r="P3199" i="1"/>
  <c r="P3786" i="1"/>
  <c r="P2661" i="1"/>
  <c r="P861" i="1"/>
  <c r="P1887" i="1"/>
  <c r="P2084" i="1"/>
  <c r="P2649" i="1"/>
  <c r="P515" i="1"/>
  <c r="P2894" i="1"/>
  <c r="P2175" i="1"/>
  <c r="P1595" i="1"/>
  <c r="P3113" i="1"/>
  <c r="P493" i="1"/>
  <c r="P2516" i="1"/>
  <c r="P2101" i="1"/>
  <c r="P3594" i="1"/>
  <c r="P1082" i="1"/>
  <c r="P1898" i="1"/>
  <c r="P2913" i="1"/>
  <c r="P4053" i="1"/>
  <c r="P1580" i="1"/>
  <c r="P2127" i="1"/>
  <c r="P8" i="1"/>
  <c r="P3923" i="1"/>
  <c r="P938" i="1"/>
  <c r="P2405" i="1"/>
  <c r="P3464" i="1"/>
  <c r="P1027" i="1"/>
  <c r="P3416" i="1"/>
  <c r="P3844" i="1"/>
  <c r="P3103" i="1"/>
  <c r="P870" i="1"/>
  <c r="P3766" i="1"/>
  <c r="P160" i="1"/>
  <c r="P2792" i="1"/>
  <c r="P3520" i="1"/>
  <c r="P2847" i="1"/>
  <c r="P3162" i="1"/>
  <c r="P1134" i="1"/>
  <c r="P3326" i="1"/>
  <c r="P315" i="1"/>
  <c r="P3837" i="1"/>
  <c r="P3276" i="1"/>
  <c r="P237" i="1"/>
  <c r="P3832" i="1"/>
  <c r="P657" i="1"/>
  <c r="P1310" i="1"/>
  <c r="P1173" i="1"/>
  <c r="P869" i="1"/>
  <c r="P1495" i="1"/>
  <c r="P943" i="1"/>
  <c r="P653" i="1"/>
  <c r="P221" i="1"/>
  <c r="P2755" i="1"/>
  <c r="P2813" i="1"/>
  <c r="P307" i="1"/>
  <c r="P2857" i="1"/>
  <c r="P2918" i="1"/>
  <c r="P549" i="1"/>
  <c r="P3186" i="1"/>
  <c r="P1568" i="1"/>
  <c r="P1158" i="1"/>
  <c r="P586" i="1"/>
  <c r="P1075" i="1"/>
  <c r="P3788" i="1"/>
  <c r="P67" i="1"/>
  <c r="P2925" i="1"/>
  <c r="P3917" i="1"/>
  <c r="P1311" i="1"/>
  <c r="P2099" i="1"/>
  <c r="P2267" i="1"/>
  <c r="P2052" i="1"/>
  <c r="P13" i="1"/>
  <c r="P461" i="1"/>
  <c r="P3677" i="1"/>
  <c r="P3972" i="1"/>
  <c r="P2781" i="1"/>
  <c r="P3557" i="1"/>
  <c r="P3329" i="1"/>
  <c r="P3441" i="1"/>
  <c r="P129" i="1"/>
  <c r="P1620" i="1"/>
  <c r="P1423" i="1"/>
  <c r="P4010" i="1"/>
  <c r="P3236" i="1"/>
  <c r="P2712" i="1"/>
  <c r="P3351" i="1"/>
  <c r="P3858" i="1"/>
  <c r="P1384" i="1"/>
  <c r="P1177" i="1"/>
  <c r="P220" i="1"/>
  <c r="P2821" i="1"/>
  <c r="P2566" i="1"/>
  <c r="P2937" i="1"/>
  <c r="P3041" i="1"/>
  <c r="P2434" i="1"/>
  <c r="P3622" i="1"/>
  <c r="P2271" i="1"/>
  <c r="P2054" i="1"/>
  <c r="P3926" i="1"/>
  <c r="P4091" i="1"/>
  <c r="P3243" i="1"/>
  <c r="P3604" i="1"/>
  <c r="P2693" i="1"/>
  <c r="P1597" i="1"/>
  <c r="P945" i="1"/>
  <c r="P2440" i="1"/>
  <c r="P1869" i="1"/>
  <c r="P572" i="1"/>
  <c r="P415" i="1"/>
  <c r="P1204" i="1"/>
  <c r="P688" i="1"/>
  <c r="P3864" i="1"/>
  <c r="P4052" i="1"/>
  <c r="P93" i="1"/>
  <c r="P2179" i="1"/>
  <c r="P1787" i="1"/>
  <c r="P3433" i="1"/>
  <c r="P3183" i="1"/>
  <c r="P1433" i="1"/>
  <c r="P1189" i="1"/>
  <c r="P2794" i="1"/>
  <c r="P3639" i="1"/>
  <c r="P316" i="1"/>
  <c r="P21" i="1"/>
  <c r="P2924" i="1"/>
  <c r="P3829" i="1"/>
  <c r="P2247" i="1"/>
  <c r="P3506" i="1"/>
  <c r="P1510" i="1"/>
  <c r="P730" i="1"/>
  <c r="P12" i="1"/>
  <c r="P765" i="1"/>
  <c r="P833" i="1"/>
  <c r="P1243" i="1"/>
  <c r="P3131" i="1"/>
  <c r="P1648" i="1"/>
  <c r="P3746" i="1"/>
  <c r="P33" i="1"/>
  <c r="P2243" i="1"/>
  <c r="P1098" i="1"/>
  <c r="P1180" i="1"/>
  <c r="P652" i="1"/>
  <c r="P20" i="1"/>
  <c r="P455" i="1"/>
  <c r="P3840" i="1"/>
  <c r="P1102" i="1"/>
  <c r="P336" i="1"/>
  <c r="P2920" i="1"/>
  <c r="P709" i="1"/>
  <c r="P1031" i="1"/>
  <c r="P3234" i="1"/>
  <c r="P3291" i="1"/>
  <c r="P3911" i="1"/>
  <c r="P3431" i="1"/>
  <c r="P109" i="1"/>
  <c r="P3251" i="1"/>
  <c r="P275" i="1"/>
  <c r="P804" i="1"/>
  <c r="P1181" i="1"/>
  <c r="P3694" i="1"/>
  <c r="P4083" i="1"/>
  <c r="P2921" i="1"/>
  <c r="P753" i="1"/>
  <c r="P1664" i="1"/>
  <c r="P2311" i="1"/>
  <c r="P3656" i="1"/>
  <c r="P3870" i="1"/>
  <c r="P2083" i="1"/>
  <c r="P1258" i="1"/>
  <c r="P2225" i="1"/>
  <c r="P479" i="1"/>
  <c r="P2859" i="1"/>
  <c r="P1327" i="1"/>
  <c r="P1301" i="1"/>
  <c r="P3630" i="1"/>
  <c r="P3906" i="1"/>
  <c r="P3107" i="1"/>
  <c r="P3658" i="1"/>
  <c r="P2218" i="1"/>
  <c r="P2683" i="1"/>
  <c r="P3212" i="1"/>
  <c r="P1231" i="1"/>
  <c r="P4007" i="1"/>
  <c r="P2795" i="1"/>
  <c r="P535" i="1"/>
  <c r="P1213" i="1"/>
  <c r="P261" i="1"/>
  <c r="P1154" i="1"/>
  <c r="P218" i="1"/>
  <c r="P1554" i="1"/>
  <c r="P4072" i="1"/>
  <c r="P1220" i="1"/>
  <c r="P225" i="1"/>
  <c r="P108" i="1"/>
  <c r="P2353" i="1"/>
  <c r="P3226" i="1"/>
  <c r="P1693" i="1"/>
  <c r="P2559" i="1"/>
  <c r="P1447" i="1"/>
  <c r="P389" i="1"/>
  <c r="P27" i="1"/>
  <c r="P1240" i="1"/>
  <c r="P3641" i="1"/>
  <c r="P3383" i="1"/>
  <c r="P1497" i="1"/>
  <c r="P3242" i="1"/>
  <c r="P2081" i="1"/>
  <c r="P3059" i="1"/>
  <c r="P647" i="1"/>
  <c r="P118" i="1"/>
  <c r="P2560" i="1"/>
  <c r="P2018" i="1"/>
  <c r="P254" i="1"/>
  <c r="P3350" i="1"/>
  <c r="P1805" i="1"/>
  <c r="P3322" i="1"/>
  <c r="P1438" i="1"/>
  <c r="P2180" i="1"/>
  <c r="P2915" i="1"/>
  <c r="P2145" i="1"/>
  <c r="P3608" i="1"/>
  <c r="P3769" i="1"/>
  <c r="P3978" i="1"/>
  <c r="P3742" i="1"/>
  <c r="P401" i="1"/>
  <c r="P3521" i="1"/>
  <c r="P1239" i="1"/>
  <c r="P3175" i="1"/>
  <c r="P1190" i="1"/>
  <c r="P3074" i="1"/>
  <c r="P1967" i="1"/>
  <c r="P3482" i="1"/>
  <c r="P2324" i="1"/>
  <c r="P3514" i="1"/>
  <c r="P440" i="1"/>
  <c r="P3530" i="1"/>
  <c r="P172" i="1"/>
  <c r="P3228" i="1"/>
  <c r="P3497" i="1"/>
  <c r="P176" i="1"/>
  <c r="P3566" i="1"/>
  <c r="P3209" i="1"/>
  <c r="P964" i="1"/>
  <c r="P3479" i="1"/>
  <c r="P1662" i="1"/>
  <c r="P2150" i="1"/>
  <c r="P2345" i="1"/>
  <c r="P796" i="1"/>
  <c r="P3450" i="1"/>
  <c r="P1346" i="1"/>
  <c r="P3318" i="1"/>
  <c r="P3081" i="1"/>
  <c r="P3452" i="1"/>
  <c r="P2362" i="1"/>
  <c r="P2498" i="1"/>
  <c r="P3758" i="1"/>
  <c r="P24" i="1"/>
  <c r="P3828" i="1"/>
  <c r="P23" i="1"/>
  <c r="P368" i="1"/>
  <c r="P1594" i="1"/>
  <c r="P2884" i="1"/>
  <c r="P3527" i="1"/>
  <c r="P1368" i="1"/>
  <c r="P2613" i="1"/>
  <c r="P2234" i="1"/>
  <c r="P4021" i="1"/>
  <c r="P1527" i="1"/>
  <c r="P246" i="1"/>
  <c r="P1008" i="1"/>
  <c r="P1512" i="1"/>
  <c r="P2612" i="1"/>
  <c r="P3567" i="1"/>
  <c r="P3063" i="1"/>
  <c r="P449" i="1"/>
  <c r="P2374" i="1"/>
  <c r="P2422" i="1"/>
  <c r="P3409" i="1"/>
  <c r="P1801" i="1"/>
  <c r="P3685" i="1"/>
  <c r="P802" i="1"/>
  <c r="P3720" i="1"/>
  <c r="P2616" i="1"/>
  <c r="P3863" i="1"/>
  <c r="P456" i="1"/>
  <c r="P580" i="1"/>
  <c r="P963" i="1"/>
  <c r="P3965" i="1"/>
  <c r="P322" i="1"/>
  <c r="P728" i="1"/>
  <c r="P3104" i="1"/>
  <c r="P836" i="1"/>
  <c r="P3645" i="1"/>
  <c r="P30" i="1"/>
  <c r="P3258" i="1"/>
  <c r="P213" i="1"/>
  <c r="P3437" i="1"/>
  <c r="P1986" i="1"/>
  <c r="P2003" i="1"/>
  <c r="P3717" i="1"/>
  <c r="P393" i="1"/>
  <c r="P1950" i="1"/>
  <c r="P1880" i="1"/>
  <c r="P363" i="1"/>
  <c r="P2136" i="1"/>
  <c r="P190" i="1"/>
  <c r="P3990" i="1"/>
  <c r="P2493" i="1"/>
  <c r="P283" i="1"/>
  <c r="P941" i="1"/>
  <c r="P2831" i="1"/>
  <c r="P3304" i="1"/>
  <c r="P1734" i="1"/>
  <c r="P3208" i="1"/>
  <c r="P2721" i="1"/>
  <c r="P227" i="1"/>
  <c r="P3662" i="1"/>
  <c r="P1230" i="1"/>
  <c r="P1927" i="1"/>
  <c r="P1822" i="1"/>
  <c r="P3727" i="1"/>
  <c r="P634" i="1"/>
  <c r="P2186" i="1"/>
  <c r="P3266" i="1"/>
  <c r="P2258" i="1"/>
  <c r="P2768" i="1"/>
  <c r="P1234" i="1"/>
  <c r="P390" i="1"/>
  <c r="P2066" i="1"/>
  <c r="P3750" i="1"/>
  <c r="P3047" i="1"/>
  <c r="P1252" i="1"/>
  <c r="P2668" i="1"/>
  <c r="P3851" i="1"/>
  <c r="P1823" i="1"/>
  <c r="P1037" i="1"/>
  <c r="P1724" i="1"/>
  <c r="P207" i="1"/>
  <c r="P1458" i="1"/>
  <c r="P705" i="1"/>
  <c r="P961" i="1"/>
  <c r="P437" i="1"/>
  <c r="P2942" i="1"/>
  <c r="P2448" i="1"/>
  <c r="P1088" i="1"/>
  <c r="P2429" i="1"/>
  <c r="P2187" i="1"/>
  <c r="P3238" i="1"/>
  <c r="P1504" i="1"/>
  <c r="P2779" i="1"/>
  <c r="P2348" i="1"/>
  <c r="P790" i="1"/>
  <c r="P1108" i="1"/>
  <c r="P1138" i="1"/>
  <c r="P776" i="1"/>
  <c r="P2489" i="1"/>
  <c r="P3481" i="1"/>
  <c r="P578" i="1"/>
  <c r="P720" i="1"/>
  <c r="P1759" i="1"/>
  <c r="P1124" i="1"/>
  <c r="P3036" i="1"/>
  <c r="P3011" i="1"/>
  <c r="P339" i="1"/>
  <c r="P2108" i="1"/>
  <c r="P3319" i="1"/>
  <c r="P3289" i="1"/>
  <c r="P2624" i="1"/>
  <c r="P2555" i="1"/>
  <c r="P3094" i="1"/>
  <c r="P3589" i="1"/>
  <c r="P2270" i="1"/>
  <c r="P2651" i="1"/>
  <c r="P2945" i="1"/>
  <c r="P1636" i="1"/>
  <c r="P2431" i="1"/>
  <c r="P4106" i="1"/>
  <c r="P743" i="1"/>
  <c r="P929" i="1"/>
  <c r="P3115" i="1"/>
  <c r="P1325" i="1"/>
  <c r="P2565" i="1"/>
  <c r="P3958" i="1"/>
  <c r="P1983" i="1"/>
  <c r="P2752" i="1"/>
  <c r="P3592" i="1"/>
  <c r="P413" i="1"/>
  <c r="P2025" i="1"/>
  <c r="P2463" i="1"/>
  <c r="P3046" i="1"/>
  <c r="P2105" i="1"/>
  <c r="P1699" i="1"/>
  <c r="P142" i="1"/>
  <c r="P320" i="1"/>
  <c r="P527" i="1"/>
  <c r="P1459" i="1"/>
  <c r="P293" i="1"/>
  <c r="P3871" i="1"/>
  <c r="P3480" i="1"/>
  <c r="P3691" i="1"/>
  <c r="P831" i="1"/>
  <c r="P2071" i="1"/>
  <c r="P1049" i="1"/>
  <c r="P2043" i="1"/>
  <c r="P3808" i="1"/>
  <c r="P2495" i="1"/>
  <c r="P3540" i="1"/>
  <c r="P1337" i="1"/>
  <c r="P115" i="1"/>
  <c r="P2141" i="1"/>
  <c r="P1619" i="1"/>
  <c r="P2337" i="1"/>
  <c r="P1478" i="1"/>
  <c r="P4024" i="1"/>
  <c r="P2895" i="1"/>
  <c r="P2650" i="1"/>
  <c r="P1430" i="1"/>
  <c r="P4013" i="1"/>
  <c r="P463" i="1"/>
  <c r="P1272" i="1"/>
  <c r="P3086" i="1"/>
  <c r="P607" i="1"/>
  <c r="P727" i="1"/>
  <c r="P1732" i="1"/>
  <c r="P1050" i="1"/>
  <c r="P266" i="1"/>
  <c r="P1145" i="1"/>
  <c r="P48" i="1"/>
  <c r="P269" i="1"/>
  <c r="P508" i="1"/>
  <c r="P3456" i="1"/>
  <c r="P3500" i="1"/>
  <c r="P542" i="1"/>
  <c r="P3095" i="1"/>
  <c r="P100" i="1"/>
  <c r="P3605" i="1"/>
  <c r="P69" i="1"/>
  <c r="P158" i="1"/>
  <c r="P3516" i="1"/>
  <c r="P2106" i="1"/>
  <c r="P2552" i="1"/>
  <c r="P2940" i="1"/>
  <c r="P1033" i="1"/>
  <c r="P1449" i="1"/>
  <c r="P104" i="1"/>
  <c r="P1039" i="1"/>
  <c r="P1015" i="1"/>
  <c r="P613" i="1"/>
  <c r="P3715" i="1"/>
  <c r="P3741" i="1"/>
  <c r="P2272" i="1"/>
  <c r="P2147" i="1"/>
  <c r="P702" i="1"/>
  <c r="P342" i="1"/>
  <c r="P3633" i="1"/>
  <c r="P198" i="1"/>
  <c r="P3179" i="1"/>
  <c r="P1429" i="1"/>
  <c r="P978" i="1"/>
  <c r="P792" i="1"/>
  <c r="P353" i="1"/>
  <c r="P1169" i="1"/>
  <c r="P3083" i="1"/>
  <c r="P1958" i="1"/>
  <c r="P2885" i="1"/>
  <c r="P1890" i="1"/>
  <c r="P1835" i="1"/>
  <c r="P690" i="1"/>
  <c r="P338" i="1"/>
  <c r="P3087" i="1"/>
  <c r="P2892" i="1"/>
  <c r="P1402" i="1"/>
  <c r="P2102" i="1"/>
  <c r="P615" i="1"/>
  <c r="P1687" i="1"/>
  <c r="P3064" i="1"/>
  <c r="P2053" i="1"/>
  <c r="P1029" i="1"/>
  <c r="P769" i="1"/>
  <c r="P1688" i="1"/>
  <c r="P3770" i="1"/>
  <c r="P3783" i="1"/>
  <c r="P1061" i="1"/>
  <c r="P2812" i="1"/>
  <c r="P3873" i="1"/>
  <c r="P2548" i="1"/>
  <c r="P2182" i="1"/>
  <c r="P2736" i="1"/>
  <c r="P3014" i="1"/>
  <c r="P1147" i="1"/>
  <c r="P4001" i="1"/>
  <c r="P3876" i="1"/>
  <c r="P3903" i="1"/>
  <c r="P3904" i="1"/>
  <c r="P1122" i="1"/>
  <c r="P3995" i="1"/>
  <c r="P872" i="1"/>
  <c r="P3211" i="1"/>
  <c r="P255" i="1"/>
  <c r="P136" i="1"/>
  <c r="P1413" i="1"/>
  <c r="P2872" i="1"/>
  <c r="P1969" i="1"/>
  <c r="P1095" i="1"/>
  <c r="P3962" i="1"/>
  <c r="P3777" i="1"/>
  <c r="P1317" i="1"/>
  <c r="P671" i="1"/>
  <c r="P1850" i="1"/>
  <c r="P1355" i="1"/>
  <c r="P3125" i="1"/>
  <c r="P3881" i="1"/>
  <c r="P2275" i="1"/>
  <c r="P995" i="1"/>
  <c r="P2789" i="1"/>
  <c r="P1356" i="1"/>
  <c r="P2069" i="1"/>
  <c r="P387" i="1"/>
  <c r="P2610" i="1"/>
  <c r="P1137" i="1"/>
  <c r="P2700" i="1"/>
  <c r="P1022" i="1"/>
  <c r="P3225" i="1"/>
  <c r="P347" i="1"/>
  <c r="P384" i="1"/>
  <c r="P2188" i="1"/>
  <c r="P3191" i="1"/>
  <c r="P3875" i="1"/>
  <c r="P2887" i="1"/>
  <c r="P3991" i="1"/>
  <c r="P3137" i="1"/>
  <c r="P1941" i="1"/>
  <c r="P2540" i="1"/>
  <c r="P2828" i="1"/>
  <c r="P1313" i="1"/>
  <c r="P4081" i="1"/>
  <c r="P558" i="1"/>
  <c r="P1707" i="1"/>
  <c r="P3977" i="1"/>
  <c r="P3275" i="1"/>
  <c r="P4014" i="1"/>
  <c r="P2295" i="1"/>
  <c r="P2988" i="1"/>
  <c r="P3655" i="1"/>
  <c r="P2609" i="1"/>
  <c r="P3992" i="1"/>
  <c r="P3009" i="1"/>
  <c r="P1063" i="1"/>
  <c r="P625" i="1"/>
  <c r="P3880" i="1"/>
  <c r="P3853" i="1"/>
  <c r="P2538" i="1"/>
  <c r="P2551" i="1"/>
  <c r="P1833" i="1"/>
  <c r="P3874" i="1"/>
  <c r="P3956" i="1"/>
  <c r="P1852" i="1"/>
  <c r="P911" i="1"/>
  <c r="P3414" i="1"/>
  <c r="P2197" i="1"/>
  <c r="P3775" i="1"/>
  <c r="P3026" i="1"/>
  <c r="P1135" i="1"/>
  <c r="P871" i="1"/>
  <c r="P689" i="1"/>
  <c r="P2563" i="1"/>
  <c r="P1596" i="1"/>
  <c r="P2361" i="1"/>
  <c r="P3629" i="1"/>
  <c r="P209" i="1"/>
  <c r="P1007" i="1"/>
  <c r="P2600" i="1"/>
  <c r="P1435" i="1"/>
  <c r="P2400" i="1"/>
  <c r="P457" i="1"/>
  <c r="P889" i="1"/>
  <c r="P522" i="1"/>
  <c r="P1920" i="1"/>
  <c r="P1477" i="1"/>
  <c r="P3790" i="1"/>
  <c r="P2176" i="1"/>
  <c r="P1644" i="1"/>
  <c r="P1632" i="1"/>
  <c r="P1528" i="1"/>
  <c r="P1902" i="1"/>
  <c r="P2974" i="1"/>
  <c r="P3223" i="1"/>
  <c r="P2638" i="1"/>
  <c r="P1194" i="1"/>
  <c r="P917" i="1"/>
  <c r="P334" i="1"/>
  <c r="P2995" i="1"/>
  <c r="P2506" i="1"/>
  <c r="P1214" i="1"/>
  <c r="P1830" i="1"/>
  <c r="P2890" i="1"/>
  <c r="P1198" i="1"/>
  <c r="P717" i="1"/>
  <c r="P3729" i="1"/>
  <c r="P1857" i="1"/>
  <c r="P3027" i="1"/>
  <c r="P2876" i="1"/>
  <c r="P2716" i="1"/>
  <c r="P676" i="1"/>
  <c r="P3939" i="1"/>
  <c r="P1112" i="1"/>
  <c r="P1639" i="1"/>
  <c r="P2425" i="1"/>
  <c r="P4040" i="1"/>
  <c r="P1290" i="1"/>
  <c r="P4073" i="1"/>
  <c r="P3918" i="1"/>
  <c r="P2639" i="1"/>
  <c r="P144" i="1"/>
  <c r="P2786" i="1"/>
  <c r="P2933" i="1"/>
  <c r="P2306" i="1"/>
  <c r="P722" i="1"/>
  <c r="P1485" i="1"/>
  <c r="P1295" i="1"/>
  <c r="P2505" i="1"/>
  <c r="P3028" i="1"/>
  <c r="P721" i="1"/>
  <c r="P597" i="1"/>
  <c r="P2960" i="1"/>
  <c r="P459" i="1"/>
  <c r="P3943" i="1"/>
  <c r="P1736" i="1"/>
  <c r="P2450" i="1"/>
  <c r="P3712" i="1"/>
  <c r="P3989" i="1"/>
  <c r="P3804" i="1"/>
  <c r="P3070" i="1"/>
  <c r="P2231" i="1"/>
  <c r="P2939" i="1"/>
  <c r="P2298" i="1"/>
  <c r="P2028" i="1"/>
  <c r="P2617" i="1"/>
  <c r="P330" i="1"/>
  <c r="P2034" i="1"/>
  <c r="P2238" i="1"/>
  <c r="P2415" i="1"/>
  <c r="P899" i="1"/>
  <c r="P1047" i="1"/>
  <c r="P3850" i="1"/>
  <c r="P1703" i="1"/>
  <c r="P787" i="1"/>
  <c r="P1191" i="1"/>
  <c r="P3013" i="1"/>
  <c r="P4102" i="1"/>
  <c r="P1578" i="1"/>
  <c r="P3040" i="1"/>
  <c r="P1591" i="1"/>
  <c r="P2287" i="1"/>
  <c r="P4067" i="1"/>
  <c r="P4068" i="1"/>
  <c r="P2210" i="1"/>
  <c r="P2574" i="1"/>
  <c r="P919" i="1"/>
  <c r="P960" i="1"/>
  <c r="P2193" i="1"/>
  <c r="P423" i="1"/>
  <c r="P2341" i="1"/>
  <c r="P3942" i="1"/>
  <c r="P2576" i="1"/>
  <c r="P3534" i="1"/>
  <c r="P1955" i="1"/>
  <c r="P590" i="1"/>
  <c r="P2928" i="1"/>
  <c r="P2954" i="1"/>
  <c r="P2581" i="1"/>
  <c r="P328" i="1"/>
  <c r="P2177" i="1"/>
  <c r="P3827" i="1"/>
  <c r="P3952" i="1"/>
  <c r="P185" i="1"/>
  <c r="P3220" i="1"/>
  <c r="P282" i="1"/>
  <c r="P1583" i="1"/>
  <c r="P2449" i="1"/>
  <c r="P1078" i="1"/>
  <c r="P4109" i="1"/>
  <c r="P3043" i="1"/>
  <c r="P1040" i="1"/>
  <c r="P1607" i="1"/>
  <c r="P1352" i="1"/>
  <c r="P2029" i="1"/>
  <c r="P1442" i="1"/>
  <c r="P412" i="1"/>
  <c r="P2765" i="1"/>
  <c r="P2886" i="1"/>
  <c r="P2588" i="1"/>
  <c r="P2237" i="1"/>
  <c r="P2476" i="1"/>
  <c r="P855" i="1"/>
  <c r="P566" i="1"/>
  <c r="P1425" i="1"/>
  <c r="P3505" i="1"/>
  <c r="P3017" i="1"/>
  <c r="P1446" i="1"/>
  <c r="P2992" i="1"/>
  <c r="P2780" i="1"/>
  <c r="P894" i="1"/>
  <c r="P2384" i="1"/>
  <c r="P2453" i="1"/>
  <c r="P1913" i="1"/>
  <c r="P1667" i="1"/>
  <c r="P1136" i="1"/>
  <c r="P3004" i="1"/>
  <c r="P460" i="1"/>
  <c r="P1706" i="1"/>
  <c r="P280" i="1"/>
  <c r="P2478" i="1"/>
  <c r="P2893" i="1"/>
  <c r="P1045" i="1"/>
  <c r="P562" i="1"/>
  <c r="P3575" i="1"/>
  <c r="P1814" i="1"/>
  <c r="P3397" i="1"/>
  <c r="P1623" i="1"/>
  <c r="P3668" i="1"/>
  <c r="P1365" i="1"/>
  <c r="P2456" i="1"/>
  <c r="P1629" i="1"/>
  <c r="P546" i="1"/>
  <c r="P2111" i="1"/>
  <c r="P2072" i="1"/>
  <c r="P3704" i="1"/>
  <c r="P3706" i="1"/>
  <c r="P395" i="1"/>
  <c r="P3705" i="1"/>
  <c r="P1868" i="1"/>
  <c r="P1294" i="1"/>
  <c r="P799" i="1"/>
  <c r="P2829" i="1"/>
  <c r="P1549" i="1"/>
  <c r="P3813" i="1"/>
  <c r="P1750" i="1"/>
  <c r="P3202" i="1"/>
  <c r="P3003" i="1"/>
  <c r="P4002" i="1"/>
  <c r="P693" i="1"/>
  <c r="P724" i="1"/>
  <c r="P1086" i="1"/>
  <c r="P1855" i="1"/>
  <c r="P3394" i="1"/>
  <c r="P2577" i="1"/>
  <c r="P3451" i="1"/>
  <c r="P2819" i="1"/>
  <c r="P3959" i="1"/>
  <c r="P1640" i="1"/>
  <c r="P1686" i="1"/>
  <c r="P944" i="1"/>
  <c r="P3025" i="1"/>
  <c r="P1701" i="1"/>
  <c r="P2381" i="1"/>
  <c r="P469" i="1"/>
  <c r="P2775" i="1"/>
  <c r="P1914" i="1"/>
  <c r="P1996" i="1"/>
  <c r="P1161" i="1"/>
  <c r="P352" i="1"/>
  <c r="P1235" i="1"/>
  <c r="P3019" i="1"/>
  <c r="P3005" i="1"/>
  <c r="P2161" i="1"/>
  <c r="P2682" i="1"/>
  <c r="P2774" i="1"/>
  <c r="P3149" i="1"/>
  <c r="P1419" i="1"/>
  <c r="P3924" i="1"/>
  <c r="P772" i="1"/>
  <c r="P2982" i="1"/>
  <c r="P4086" i="1"/>
  <c r="P1080" i="1"/>
  <c r="P2444" i="1"/>
  <c r="P3235" i="1"/>
  <c r="P1455" i="1"/>
  <c r="P1683" i="1"/>
  <c r="P669" i="1"/>
  <c r="P3951" i="1"/>
  <c r="P606" i="1"/>
  <c r="P858" i="1"/>
  <c r="P1811" i="1"/>
  <c r="P332" i="1"/>
  <c r="P1380" i="1"/>
  <c r="P2903" i="1"/>
  <c r="P898" i="1"/>
  <c r="P4066" i="1"/>
  <c r="P1283" i="1"/>
  <c r="P2005" i="1"/>
  <c r="P2023" i="1"/>
  <c r="P2539" i="1"/>
  <c r="P279" i="1"/>
  <c r="P1160" i="1"/>
  <c r="P1697" i="1"/>
  <c r="P2530" i="1"/>
  <c r="P3173" i="1"/>
  <c r="P3029" i="1"/>
  <c r="P1210" i="1"/>
  <c r="P916" i="1"/>
  <c r="P1610" i="1"/>
  <c r="P4080" i="1"/>
  <c r="P3262" i="1"/>
  <c r="P4065" i="1"/>
  <c r="P538" i="1"/>
  <c r="P565" i="1"/>
  <c r="P2273" i="1"/>
  <c r="P3849" i="1"/>
  <c r="P1803" i="1"/>
  <c r="P2771" i="1"/>
  <c r="P249" i="1"/>
  <c r="P1971" i="1"/>
  <c r="P1343" i="1"/>
  <c r="P633" i="1"/>
  <c r="P3955" i="1"/>
  <c r="P2991" i="1"/>
  <c r="P1900" i="1"/>
  <c r="P1556" i="1"/>
  <c r="P2092" i="1"/>
  <c r="P1539" i="1"/>
  <c r="P3536" i="1"/>
  <c r="P165" i="1"/>
  <c r="P1557" i="1"/>
  <c r="P1329" i="1"/>
  <c r="P424" i="1"/>
  <c r="P2750" i="1"/>
  <c r="P3672" i="1"/>
  <c r="P3116" i="1"/>
  <c r="P1059" i="1"/>
  <c r="P1815" i="1"/>
  <c r="P299" i="1"/>
  <c r="P1740" i="1"/>
  <c r="P1104" i="1"/>
  <c r="P3065" i="1"/>
  <c r="P2104" i="1"/>
  <c r="P150" i="1"/>
  <c r="P3954" i="1"/>
  <c r="P3847" i="1"/>
  <c r="P414" i="1"/>
  <c r="P3066" i="1"/>
  <c r="P700" i="1"/>
  <c r="P2832" i="1"/>
  <c r="P3155" i="1"/>
  <c r="P2525" i="1"/>
  <c r="P2622" i="1"/>
  <c r="P445" i="1"/>
  <c r="P3117" i="1"/>
  <c r="P3879" i="1"/>
  <c r="P1713" i="1"/>
  <c r="P2632" i="1"/>
  <c r="P1530" i="1"/>
  <c r="P3114" i="1"/>
  <c r="P3082" i="1"/>
  <c r="P2526" i="1"/>
  <c r="P2191" i="1"/>
  <c r="P2850" i="1"/>
  <c r="P672" i="1"/>
  <c r="P2109" i="1"/>
  <c r="P2621" i="1"/>
  <c r="P1460" i="1"/>
  <c r="P2633" i="1"/>
  <c r="P3069" i="1"/>
  <c r="P162" i="1"/>
  <c r="P708" i="1"/>
  <c r="P3529" i="1"/>
  <c r="P3551" i="1"/>
  <c r="P1202" i="1"/>
  <c r="P2174" i="1"/>
  <c r="P1034" i="1"/>
  <c r="P2219" i="1"/>
  <c r="P488" i="1"/>
  <c r="P2221" i="1"/>
  <c r="P2641" i="1"/>
  <c r="P3124" i="1"/>
  <c r="P3247" i="1"/>
  <c r="P754" i="1"/>
  <c r="P3167" i="1"/>
  <c r="P3528" i="1"/>
  <c r="P250" i="1"/>
  <c r="P1414" i="1"/>
  <c r="P1332" i="1"/>
  <c r="P3120" i="1"/>
  <c r="P3993" i="1"/>
  <c r="P3888" i="1"/>
  <c r="P2365" i="1"/>
  <c r="P1284" i="1"/>
  <c r="P3831" i="1"/>
  <c r="P2410" i="1"/>
  <c r="P1529" i="1"/>
  <c r="P678" i="1"/>
  <c r="P2117" i="1"/>
  <c r="P3792" i="1"/>
  <c r="P3774" i="1"/>
  <c r="P3971" i="1"/>
  <c r="P1009" i="1"/>
  <c r="P1638" i="1"/>
  <c r="P1386" i="1"/>
  <c r="P679" i="1"/>
  <c r="P2822" i="1"/>
  <c r="P3300" i="1"/>
  <c r="P2438" i="1"/>
  <c r="P1087" i="1"/>
  <c r="P1282" i="1"/>
  <c r="P3852" i="1"/>
  <c r="P2911" i="1"/>
  <c r="P3810" i="1"/>
  <c r="P846" i="1"/>
  <c r="P2332" i="1"/>
  <c r="P2354" i="1"/>
  <c r="P2420" i="1"/>
  <c r="P681" i="1"/>
  <c r="P3073" i="1"/>
  <c r="P1251" i="1"/>
  <c r="P2205" i="1"/>
  <c r="P1454" i="1"/>
  <c r="P3812" i="1"/>
  <c r="P2652" i="1"/>
  <c r="P454" i="1"/>
  <c r="P327" i="1"/>
  <c r="P810" i="1"/>
  <c r="P596" i="1"/>
  <c r="P1676" i="1"/>
  <c r="P1700" i="1"/>
  <c r="P4079" i="1"/>
  <c r="P2657" i="1"/>
  <c r="P417" i="1"/>
  <c r="P735" i="1"/>
  <c r="P1775" i="1"/>
  <c r="P1960" i="1"/>
  <c r="P2704" i="1"/>
  <c r="P666" i="1"/>
  <c r="P2511" i="1"/>
  <c r="P428" i="1"/>
  <c r="P474" i="1"/>
  <c r="P2986" i="1"/>
  <c r="P4098" i="1"/>
  <c r="P2356" i="1"/>
  <c r="P1766" i="1"/>
  <c r="P3916" i="1"/>
  <c r="P2605" i="1"/>
  <c r="P497" i="1"/>
  <c r="P2068" i="1"/>
  <c r="P55" i="1"/>
  <c r="P3006" i="1"/>
  <c r="P1837" i="1"/>
  <c r="P3996" i="1"/>
  <c r="P1215" i="1"/>
  <c r="P1208" i="1"/>
  <c r="P2568" i="1"/>
  <c r="P186" i="1"/>
  <c r="P1131" i="1"/>
  <c r="P1609" i="1"/>
  <c r="P3071" i="1"/>
  <c r="P2871" i="1"/>
  <c r="P2748" i="1"/>
  <c r="P2020" i="1"/>
  <c r="P2039" i="1"/>
  <c r="P292" i="1"/>
  <c r="P451" i="1"/>
  <c r="P2684" i="1"/>
  <c r="P664" i="1"/>
  <c r="P2164" i="1"/>
  <c r="P819" i="1"/>
  <c r="P677" i="1"/>
  <c r="P2030" i="1"/>
  <c r="P2515" i="1"/>
  <c r="P1970" i="1"/>
  <c r="P2553" i="1"/>
  <c r="P626" i="1"/>
  <c r="P1647" i="1"/>
  <c r="P2411" i="1"/>
  <c r="P1878" i="1"/>
  <c r="P2482" i="1"/>
  <c r="P2445" i="1"/>
  <c r="P2368" i="1"/>
  <c r="P2618" i="1"/>
  <c r="P3282" i="1"/>
  <c r="P3058" i="1"/>
  <c r="P2645" i="1"/>
  <c r="P2536" i="1"/>
  <c r="P2407" i="1"/>
  <c r="P820" i="1"/>
  <c r="P1870" i="1"/>
  <c r="P3642" i="1"/>
  <c r="P1995" i="1"/>
  <c r="P1598" i="1"/>
  <c r="P4103" i="1"/>
  <c r="P3703" i="1"/>
  <c r="P3133" i="1"/>
  <c r="P2975" i="1"/>
  <c r="P3455" i="1"/>
  <c r="P3845" i="1"/>
  <c r="P697" i="1"/>
  <c r="P2705" i="1"/>
  <c r="P2770" i="1"/>
  <c r="P3007" i="1"/>
  <c r="P556" i="1"/>
  <c r="P2759" i="1"/>
  <c r="P3890" i="1"/>
  <c r="P1961" i="1"/>
  <c r="P3016" i="1"/>
  <c r="P1292" i="1"/>
  <c r="P2031" i="1"/>
  <c r="P2301" i="1"/>
  <c r="P2687" i="1"/>
  <c r="P926" i="1"/>
  <c r="P1060" i="1"/>
  <c r="P1536" i="1"/>
  <c r="P288" i="1"/>
  <c r="P308" i="1"/>
  <c r="P3582" i="1"/>
  <c r="P1057" i="1"/>
  <c r="P189" i="1"/>
  <c r="P1584" i="1"/>
  <c r="P2512" i="1"/>
  <c r="P3773" i="1"/>
  <c r="P2510" i="1"/>
  <c r="P2702" i="1"/>
  <c r="P2138" i="1"/>
  <c r="P2706" i="1"/>
  <c r="P994" i="1"/>
  <c r="P1874" i="1"/>
  <c r="P2524" i="1"/>
  <c r="P2253" i="1"/>
  <c r="P2120" i="1"/>
  <c r="P4082" i="1"/>
  <c r="P913" i="1"/>
  <c r="P631" i="1"/>
  <c r="P2398" i="1"/>
  <c r="P3256" i="1"/>
  <c r="P2513" i="1"/>
  <c r="P2408" i="1"/>
  <c r="P3581" i="1"/>
  <c r="P1702" i="1"/>
  <c r="P2022" i="1"/>
  <c r="P3925" i="1"/>
  <c r="P1851" i="1"/>
  <c r="P723" i="1"/>
  <c r="P2183" i="1"/>
  <c r="P3000" i="1"/>
  <c r="P922" i="1"/>
  <c r="P2049" i="1"/>
  <c r="P1975" i="1"/>
  <c r="P550" i="1"/>
  <c r="P1981" i="1"/>
  <c r="P3734" i="1"/>
  <c r="P763" i="1"/>
  <c r="P3032" i="1"/>
  <c r="P3762" i="1"/>
  <c r="P4115" i="1"/>
  <c r="P3331" i="1"/>
  <c r="P3561" i="1"/>
  <c r="P793" i="1"/>
  <c r="P668" i="1"/>
  <c r="P1912" i="1"/>
  <c r="P632" i="1"/>
  <c r="P178" i="1"/>
  <c r="P3298" i="1"/>
  <c r="P2088" i="1"/>
  <c r="P2268" i="1"/>
  <c r="P1305" i="1"/>
  <c r="P2202" i="1"/>
  <c r="P1125" i="1"/>
  <c r="P3369" i="1"/>
  <c r="P1232" i="1"/>
  <c r="P1906" i="1"/>
  <c r="P939" i="1"/>
  <c r="P3348" i="1"/>
  <c r="P1347" i="1"/>
  <c r="P996" i="1"/>
  <c r="P2713" i="1"/>
  <c r="P602" i="1"/>
  <c r="P2914" i="1"/>
  <c r="P1100" i="1"/>
  <c r="P59" i="1"/>
  <c r="P2619" i="1"/>
  <c r="P3161" i="1"/>
  <c r="P1464" i="1"/>
  <c r="P990" i="1"/>
  <c r="P4009" i="1"/>
  <c r="P3803" i="1"/>
  <c r="P153" i="1"/>
  <c r="P1111" i="1"/>
  <c r="P2656" i="1"/>
  <c r="P3448" i="1"/>
  <c r="P3419" i="1"/>
  <c r="P3801" i="1"/>
  <c r="P3818" i="1"/>
  <c r="P3802" i="1"/>
  <c r="P3288" i="1"/>
  <c r="P1178" i="1"/>
  <c r="P3970" i="1"/>
  <c r="P2491" i="1"/>
  <c r="P2955" i="1"/>
  <c r="P357" i="1"/>
  <c r="P3800" i="1"/>
  <c r="P1126" i="1"/>
  <c r="P1199" i="1"/>
  <c r="P1722" i="1"/>
  <c r="P1673" i="1"/>
  <c r="P1219" i="1"/>
  <c r="P2085" i="1"/>
  <c r="P3278" i="1"/>
  <c r="P2201" i="1"/>
  <c r="P3470" i="1"/>
  <c r="P2386" i="1"/>
  <c r="P531" i="1"/>
  <c r="P1452" i="1"/>
  <c r="P3042" i="1"/>
  <c r="P1544" i="1"/>
  <c r="P3283" i="1"/>
  <c r="P1963" i="1"/>
  <c r="P1866" i="1"/>
  <c r="P2735" i="1"/>
  <c r="P3859" i="1"/>
  <c r="P3609" i="1"/>
  <c r="P2862" i="1"/>
  <c r="P1635" i="1"/>
  <c r="P3974" i="1"/>
  <c r="P2689" i="1"/>
  <c r="P251" i="1"/>
  <c r="P3493" i="1"/>
  <c r="P3328" i="1"/>
  <c r="P196" i="1"/>
  <c r="P3496" i="1"/>
  <c r="P2393" i="1"/>
  <c r="P645" i="1"/>
  <c r="P180" i="1"/>
  <c r="P3344" i="1"/>
  <c r="P1824" i="1"/>
  <c r="P2546" i="1"/>
  <c r="P1937" i="1"/>
  <c r="P3651" i="1"/>
  <c r="P4049" i="1"/>
  <c r="P749" i="1"/>
  <c r="P3290" i="1"/>
  <c r="P3261" i="1"/>
  <c r="P3267" i="1"/>
  <c r="P3708" i="1"/>
  <c r="P193" i="1"/>
  <c r="P789" i="1"/>
  <c r="P3272" i="1"/>
  <c r="P3508" i="1"/>
  <c r="P1097" i="1"/>
  <c r="P2569" i="1"/>
  <c r="P773" i="1"/>
  <c r="P2967" i="1"/>
  <c r="P2951" i="1"/>
  <c r="P3789" i="1"/>
  <c r="P4012" i="1"/>
  <c r="P1062" i="1"/>
  <c r="P3866" i="1"/>
  <c r="P660" i="1"/>
  <c r="P1351" i="1"/>
  <c r="P2757" i="1"/>
  <c r="P81" i="1"/>
  <c r="P272" i="1"/>
  <c r="P259" i="1"/>
  <c r="P1499" i="1"/>
  <c r="P452" i="1"/>
  <c r="P3805" i="1"/>
  <c r="P2135" i="1"/>
  <c r="P767" i="1"/>
  <c r="P206" i="1"/>
  <c r="P3188" i="1"/>
  <c r="P1081" i="1"/>
  <c r="P999" i="1"/>
  <c r="P1659" i="1"/>
  <c r="P2811" i="1"/>
  <c r="P2936" i="1"/>
  <c r="P750" i="1"/>
  <c r="P2654" i="1"/>
  <c r="P4035" i="1"/>
  <c r="P242" i="1"/>
  <c r="P3233" i="1"/>
  <c r="P411" i="1"/>
  <c r="P2930" i="1"/>
  <c r="P844" i="1"/>
  <c r="P2344" i="1"/>
  <c r="P1585" i="1"/>
  <c r="P2666" i="1"/>
  <c r="P4039" i="1"/>
  <c r="P1197" i="1"/>
  <c r="P3975" i="1"/>
  <c r="P1689" i="1"/>
  <c r="P1841" i="1"/>
  <c r="P519" i="1"/>
  <c r="P3515" i="1"/>
  <c r="P3865" i="1"/>
  <c r="P3020" i="1"/>
  <c r="P2122" i="1"/>
  <c r="P219" i="1"/>
  <c r="P204" i="1"/>
  <c r="P2698" i="1"/>
  <c r="P1024" i="1"/>
  <c r="P4019" i="1"/>
  <c r="P1552" i="1"/>
  <c r="P140" i="1"/>
  <c r="P1001" i="1"/>
  <c r="P2144" i="1"/>
  <c r="P1804" i="1"/>
  <c r="P215" i="1"/>
  <c r="P3051" i="1"/>
  <c r="P2404" i="1"/>
  <c r="P1023" i="1"/>
  <c r="P3737" i="1"/>
  <c r="P1127" i="1"/>
  <c r="P418" i="1"/>
  <c r="P2866" i="1"/>
  <c r="P2815" i="1"/>
  <c r="P2394" i="1"/>
  <c r="P3171" i="1"/>
  <c r="P2959" i="1"/>
  <c r="P1030" i="1"/>
  <c r="P573" i="1"/>
  <c r="P3313" i="1"/>
  <c r="P205" i="1"/>
  <c r="P874" i="1"/>
  <c r="P1616" i="1"/>
  <c r="P4094" i="1"/>
  <c r="P2285" i="1"/>
  <c r="P2678" i="1"/>
  <c r="P2655" i="1"/>
  <c r="P3213" i="1"/>
  <c r="P3438" i="1"/>
  <c r="P3434" i="1"/>
  <c r="P2977" i="1"/>
  <c r="P240" i="1"/>
  <c r="P3206" i="1"/>
  <c r="P923" i="1"/>
  <c r="P337" i="1"/>
  <c r="P3626" i="1"/>
  <c r="P3222" i="1"/>
  <c r="P2248" i="1"/>
  <c r="P4008" i="1"/>
  <c r="P3099" i="1"/>
  <c r="P1572" i="1"/>
  <c r="P2902" i="1"/>
  <c r="P1589" i="1"/>
  <c r="P2062" i="1"/>
  <c r="P2290" i="1"/>
  <c r="P276" i="1"/>
  <c r="P2262" i="1"/>
  <c r="P44" i="1"/>
  <c r="P385" i="1"/>
  <c r="P1052" i="1"/>
  <c r="P1261" i="1"/>
  <c r="P778" i="1"/>
  <c r="P3535" i="1"/>
  <c r="P695" i="1"/>
  <c r="P2606" i="1"/>
  <c r="P685" i="1"/>
  <c r="P609" i="1"/>
  <c r="P1910" i="1"/>
  <c r="P1590" i="1"/>
  <c r="P2263" i="1"/>
  <c r="P229" i="1"/>
  <c r="P268" i="1"/>
  <c r="P1738" i="1"/>
  <c r="P3420" i="1"/>
  <c r="P1718" i="1"/>
  <c r="P2703" i="1"/>
  <c r="P3654" i="1"/>
  <c r="P1462" i="1"/>
  <c r="P4029" i="1"/>
  <c r="P3307" i="1"/>
  <c r="P3999" i="1"/>
  <c r="P1853" i="1"/>
  <c r="P3180" i="1"/>
  <c r="P2277" i="1"/>
  <c r="P2097" i="1"/>
  <c r="P2430" i="1"/>
  <c r="P3806" i="1"/>
  <c r="P3352" i="1"/>
  <c r="P110" i="1"/>
  <c r="P1129" i="1"/>
  <c r="P834" i="1"/>
  <c r="P3542" i="1"/>
  <c r="P980" i="1"/>
  <c r="P1843" i="1"/>
  <c r="P2095" i="1"/>
  <c r="P3780" i="1"/>
  <c r="P514" i="1"/>
  <c r="P742" i="1"/>
  <c r="P212" i="1"/>
  <c r="P161" i="1"/>
  <c r="P585" i="1"/>
  <c r="P3867" i="1"/>
  <c r="P3552" i="1"/>
  <c r="P290" i="1"/>
  <c r="P1896" i="1"/>
  <c r="P2648" i="1"/>
  <c r="P1142" i="1"/>
  <c r="P3635" i="1"/>
  <c r="P2861" i="1"/>
  <c r="P1221" i="1"/>
  <c r="P1942" i="1"/>
  <c r="P1985" i="1"/>
  <c r="P2192" i="1"/>
  <c r="P311" i="1"/>
  <c r="P3607" i="1"/>
  <c r="P262" i="1"/>
  <c r="P383" i="1"/>
  <c r="P1704" i="1"/>
  <c r="P3679" i="1"/>
  <c r="P2523" i="1"/>
  <c r="P2860" i="1"/>
  <c r="P808" i="1"/>
  <c r="P3661" i="1"/>
  <c r="P3905" i="1"/>
  <c r="P1035" i="1"/>
  <c r="P3495" i="1"/>
  <c r="P2416" i="1"/>
  <c r="P171" i="1"/>
  <c r="P1821" i="1"/>
  <c r="P777" i="1"/>
  <c r="P103" i="1"/>
  <c r="P516" i="1"/>
  <c r="P2778" i="1"/>
  <c r="P3596" i="1"/>
  <c r="P1373" i="1"/>
  <c r="P2423" i="1"/>
  <c r="P1818" i="1"/>
  <c r="P450" i="1"/>
  <c r="P703" i="1"/>
  <c r="P2280" i="1"/>
  <c r="P627" i="1"/>
  <c r="P3690" i="1"/>
  <c r="P3579" i="1"/>
  <c r="P2204" i="1"/>
  <c r="P1696" i="1"/>
  <c r="P35" i="1"/>
  <c r="P2718" i="1"/>
  <c r="P2172" i="1"/>
  <c r="P314" i="1"/>
  <c r="P3884" i="1"/>
  <c r="P1723" i="1"/>
  <c r="P1690" i="1"/>
  <c r="P1712" i="1"/>
  <c r="P976" i="1"/>
  <c r="P192" i="1"/>
  <c r="P1143" i="1"/>
  <c r="P1630" i="1"/>
  <c r="P1246" i="1"/>
  <c r="P2943" i="1"/>
  <c r="P1666" i="1"/>
  <c r="P1072" i="1"/>
  <c r="P3274" i="1"/>
  <c r="P3315" i="1"/>
  <c r="P350" i="1"/>
  <c r="P2373" i="1"/>
  <c r="P2627" i="1"/>
  <c r="P4092" i="1"/>
  <c r="P3738" i="1"/>
  <c r="P866" i="1"/>
  <c r="P66" i="1"/>
  <c r="P2826" i="1"/>
  <c r="P816" i="1"/>
  <c r="P1561" i="1"/>
  <c r="P1714" i="1"/>
  <c r="P974" i="1"/>
  <c r="P814" i="1"/>
  <c r="P2433" i="1"/>
  <c r="P1547" i="1"/>
  <c r="P3882" i="1"/>
  <c r="P2820" i="1"/>
  <c r="P2688" i="1"/>
  <c r="P1132" i="1"/>
  <c r="P3998" i="1"/>
  <c r="P3686" i="1"/>
  <c r="P362" i="1"/>
  <c r="P1764" i="1"/>
  <c r="P3830" i="1"/>
  <c r="P3148" i="1"/>
  <c r="P1680" i="1"/>
  <c r="P850" i="1"/>
  <c r="P1456" i="1"/>
  <c r="P2961" i="1"/>
  <c r="P598" i="1"/>
  <c r="P1709" i="1"/>
  <c r="P1021" i="1"/>
  <c r="P31" i="1"/>
  <c r="P199" i="1"/>
  <c r="P3008" i="1"/>
  <c r="P1303" i="1"/>
  <c r="P3324" i="1"/>
  <c r="P3277" i="1"/>
  <c r="P3001" i="1"/>
  <c r="P3976" i="1"/>
  <c r="P1141" i="1"/>
  <c r="P3901" i="1"/>
  <c r="P3539" i="1"/>
  <c r="P2417" i="1"/>
  <c r="P744" i="1"/>
  <c r="P811" i="1"/>
  <c r="P3411" i="1"/>
  <c r="P3969" i="1"/>
  <c r="P3732" i="1"/>
  <c r="P1066" i="1"/>
  <c r="P26" i="1"/>
  <c r="P3022" i="1"/>
  <c r="P1055" i="1"/>
  <c r="P2016" i="1"/>
  <c r="P925" i="1"/>
  <c r="P306" i="1"/>
  <c r="P3445" i="1"/>
  <c r="P2372" i="1"/>
  <c r="P1807" i="1"/>
  <c r="P173" i="1"/>
  <c r="P3603" i="1"/>
  <c r="P4085" i="1"/>
  <c r="P953" i="1"/>
  <c r="P2571" i="1"/>
  <c r="P1622" i="1"/>
  <c r="P116" i="1"/>
  <c r="P824" i="1"/>
  <c r="P588" i="1"/>
  <c r="P2376" i="1"/>
  <c r="P2507" i="1"/>
  <c r="P2412" i="1"/>
  <c r="P3195" i="1"/>
  <c r="P2293" i="1"/>
  <c r="P2537" i="1"/>
  <c r="P46" i="1"/>
  <c r="P4022" i="1"/>
  <c r="P3823" i="1"/>
  <c r="P3700" i="1"/>
  <c r="P2252" i="1"/>
  <c r="P1046" i="1"/>
  <c r="P345" i="1"/>
  <c r="P2570" i="1"/>
  <c r="P2447" i="1"/>
  <c r="P2291" i="1"/>
  <c r="P2562" i="1"/>
  <c r="P1829" i="1"/>
  <c r="P1599" i="1"/>
  <c r="P3910" i="1"/>
  <c r="P1428" i="1"/>
  <c r="P2363" i="1"/>
  <c r="P355" i="1"/>
  <c r="P554" i="1"/>
  <c r="P2452" i="1"/>
  <c r="P2753" i="1"/>
  <c r="P1004" i="1"/>
  <c r="P543" i="1"/>
  <c r="P1988" i="1"/>
  <c r="P3919" i="1"/>
  <c r="P3271" i="1"/>
  <c r="P1832" i="1"/>
  <c r="P2743" i="1"/>
  <c r="P372" i="1"/>
  <c r="P3670" i="1"/>
  <c r="P3637" i="1"/>
  <c r="P832" i="1"/>
  <c r="P2435" i="1"/>
  <c r="P2388" i="1"/>
  <c r="P2335" i="1"/>
  <c r="P600" i="1"/>
  <c r="P367" i="1"/>
  <c r="P416" i="1"/>
  <c r="P382" i="1"/>
  <c r="P1422" i="1"/>
  <c r="P1185" i="1"/>
  <c r="P3709" i="1"/>
  <c r="P2816" i="1"/>
  <c r="P1948" i="1"/>
  <c r="P2265" i="1"/>
  <c r="P3248" i="1"/>
  <c r="P2207" i="1"/>
  <c r="P3757" i="1"/>
  <c r="P1339" i="1"/>
  <c r="P809" i="1"/>
  <c r="P1259" i="1"/>
  <c r="P442" i="1"/>
  <c r="P2000" i="1"/>
  <c r="P3915" i="1"/>
  <c r="P2014" i="1"/>
  <c r="P2152" i="1"/>
  <c r="P2367" i="1"/>
  <c r="P1114" i="1"/>
  <c r="P2501" i="1"/>
  <c r="P2946" i="1"/>
  <c r="P3682" i="1"/>
  <c r="P2572" i="1"/>
  <c r="P3695" i="1"/>
  <c r="P2403" i="1"/>
  <c r="P3584" i="1"/>
  <c r="P3422" i="1"/>
  <c r="P1954" i="1"/>
  <c r="P2508" i="1"/>
  <c r="P2509" i="1"/>
  <c r="P2549" i="1"/>
  <c r="P1735" i="1"/>
  <c r="P3562" i="1"/>
  <c r="P1263" i="1"/>
  <c r="P3174" i="1"/>
  <c r="P1886" i="1"/>
  <c r="P2303" i="1"/>
  <c r="P1533" i="1"/>
  <c r="P3057" i="1"/>
  <c r="P758" i="1"/>
  <c r="P168" i="1"/>
  <c r="P1716" i="1"/>
  <c r="P2701" i="1"/>
  <c r="P3895" i="1"/>
  <c r="P466" i="1"/>
  <c r="P491" i="1"/>
  <c r="P823" i="1"/>
  <c r="P4005" i="1"/>
  <c r="P2732" i="1"/>
  <c r="P2024" i="1"/>
  <c r="P2343" i="1"/>
  <c r="P1196" i="1"/>
  <c r="P62" i="1"/>
  <c r="P757" i="1"/>
  <c r="P2477" i="1"/>
  <c r="P511" i="1"/>
  <c r="P4058" i="1"/>
  <c r="P323" i="1"/>
  <c r="P277" i="1"/>
  <c r="P3934" i="1"/>
  <c r="P278" i="1"/>
  <c r="P2927" i="1"/>
  <c r="P1972" i="1"/>
  <c r="P318" i="1"/>
  <c r="P135" i="1"/>
  <c r="P1778" i="1"/>
  <c r="P1951" i="1"/>
  <c r="P1475" i="1"/>
  <c r="P2149" i="1"/>
  <c r="P881" i="1"/>
  <c r="P305" i="1"/>
  <c r="P1938" i="1"/>
  <c r="P4004" i="1"/>
  <c r="P3795" i="1"/>
  <c r="P2763" i="1"/>
  <c r="P1270" i="1"/>
  <c r="P3123" i="1"/>
  <c r="P3811" i="1"/>
  <c r="P2308" i="1"/>
  <c r="P2067" i="1"/>
  <c r="P1522" i="1"/>
  <c r="P2739" i="1"/>
  <c r="P179" i="1"/>
  <c r="P614" i="1"/>
  <c r="P37" i="1"/>
  <c r="P949" i="1"/>
  <c r="P532" i="1"/>
  <c r="P1767" i="1"/>
  <c r="P2056" i="1"/>
  <c r="P2033" i="1"/>
  <c r="P1107" i="1"/>
  <c r="P2823" i="1"/>
  <c r="P1945" i="1"/>
  <c r="P2999" i="1"/>
  <c r="P3912" i="1"/>
  <c r="P3295" i="1"/>
  <c r="P805" i="1"/>
  <c r="P3937" i="1"/>
  <c r="P1362" i="1"/>
  <c r="P2948" i="1"/>
  <c r="P3524" i="1"/>
  <c r="P2496" i="1"/>
  <c r="P1524" i="1"/>
  <c r="P2015" i="1"/>
  <c r="P1020" i="1"/>
  <c r="P2810" i="1"/>
  <c r="P1508" i="1"/>
  <c r="P3037" i="1"/>
  <c r="P1481" i="1"/>
  <c r="P947" i="1"/>
  <c r="P2744" i="1"/>
  <c r="P4043" i="1"/>
  <c r="P4074" i="1"/>
  <c r="P53" i="1"/>
  <c r="P3053" i="1"/>
  <c r="P955" i="1"/>
  <c r="P1545" i="1"/>
  <c r="P1856" i="1"/>
  <c r="P2642" i="1"/>
  <c r="P2007" i="1"/>
  <c r="P1717" i="1"/>
  <c r="P2209" i="1"/>
  <c r="P931" i="1"/>
  <c r="P1929" i="1"/>
  <c r="P2383" i="1"/>
  <c r="P2691" i="1"/>
  <c r="P3909" i="1"/>
  <c r="P2839" i="1"/>
  <c r="P971" i="1"/>
  <c r="P3207" i="1"/>
  <c r="P504" i="1"/>
  <c r="P3684" i="1"/>
  <c r="P3723" i="1"/>
  <c r="P1514" i="1"/>
  <c r="P716" i="1"/>
  <c r="P616" i="1"/>
  <c r="P3678" i="1"/>
  <c r="P2115" i="1"/>
  <c r="P4042" i="1"/>
  <c r="P1733" i="1"/>
  <c r="P2741" i="1"/>
  <c r="P3160" i="1"/>
  <c r="P333" i="1"/>
  <c r="P3649" i="1"/>
  <c r="P1054" i="1"/>
  <c r="P3748" i="1"/>
  <c r="P2260" i="1"/>
  <c r="P1479" i="1"/>
  <c r="P895" i="1"/>
  <c r="P3591" i="1"/>
  <c r="P4070" i="1"/>
  <c r="P2321" i="1"/>
  <c r="P510" i="1"/>
  <c r="P3398" i="1"/>
  <c r="P2900" i="1"/>
  <c r="P1244" i="1"/>
  <c r="P1269" i="1"/>
  <c r="P1543" i="1"/>
  <c r="P2747" i="1"/>
  <c r="P1212" i="1"/>
  <c r="P2279" i="1"/>
  <c r="P2814" i="1"/>
  <c r="P443" i="1"/>
  <c r="P589" i="1"/>
  <c r="P2245" i="1"/>
  <c r="P1507" i="1"/>
  <c r="P1747" i="1"/>
  <c r="P2079" i="1"/>
  <c r="P2349" i="1"/>
  <c r="P72" i="1"/>
  <c r="P2288" i="1"/>
  <c r="P2980" i="1"/>
  <c r="P120" i="1"/>
  <c r="P2276" i="1"/>
  <c r="P1838" i="1"/>
  <c r="P1586" i="1"/>
  <c r="P2844" i="1"/>
  <c r="P1174" i="1"/>
  <c r="P1224" i="1"/>
  <c r="P3362" i="1"/>
  <c r="P3229" i="1"/>
  <c r="P651" i="1"/>
  <c r="P2973" i="1"/>
  <c r="P2457" i="1"/>
  <c r="P948" i="1"/>
  <c r="P2371" i="1"/>
  <c r="P2976" i="1"/>
  <c r="P1730" i="1"/>
  <c r="P496" i="1"/>
  <c r="P77" i="1"/>
  <c r="P3400" i="1"/>
  <c r="P1506" i="1"/>
  <c r="P2093" i="1"/>
  <c r="P774" i="1"/>
  <c r="P2080" i="1"/>
  <c r="P1152" i="1"/>
  <c r="P1328" i="1"/>
  <c r="P2583" i="1"/>
  <c r="P2319" i="1"/>
  <c r="P2809" i="1"/>
  <c r="P3231" i="1"/>
  <c r="P4051" i="1"/>
  <c r="P70" i="1"/>
  <c r="P2679" i="1"/>
  <c r="P624" i="1"/>
  <c r="P1420" i="1"/>
  <c r="P3980" i="1"/>
  <c r="P2784" i="1"/>
  <c r="P3134" i="1"/>
  <c r="P2158" i="1"/>
  <c r="P2330" i="1"/>
  <c r="P1397" i="1"/>
  <c r="P2737" i="1"/>
  <c r="P3517" i="1"/>
  <c r="P2119" i="1"/>
  <c r="P3794" i="1"/>
  <c r="P201" i="1"/>
  <c r="P3621" i="1"/>
  <c r="P2320" i="1"/>
  <c r="P3364" i="1"/>
  <c r="P1318" i="1"/>
  <c r="P3023" i="1"/>
  <c r="P2979" i="1"/>
  <c r="P1784" i="1"/>
  <c r="P2304" i="1"/>
  <c r="P761" i="1"/>
  <c r="P2582" i="1"/>
  <c r="P358" i="1"/>
  <c r="P3340" i="1"/>
  <c r="P1743" i="1"/>
  <c r="P737" i="1"/>
  <c r="P1846" i="1"/>
  <c r="P3395" i="1"/>
  <c r="P2604" i="1"/>
  <c r="P3312" i="1"/>
  <c r="P1774" i="1"/>
  <c r="P2730" i="1"/>
  <c r="P3588" i="1"/>
  <c r="P2777" i="1"/>
  <c r="P99" i="1"/>
  <c r="P2370" i="1"/>
  <c r="P1363" i="1"/>
  <c r="P3657" i="1"/>
  <c r="P901" i="1"/>
  <c r="P1085" i="1"/>
  <c r="P2807" i="1"/>
  <c r="P3698" i="1"/>
  <c r="P692" i="1"/>
  <c r="P3979" i="1"/>
  <c r="P467" i="1"/>
  <c r="P3556" i="1"/>
  <c r="P2019" i="1"/>
  <c r="P1342" i="1"/>
  <c r="P4055" i="1"/>
  <c r="P2426" i="1"/>
  <c r="P3772" i="1"/>
  <c r="P1117" i="1"/>
  <c r="P509" i="1"/>
  <c r="P58" i="1"/>
  <c r="P1519" i="1"/>
  <c r="P1493" i="1"/>
  <c r="P1531" i="1"/>
  <c r="P934" i="1"/>
  <c r="P574" i="1"/>
  <c r="P1415" i="1"/>
  <c r="P3224" i="1"/>
  <c r="P1000" i="1"/>
  <c r="P1847" i="1"/>
  <c r="P2909" i="1"/>
  <c r="P818" i="1"/>
  <c r="P1518" i="1"/>
  <c r="P806" i="1"/>
  <c r="P1608" i="1"/>
  <c r="P3127" i="1"/>
  <c r="P1758" i="1"/>
  <c r="P1319" i="1"/>
  <c r="P1338" i="1"/>
  <c r="P2156" i="1"/>
  <c r="P954" i="1"/>
  <c r="P1576" i="1"/>
  <c r="P2738" i="1"/>
  <c r="P4038" i="1"/>
  <c r="P1260" i="1"/>
  <c r="P2690" i="1"/>
  <c r="P555" i="1"/>
  <c r="P1089" i="1"/>
  <c r="P2232" i="1"/>
  <c r="P1904" i="1"/>
  <c r="P1566" i="1"/>
  <c r="P907" i="1"/>
  <c r="P2675" i="1"/>
  <c r="P264" i="1"/>
  <c r="P707" i="1"/>
  <c r="P127" i="1"/>
  <c r="P1505" i="1"/>
  <c r="P2799" i="1"/>
  <c r="P1907" i="1"/>
  <c r="P1780" i="1"/>
  <c r="P2544" i="1"/>
  <c r="P2541" i="1"/>
  <c r="P2483" i="1"/>
  <c r="P3129" i="1"/>
  <c r="P617" i="1"/>
  <c r="P1562" i="1"/>
  <c r="P659" i="1"/>
  <c r="P782" i="1"/>
  <c r="P2746" i="1"/>
  <c r="P2170" i="1"/>
  <c r="P2339" i="1"/>
  <c r="P3486" i="1"/>
  <c r="P4056" i="1"/>
  <c r="P1245" i="1"/>
  <c r="P1944" i="1"/>
  <c r="P2833" i="1"/>
  <c r="P1827" i="1"/>
  <c r="P2073" i="1"/>
  <c r="P592" i="1"/>
  <c r="P432" i="1"/>
  <c r="P890" i="1"/>
  <c r="P2591" i="1"/>
  <c r="P583" i="1"/>
  <c r="P369" i="1"/>
  <c r="P879" i="1"/>
  <c r="P503" i="1"/>
  <c r="P60" i="1"/>
  <c r="P2217" i="1"/>
  <c r="P2908" i="1"/>
  <c r="P1421" i="1"/>
  <c r="P837" i="1"/>
  <c r="P1794" i="1"/>
  <c r="P1480" i="1"/>
  <c r="P1828" i="1"/>
  <c r="P3217" i="1"/>
  <c r="P2564" i="1"/>
  <c r="P3735" i="1"/>
  <c r="P1834" i="1"/>
  <c r="P1776" i="1"/>
  <c r="P2051" i="1"/>
  <c r="P1749" i="1"/>
  <c r="P421" i="1"/>
  <c r="P2836" i="1"/>
  <c r="P3590" i="1"/>
  <c r="P2259" i="1"/>
  <c r="P464" i="1"/>
  <c r="P3541" i="1"/>
  <c r="P2841" i="1"/>
  <c r="P2137" i="1"/>
  <c r="P1745" i="1"/>
  <c r="P3361" i="1"/>
  <c r="P2309" i="1"/>
  <c r="P3571" i="1"/>
  <c r="P2773" i="1"/>
  <c r="P1875" i="1"/>
  <c r="P2155" i="1"/>
  <c r="P1326" i="1"/>
  <c r="P1383" i="1"/>
  <c r="P2965" i="1"/>
  <c r="P3921" i="1"/>
  <c r="P751" i="1"/>
  <c r="P1793" i="1"/>
  <c r="P3169" i="1"/>
  <c r="P1496" i="1"/>
  <c r="P2027" i="1"/>
  <c r="P1550" i="1"/>
  <c r="P2112" i="1"/>
  <c r="P715" i="1"/>
  <c r="P3435" i="1"/>
  <c r="P629" i="1"/>
  <c r="P394" i="1"/>
  <c r="P733" i="1"/>
  <c r="P1013" i="1"/>
  <c r="P1840" i="1"/>
  <c r="P726" i="1"/>
  <c r="P2484" i="1"/>
  <c r="P50" i="1"/>
  <c r="P3544" i="1"/>
  <c r="P1266" i="1"/>
  <c r="P2907" i="1"/>
  <c r="P909" i="1"/>
  <c r="P755" i="1"/>
  <c r="P1358" i="1"/>
  <c r="P3548" i="1"/>
  <c r="P4088" i="1"/>
  <c r="P2040" i="1"/>
  <c r="P875" i="1"/>
  <c r="P2997" i="1"/>
  <c r="P4006" i="1"/>
  <c r="P453" i="1"/>
  <c r="P2578" i="1"/>
  <c r="P258" i="1"/>
  <c r="P1302" i="1"/>
  <c r="P2772" i="1"/>
  <c r="P1751" i="1"/>
  <c r="P68" i="1"/>
  <c r="P3494" i="1"/>
  <c r="P1484" i="1"/>
  <c r="P1482" i="1"/>
  <c r="P41" i="1"/>
  <c r="P704" i="1"/>
  <c r="P2159" i="1"/>
  <c r="P3237" i="1"/>
  <c r="P1987" i="1"/>
  <c r="P3543" i="1"/>
  <c r="P1218" i="1"/>
  <c r="P3049" i="1"/>
  <c r="P3374" i="1"/>
  <c r="P2314" i="1"/>
  <c r="P1721" i="1"/>
  <c r="P3056" i="1"/>
  <c r="P260" i="1"/>
  <c r="P1810" i="1"/>
  <c r="P638" i="1"/>
  <c r="P2629" i="1"/>
  <c r="P2200" i="1"/>
  <c r="P2194" i="1"/>
  <c r="P3846" i="1"/>
  <c r="P3696" i="1"/>
  <c r="P1753" i="1"/>
  <c r="P174" i="1"/>
  <c r="P1396" i="1"/>
  <c r="P1520" i="1"/>
  <c r="P2502" i="1"/>
  <c r="P1443" i="1"/>
  <c r="P1581" i="1"/>
  <c r="P3814" i="1"/>
  <c r="P157" i="1"/>
  <c r="P3054" i="1"/>
  <c r="P2818" i="1"/>
  <c r="P1769" i="1"/>
  <c r="P1448" i="1"/>
  <c r="P222" i="1"/>
  <c r="P1752" i="1"/>
  <c r="P2154" i="1"/>
  <c r="P87" i="1"/>
  <c r="P3466" i="1"/>
  <c r="P1206" i="1"/>
  <c r="P313" i="1"/>
  <c r="P82" i="1"/>
  <c r="P868" i="1"/>
  <c r="P1765" i="1"/>
  <c r="P1650" i="1"/>
  <c r="P1130" i="1"/>
  <c r="P3545" i="1"/>
  <c r="P1205" i="1"/>
  <c r="P2090" i="1"/>
  <c r="P375" i="1"/>
  <c r="P1876" i="1"/>
  <c r="P3280" i="1"/>
  <c r="P1754" i="1"/>
  <c r="P36" i="1"/>
  <c r="P748" i="1"/>
  <c r="P3210" i="1"/>
  <c r="P1956" i="1"/>
  <c r="P1278" i="1"/>
  <c r="P3620" i="1"/>
  <c r="P927" i="1"/>
  <c r="P404" i="1"/>
  <c r="P2419" i="1"/>
  <c r="P2843" i="1"/>
  <c r="P2226" i="1"/>
  <c r="P1334" i="1"/>
  <c r="P2825" i="1"/>
  <c r="P1486" i="1"/>
  <c r="P969" i="1"/>
  <c r="P304" i="1"/>
  <c r="P3299" i="1"/>
  <c r="P2834" i="1"/>
  <c r="P2808" i="1"/>
  <c r="P1434" i="1"/>
  <c r="P2466" i="1"/>
  <c r="P1242" i="1"/>
  <c r="P1939" i="1"/>
  <c r="P3138" i="1"/>
  <c r="P365" i="1"/>
  <c r="P312" i="1"/>
  <c r="P1341" i="1"/>
  <c r="P1819" i="1"/>
  <c r="P1695" i="1"/>
  <c r="P4000" i="1"/>
  <c r="P3101" i="1"/>
  <c r="P1984" i="1"/>
  <c r="P3650" i="1"/>
  <c r="P1968" i="1"/>
  <c r="P2297" i="1"/>
  <c r="P420" i="1"/>
  <c r="P1502" i="1"/>
  <c r="P1538" i="1"/>
  <c r="P3317" i="1"/>
  <c r="P3907" i="1"/>
  <c r="P965" i="1"/>
  <c r="P3854" i="1"/>
  <c r="P191" i="1"/>
  <c r="P3393" i="1"/>
  <c r="P2021" i="1"/>
  <c r="P1500" i="1"/>
  <c r="P3257" i="1"/>
  <c r="P3408" i="1"/>
  <c r="P1694" i="1"/>
  <c r="P1297" i="1"/>
  <c r="P1789" i="1"/>
  <c r="P3187" i="1"/>
  <c r="P2064" i="1"/>
  <c r="P2316" i="1"/>
  <c r="P1915" i="1"/>
  <c r="P2061" i="1"/>
  <c r="P3337" i="1"/>
  <c r="P3478" i="1"/>
  <c r="P1387" i="1"/>
  <c r="P1298" i="1"/>
  <c r="P1790" i="1"/>
  <c r="P1492" i="1"/>
  <c r="P1558" i="1"/>
  <c r="P2432" i="1"/>
  <c r="P2327" i="1"/>
  <c r="P3730" i="1"/>
  <c r="P2636" i="1"/>
  <c r="P1071" i="1"/>
  <c r="P303" i="1"/>
  <c r="P1315" i="1"/>
  <c r="P785" i="1"/>
  <c r="P1979" i="1"/>
  <c r="P1679" i="1"/>
  <c r="P3764" i="1"/>
  <c r="P373" i="1"/>
  <c r="P1957" i="1"/>
  <c r="P2878" i="1"/>
  <c r="P29" i="1"/>
  <c r="P1299" i="1"/>
  <c r="P745" i="1"/>
  <c r="P3335" i="1"/>
  <c r="P2798" i="1"/>
  <c r="P1300" i="1"/>
  <c r="P3701" i="1"/>
  <c r="P3440" i="1"/>
  <c r="P2116" i="1"/>
  <c r="P1663" i="1"/>
  <c r="P1903" i="1"/>
  <c r="P285" i="1"/>
  <c r="P294" i="1"/>
  <c r="P3616" i="1"/>
  <c r="P2987" i="1"/>
  <c r="P134" i="1"/>
  <c r="P1786" i="1"/>
  <c r="P501" i="1"/>
  <c r="P3170" i="1"/>
  <c r="P3595" i="1"/>
  <c r="P3681" i="1"/>
  <c r="P1901" i="1"/>
  <c r="P4095" i="1"/>
  <c r="P2567" i="1"/>
  <c r="P560" i="1"/>
  <c r="P1453" i="1"/>
  <c r="P3767" i="1"/>
  <c r="P4036" i="1"/>
  <c r="P287" i="1"/>
  <c r="P406" i="1"/>
  <c r="P1427" i="1"/>
  <c r="P854" i="1"/>
  <c r="P599" i="1"/>
  <c r="P3379" i="1"/>
  <c r="P143" i="1"/>
  <c r="P1779" i="1"/>
  <c r="P2107" i="1"/>
  <c r="P998" i="1"/>
  <c r="P271" i="1"/>
  <c r="P1084" i="1"/>
  <c r="P2760" i="1"/>
  <c r="P126" i="1"/>
  <c r="P1627" i="1"/>
  <c r="P3048" i="1"/>
  <c r="P2302" i="1"/>
  <c r="P2364" i="1"/>
  <c r="P786" i="1"/>
  <c r="P1476" i="1"/>
  <c r="P1090" i="1"/>
  <c r="P3381" i="1"/>
  <c r="P3488" i="1"/>
  <c r="P1762" i="1"/>
  <c r="P2292" i="1"/>
  <c r="P2305" i="1"/>
  <c r="P3035" i="1"/>
  <c r="P1307" i="1"/>
  <c r="P845" i="1"/>
  <c r="P1469" i="1"/>
  <c r="P2171" i="1"/>
  <c r="P3165" i="1"/>
  <c r="P619" i="1"/>
  <c r="P436" i="1"/>
  <c r="P956" i="1"/>
  <c r="P88" i="1"/>
  <c r="P1268" i="1"/>
  <c r="P1073" i="1"/>
  <c r="P3336" i="1"/>
  <c r="P1796" i="1"/>
  <c r="P1685" i="1"/>
  <c r="P1845" i="1"/>
  <c r="P706" i="1"/>
  <c r="P1503" i="1"/>
  <c r="P856" i="1"/>
  <c r="P2660" i="1"/>
  <c r="P45" i="1"/>
  <c r="P3553" i="1"/>
  <c r="P2289" i="1"/>
  <c r="P3178" i="1"/>
  <c r="P1940" i="1"/>
  <c r="P2233" i="1"/>
  <c r="P3936" i="1"/>
  <c r="P2036" i="1"/>
  <c r="P2315" i="1"/>
  <c r="P2686" i="1"/>
  <c r="P2824" i="1"/>
  <c r="P840" i="1"/>
  <c r="P2998" i="1"/>
  <c r="P2002" i="1"/>
  <c r="P2091" i="1"/>
  <c r="P1376" i="1"/>
  <c r="P1516" i="1"/>
  <c r="P3660" i="1"/>
  <c r="P1183" i="1"/>
  <c r="P791" i="1"/>
  <c r="P1216" i="1"/>
  <c r="P2323" i="1"/>
  <c r="P2969" i="1"/>
  <c r="P1321" i="1"/>
  <c r="P957" i="1"/>
  <c r="P3761" i="1"/>
  <c r="P3583" i="1"/>
  <c r="P399" i="1"/>
  <c r="P3869" i="1"/>
  <c r="P1624" i="1"/>
  <c r="P3707" i="1"/>
  <c r="P710" i="1"/>
  <c r="P57" i="1"/>
  <c r="P2035" i="1"/>
  <c r="P1797" i="1"/>
  <c r="P1761" i="1"/>
  <c r="P2514" i="1"/>
  <c r="P1304" i="1"/>
  <c r="P1606" i="1"/>
  <c r="P2579" i="1"/>
  <c r="P2646" i="1"/>
  <c r="P2614" i="1"/>
  <c r="P2728" i="1"/>
  <c r="P2166" i="1"/>
  <c r="P131" i="1"/>
  <c r="P2573" i="1"/>
  <c r="P3444" i="1"/>
  <c r="P343" i="1"/>
  <c r="P2938" i="1"/>
  <c r="P3586" i="1"/>
  <c r="P2151" i="1"/>
  <c r="P1809" i="1"/>
  <c r="P54" i="1"/>
  <c r="P2590" i="1"/>
  <c r="P3140" i="1"/>
  <c r="P989" i="1"/>
  <c r="P3887" i="1"/>
  <c r="P47" i="1"/>
  <c r="P2307" i="1"/>
  <c r="P4046" i="1"/>
  <c r="P2148" i="1"/>
  <c r="P3820" i="1"/>
  <c r="P2835" i="1"/>
  <c r="P788" i="1"/>
  <c r="P4011" i="1"/>
  <c r="P3147" i="1"/>
  <c r="P1924" i="1"/>
  <c r="P1655" i="1"/>
  <c r="P1450" i="1"/>
  <c r="P3399" i="1"/>
  <c r="P3193" i="1"/>
  <c r="P2722" i="1"/>
  <c r="P2993" i="1"/>
  <c r="P2764" i="1"/>
  <c r="P2838" i="1"/>
  <c r="P18" i="1"/>
  <c r="P3475" i="1"/>
  <c r="P141" i="1"/>
  <c r="P760" i="1"/>
  <c r="P3631" i="1"/>
  <c r="P618" i="1"/>
  <c r="P3151" i="1"/>
  <c r="P3428" i="1"/>
  <c r="P1973" i="1"/>
  <c r="P2499" i="1"/>
  <c r="P940" i="1"/>
  <c r="P366" i="1"/>
  <c r="P2929" i="1"/>
  <c r="P639" i="1"/>
  <c r="P1922" i="1"/>
  <c r="P1894" i="1"/>
  <c r="P520" i="1"/>
  <c r="P3181" i="1"/>
  <c r="P4108" i="1"/>
  <c r="P396" i="1"/>
  <c r="P2592" i="1"/>
  <c r="P1928" i="1"/>
  <c r="P419" i="1"/>
  <c r="P2527" i="1"/>
  <c r="P1487" i="1"/>
  <c r="P2359" i="1"/>
  <c r="P3632" i="1"/>
  <c r="P1849" i="1"/>
  <c r="P1032" i="1"/>
  <c r="P4044" i="1"/>
  <c r="P3084" i="1"/>
  <c r="P98" i="1"/>
  <c r="P1179" i="1"/>
  <c r="P1604" i="1"/>
  <c r="P1633" i="1"/>
  <c r="P2206" i="1"/>
  <c r="P506" i="1"/>
  <c r="P1186" i="1"/>
  <c r="P1149" i="1"/>
  <c r="P2474" i="1"/>
  <c r="P1926" i="1"/>
  <c r="P1757" i="1"/>
  <c r="P154" i="1"/>
  <c r="P648" i="1"/>
  <c r="P3752" i="1"/>
  <c r="P3898" i="1"/>
  <c r="P2375" i="1"/>
  <c r="P2198" i="1"/>
  <c r="P3560" i="1"/>
  <c r="P1565" i="1"/>
  <c r="P2488" i="1"/>
  <c r="P2100" i="1"/>
  <c r="P517" i="1"/>
  <c r="P3574" i="1"/>
  <c r="P2123" i="1"/>
  <c r="P3404" i="1"/>
  <c r="P3944" i="1"/>
  <c r="P841" i="1"/>
  <c r="P813" i="1"/>
  <c r="P360" i="1"/>
  <c r="P2970" i="1"/>
  <c r="P1892" i="1"/>
  <c r="P857" i="1"/>
  <c r="P812" i="1"/>
  <c r="P1727" i="1"/>
  <c r="P3526" i="1"/>
  <c r="P2749" i="1"/>
  <c r="P2242" i="1"/>
  <c r="P942" i="1"/>
  <c r="P1488" i="1"/>
  <c r="P2471" i="1"/>
  <c r="P2896" i="1"/>
  <c r="P1398" i="1"/>
  <c r="P1118" i="1"/>
  <c r="P1577" i="1"/>
  <c r="P1670" i="1"/>
  <c r="P873" i="1"/>
  <c r="P649" i="1"/>
  <c r="P1674" i="1"/>
  <c r="P540" i="1"/>
  <c r="P2607" i="1"/>
  <c r="P2554" i="1"/>
  <c r="P1651" i="1"/>
  <c r="P351" i="1"/>
  <c r="P3118" i="1"/>
  <c r="P148" i="1"/>
  <c r="P1731" i="1"/>
  <c r="P3260" i="1"/>
  <c r="P2352" i="1"/>
  <c r="P557" i="1"/>
  <c r="P214" i="1"/>
  <c r="P2157" i="1"/>
  <c r="P3644" i="1"/>
  <c r="P3159" i="1"/>
  <c r="P3185" i="1"/>
  <c r="P3308" i="1"/>
  <c r="P3945" i="1"/>
  <c r="P2714" i="1"/>
  <c r="P768" i="1"/>
  <c r="P2754" i="1"/>
  <c r="P1188" i="1"/>
  <c r="P3935" i="1"/>
  <c r="P992" i="1"/>
  <c r="P3021" i="1"/>
  <c r="P1166" i="1"/>
  <c r="P3593" i="1"/>
  <c r="P3885" i="1"/>
  <c r="P2598" i="1"/>
  <c r="P1010" i="1"/>
  <c r="P4059" i="1"/>
  <c r="P2694" i="1"/>
  <c r="P1864" i="1"/>
  <c r="P3797" i="1"/>
  <c r="P1817" i="1"/>
  <c r="P1918" i="1"/>
  <c r="P2313" i="1"/>
  <c r="P2972" i="1"/>
  <c r="P2984" i="1"/>
  <c r="P3354" i="1"/>
  <c r="P3201" i="1"/>
  <c r="P3928" i="1"/>
  <c r="P2269" i="1"/>
  <c r="P3172" i="1"/>
  <c r="P914" i="1"/>
  <c r="P1634" i="1"/>
  <c r="P3130" i="1"/>
  <c r="P1157" i="1"/>
  <c r="P1494" i="1"/>
  <c r="P1998" i="1"/>
  <c r="P3785" i="1"/>
  <c r="P1490" i="1"/>
  <c r="P3096" i="1"/>
  <c r="P2630" i="1"/>
  <c r="P667" i="1"/>
  <c r="P2685" i="1"/>
  <c r="P1842" i="1"/>
  <c r="P4076" i="1"/>
  <c r="P309" i="1"/>
  <c r="P3141" i="1"/>
  <c r="P2817" i="1"/>
  <c r="P3533" i="1"/>
  <c r="P3145" i="1"/>
  <c r="P2326" i="1"/>
  <c r="P482" i="1"/>
  <c r="P3471" i="1"/>
  <c r="P3899" i="1"/>
  <c r="P163" i="1"/>
  <c r="P2647" i="1"/>
  <c r="P1277" i="1"/>
  <c r="P1782" i="1"/>
  <c r="P281" i="1"/>
  <c r="P3230" i="1"/>
  <c r="P530" i="1"/>
  <c r="P2677" i="1"/>
  <c r="P2134" i="1"/>
  <c r="P499" i="1"/>
  <c r="P1710" i="1"/>
  <c r="P2547" i="1"/>
  <c r="P2671" i="1"/>
  <c r="P1280" i="1"/>
  <c r="P1042" i="1"/>
  <c r="P1916" i="1"/>
  <c r="P719" i="1"/>
  <c r="P184" i="1"/>
  <c r="P472" i="1"/>
  <c r="P518" i="1"/>
  <c r="P1014" i="1"/>
  <c r="P3749" i="1"/>
  <c r="P2070" i="1"/>
  <c r="P2596" i="1"/>
  <c r="P4054" i="1"/>
  <c r="P2867" i="1"/>
  <c r="P3877" i="1"/>
  <c r="P3957" i="1"/>
  <c r="P2586" i="1"/>
  <c r="P3245" i="1"/>
  <c r="P932" i="1"/>
  <c r="P1895" i="1"/>
  <c r="P3214" i="1"/>
  <c r="P2094" i="1"/>
  <c r="P1600" i="1"/>
  <c r="P1861" i="1"/>
  <c r="P2132" i="1"/>
  <c r="P1445" i="1"/>
  <c r="P2631" i="1"/>
  <c r="P3726" i="1"/>
  <c r="P2284" i="1"/>
  <c r="P1781" i="1"/>
  <c r="P4113" i="1"/>
  <c r="P2623" i="1"/>
  <c r="P3673" i="1"/>
  <c r="P1426" i="1"/>
  <c r="P3068" i="1"/>
  <c r="P1720" i="1"/>
  <c r="P967" i="1"/>
  <c r="P3949" i="1"/>
  <c r="P551" i="1"/>
  <c r="P2328" i="1"/>
  <c r="P2487" i="1"/>
  <c r="P950" i="1"/>
  <c r="P430" i="1"/>
  <c r="P654" i="1"/>
  <c r="P655" i="1"/>
  <c r="P920" i="1"/>
  <c r="P1962" i="1"/>
  <c r="P1093" i="1"/>
  <c r="P1897" i="1"/>
  <c r="P3244" i="1"/>
  <c r="P2503" i="1"/>
  <c r="P2369" i="1"/>
  <c r="P2441" i="1"/>
  <c r="P3076" i="1"/>
  <c r="P1919" i="1"/>
  <c r="P446" i="1"/>
  <c r="P2212" i="1"/>
  <c r="P2663" i="1"/>
  <c r="P1885" i="1"/>
  <c r="P3815" i="1"/>
  <c r="P2776" i="1"/>
  <c r="P958" i="1"/>
  <c r="P843" i="1"/>
  <c r="P985" i="1"/>
  <c r="P2468" i="1"/>
  <c r="P2042" i="1"/>
  <c r="P3372" i="1"/>
  <c r="P498" i="1"/>
  <c r="P3146" i="1"/>
  <c r="P2130" i="1"/>
  <c r="P3796" i="1"/>
  <c r="P3246" i="1"/>
  <c r="P1977" i="1"/>
  <c r="P1863" i="1"/>
  <c r="P481" i="1"/>
  <c r="P699" i="1"/>
  <c r="P2533" i="1"/>
  <c r="P2178" i="1"/>
  <c r="P341" i="1"/>
  <c r="P2213" i="1"/>
  <c r="P175" i="1"/>
  <c r="P2611" i="1"/>
  <c r="P984" i="1"/>
  <c r="P2845" i="1"/>
  <c r="P3585" i="1"/>
  <c r="P1677" i="1"/>
  <c r="P3966" i="1"/>
  <c r="P3771" i="1"/>
  <c r="P3297" i="1"/>
  <c r="P1233" i="1"/>
  <c r="P3611" i="1"/>
  <c r="P756" i="1"/>
  <c r="P3415" i="1"/>
  <c r="P4003" i="1"/>
  <c r="P2662" i="1"/>
  <c r="P4114" i="1"/>
  <c r="P1391" i="1"/>
  <c r="P1802" i="1"/>
  <c r="P571" i="1"/>
  <c r="P112" i="1"/>
  <c r="P270" i="1"/>
  <c r="P3625" i="1"/>
  <c r="P891" i="1"/>
  <c r="P1540" i="1"/>
  <c r="P2766" i="1"/>
  <c r="P864" i="1"/>
  <c r="P3759" i="1"/>
  <c r="P582" i="1"/>
  <c r="P1357" i="1"/>
  <c r="P3135" i="1"/>
  <c r="P762" i="1"/>
  <c r="P3809" i="1"/>
  <c r="P2121" i="1"/>
  <c r="P2089" i="1"/>
  <c r="P2517" i="1"/>
  <c r="P1312" i="1"/>
  <c r="P2827" i="1"/>
  <c r="P2840" i="1"/>
  <c r="P1331" i="1"/>
  <c r="P2561" i="1"/>
  <c r="P1113" i="1"/>
  <c r="P4111" i="1"/>
  <c r="P3045" i="1"/>
  <c r="P1002" i="1"/>
  <c r="P3856" i="1"/>
  <c r="P1291" i="1"/>
  <c r="P289" i="1"/>
  <c r="P1217" i="1"/>
  <c r="P403" i="1"/>
  <c r="P3240" i="1"/>
  <c r="P1582" i="1"/>
  <c r="P2390" i="1"/>
  <c r="P2534" i="1"/>
  <c r="P2317" i="1"/>
  <c r="P3825" i="1"/>
  <c r="P2397" i="1"/>
  <c r="P2340" i="1"/>
  <c r="P2989" i="1"/>
  <c r="P3055" i="1"/>
  <c r="P2133" i="1"/>
  <c r="P426" i="1"/>
  <c r="P187" i="1"/>
  <c r="P851" i="1"/>
  <c r="P1285" i="1"/>
  <c r="P2664" i="1"/>
  <c r="P2635" i="1"/>
  <c r="P1162" i="1"/>
  <c r="P3614" i="1"/>
  <c r="P2114" i="1"/>
  <c r="P2142" i="1"/>
  <c r="P1472" i="1"/>
  <c r="P736" i="1"/>
  <c r="P696" i="1"/>
  <c r="P3269" i="1"/>
  <c r="P4112" i="1"/>
  <c r="P3598" i="1"/>
  <c r="P2475" i="1"/>
  <c r="P815" i="1"/>
  <c r="P2169" i="1"/>
  <c r="P781" i="1"/>
  <c r="P462" i="1"/>
  <c r="P335" i="1"/>
  <c r="P2963" i="1"/>
  <c r="P4031" i="1"/>
  <c r="P1756" i="1"/>
  <c r="P525" i="1"/>
  <c r="P2528" i="1"/>
  <c r="P2057" i="1"/>
  <c r="P1382" i="1"/>
  <c r="P1873" i="1"/>
  <c r="P621" i="1"/>
  <c r="P1417" i="1"/>
  <c r="P1935" i="1"/>
  <c r="P2125" i="1"/>
  <c r="P2418" i="1"/>
  <c r="P3841" i="1"/>
  <c r="P2521" i="1"/>
  <c r="P247" i="1"/>
  <c r="P3052" i="1"/>
  <c r="P3453" i="1"/>
  <c r="P2236" i="1"/>
  <c r="P698" i="1"/>
  <c r="P1026" i="1"/>
  <c r="P636" i="1"/>
  <c r="P4099" i="1"/>
  <c r="P3914" i="1"/>
  <c r="P3819" i="1"/>
  <c r="P1773" i="1"/>
  <c r="P656" i="1"/>
  <c r="P3697" i="1"/>
  <c r="P2331" i="1"/>
  <c r="P608" i="1"/>
  <c r="P2377" i="1"/>
  <c r="P610" i="1"/>
  <c r="P1844" i="1"/>
  <c r="P611" i="1"/>
  <c r="P564" i="1"/>
  <c r="P4090" i="1"/>
  <c r="P524" i="1"/>
  <c r="P2294" i="1"/>
  <c r="P3010" i="1"/>
  <c r="P374" i="1"/>
  <c r="P1388" i="1"/>
  <c r="P3296" i="1"/>
  <c r="P902" i="1"/>
  <c r="P725" i="1"/>
  <c r="P1416" i="1"/>
  <c r="P2470" i="1"/>
  <c r="P612" i="1"/>
  <c r="P1474" i="1"/>
  <c r="P2962" i="1"/>
  <c r="P40" i="1"/>
  <c r="P1048" i="1"/>
  <c r="P1997" i="1"/>
  <c r="P3038" i="1"/>
  <c r="P4084" i="1"/>
  <c r="P2032" i="1"/>
  <c r="P3292" i="1"/>
  <c r="P2224" i="1"/>
  <c r="P3325" i="1"/>
  <c r="P3060" i="1"/>
  <c r="P1831" i="1"/>
  <c r="P3285" i="1"/>
  <c r="P3983" i="1"/>
  <c r="P224" i="1"/>
  <c r="P2994" i="1"/>
  <c r="P487" i="1"/>
  <c r="P3967" i="1"/>
  <c r="P3402" i="1"/>
  <c r="P771" i="1"/>
  <c r="P579" i="1"/>
  <c r="P2492" i="1"/>
  <c r="P3341" i="1"/>
  <c r="P1226" i="1"/>
  <c r="P2196" i="1"/>
  <c r="P1437" i="1"/>
  <c r="P563" i="1"/>
  <c r="P1501" i="1"/>
  <c r="P2981" i="1"/>
  <c r="P1441" i="1"/>
  <c r="P2672" i="1"/>
  <c r="P3177" i="1"/>
  <c r="P4015" i="1"/>
  <c r="P500" i="1"/>
  <c r="P904" i="1"/>
  <c r="P1201" i="1"/>
  <c r="P1091" i="1"/>
  <c r="P2964" i="1"/>
  <c r="P1248" i="1"/>
  <c r="P1726" i="1"/>
  <c r="P3519" i="1"/>
  <c r="P1932" i="1"/>
  <c r="P2351" i="1"/>
  <c r="P1340" i="1"/>
  <c r="P485" i="1"/>
  <c r="P2185" i="1"/>
  <c r="P1279" i="1"/>
  <c r="P3724" i="1"/>
  <c r="P1074" i="1"/>
  <c r="P1559" i="1"/>
  <c r="P1399" i="1"/>
  <c r="P1728" i="1"/>
  <c r="P1255" i="1"/>
  <c r="P3358" i="1"/>
  <c r="P903" i="1"/>
  <c r="P3733" i="1"/>
  <c r="P3097" i="1"/>
  <c r="P1798" i="1"/>
  <c r="P431" i="1"/>
  <c r="P86" i="1"/>
  <c r="P2830" i="1"/>
  <c r="P1783" i="1"/>
  <c r="P3994" i="1"/>
  <c r="P3968" i="1"/>
  <c r="P1227" i="1"/>
  <c r="P1999" i="1"/>
  <c r="P1467" i="1"/>
  <c r="P1992" i="1"/>
  <c r="P3012" i="1"/>
  <c r="P1621" i="1"/>
  <c r="P2153" i="1"/>
  <c r="P1390" i="1"/>
  <c r="P2458" i="1"/>
  <c r="P1579" i="1"/>
  <c r="P1515" i="1"/>
  <c r="P1170" i="1"/>
  <c r="P1966" i="1"/>
  <c r="P1223" i="1"/>
  <c r="P3503" i="1"/>
  <c r="P4071" i="1"/>
  <c r="P2587" i="1"/>
  <c r="P2129" i="1"/>
  <c r="P1719" i="1"/>
  <c r="P2256" i="1"/>
  <c r="P1275" i="1"/>
  <c r="P3838" i="1"/>
  <c r="P1253" i="1"/>
  <c r="P2455" i="1"/>
  <c r="P3960" i="1"/>
  <c r="P905" i="1"/>
  <c r="P1228" i="1"/>
  <c r="P2531" i="1"/>
  <c r="P3396" i="1"/>
  <c r="P2620" i="1"/>
  <c r="P1737" i="1"/>
  <c r="P2504" i="1"/>
  <c r="P2879" i="1"/>
  <c r="P3643" i="1"/>
  <c r="P2087" i="1"/>
  <c r="P686" i="1"/>
  <c r="P495" i="1"/>
  <c r="P2782" i="1"/>
  <c r="P2113" i="1"/>
  <c r="P821" i="1"/>
  <c r="P216" i="1"/>
  <c r="P3061" i="1"/>
  <c r="P921" i="1"/>
  <c r="P3913" i="1"/>
  <c r="P164" i="1"/>
  <c r="P1267" i="1"/>
  <c r="P2055" i="1"/>
  <c r="P1990" i="1"/>
  <c r="P674" i="1"/>
  <c r="P223" i="1"/>
  <c r="P1044" i="1"/>
  <c r="P878" i="1"/>
  <c r="P900" i="1"/>
  <c r="P1123" i="1"/>
  <c r="P1682" i="1"/>
  <c r="P4104" i="1"/>
  <c r="P3100" i="1"/>
  <c r="P3219" i="1"/>
  <c r="P2060" i="1"/>
  <c r="P2473" i="1"/>
  <c r="P1076" i="1"/>
  <c r="P1879" i="1"/>
  <c r="P3636" i="1"/>
  <c r="P1225" i="1"/>
  <c r="P3334" i="1"/>
  <c r="P701" i="1"/>
  <c r="P2804" i="1"/>
  <c r="P1096" i="1"/>
  <c r="P1473" i="1"/>
  <c r="P1788" i="1"/>
  <c r="P3782" i="1"/>
  <c r="P1806" i="1"/>
  <c r="P325" i="1"/>
  <c r="P2283" i="1"/>
  <c r="P3122" i="1"/>
  <c r="P2255" i="1"/>
  <c r="P2044" i="1"/>
  <c r="P2239" i="1"/>
  <c r="P1466" i="1"/>
  <c r="P853" i="1"/>
  <c r="P89" i="1"/>
  <c r="P779" i="1"/>
  <c r="P3203" i="1"/>
  <c r="P1163" i="1"/>
  <c r="P3525" i="1"/>
  <c r="P1025" i="1"/>
  <c r="P486" i="1"/>
  <c r="P2261" i="1"/>
  <c r="P1563" i="1"/>
  <c r="P1335" i="1"/>
  <c r="P1153" i="1"/>
  <c r="P764" i="1"/>
  <c r="P3883" i="1"/>
  <c r="P2467" i="1"/>
  <c r="P3241" i="1"/>
  <c r="P2556" i="1"/>
  <c r="P2983" i="1"/>
  <c r="P2978" i="1"/>
  <c r="P3264" i="1"/>
  <c r="P559" i="1"/>
  <c r="P170" i="1"/>
  <c r="P3089" i="1"/>
  <c r="P712" i="1"/>
  <c r="P181" i="1"/>
  <c r="P797" i="1"/>
  <c r="P435" i="1"/>
  <c r="P1603" i="1"/>
  <c r="P1671" i="1"/>
  <c r="P662" i="1"/>
  <c r="P1193" i="1"/>
  <c r="P1952" i="1"/>
  <c r="P884" i="1"/>
  <c r="P483" i="1"/>
  <c r="P643" i="1"/>
  <c r="P2697" i="1"/>
  <c r="P4096" i="1"/>
  <c r="P473" i="1"/>
  <c r="P1777" i="1"/>
  <c r="P3465" i="1"/>
  <c r="P1692" i="1"/>
  <c r="P3273" i="1"/>
  <c r="P2439" i="1"/>
  <c r="P1642" i="1"/>
  <c r="P147" i="1"/>
  <c r="P4027" i="1"/>
  <c r="P3489" i="1"/>
  <c r="P3468" i="1"/>
  <c r="P628" i="1"/>
  <c r="P962" i="1"/>
  <c r="P2733" i="1"/>
  <c r="P3889" i="1"/>
  <c r="P658" i="1"/>
  <c r="P402" i="1"/>
  <c r="P561" i="1"/>
  <c r="P3279" i="1"/>
  <c r="P2312" i="1"/>
  <c r="P1741" i="1"/>
  <c r="P15" i="1"/>
  <c r="P1041" i="1"/>
  <c r="P3501" i="1"/>
  <c r="P2985" i="1"/>
  <c r="P1871" i="1"/>
  <c r="P2788" i="1"/>
  <c r="P101" i="1"/>
  <c r="P982" i="1"/>
  <c r="P3950" i="1"/>
  <c r="P2428" i="1"/>
  <c r="P1349" i="1"/>
  <c r="P79" i="1"/>
  <c r="P1120" i="1"/>
  <c r="P3091" i="1"/>
  <c r="P3078" i="1"/>
  <c r="P3284" i="1"/>
  <c r="P2173" i="1"/>
  <c r="P1463" i="1"/>
  <c r="P267" i="1"/>
  <c r="P4093" i="1"/>
  <c r="P1858" i="1"/>
  <c r="P2222" i="1"/>
  <c r="P2869" i="1"/>
  <c r="P993" i="1"/>
  <c r="P3816" i="1"/>
  <c r="P2634" i="1"/>
  <c r="P1882" i="1"/>
  <c r="P43" i="1"/>
  <c r="P3112" i="1"/>
  <c r="P1792" i="1"/>
  <c r="P924" i="1"/>
  <c r="P1744" i="1"/>
  <c r="P3198" i="1"/>
  <c r="P729" i="1"/>
  <c r="P105" i="1"/>
  <c r="P2990" i="1"/>
  <c r="P2729" i="1"/>
  <c r="P1654" i="1"/>
  <c r="P2882" i="1"/>
  <c r="P3931" i="1"/>
  <c r="P3597" i="1"/>
  <c r="P3648" i="1"/>
  <c r="P1491" i="1"/>
  <c r="P2443" i="1"/>
  <c r="P1115" i="1"/>
  <c r="P97" i="1"/>
  <c r="P85" i="1"/>
  <c r="P1381" i="1"/>
  <c r="P1628" i="1"/>
  <c r="P1678" i="1"/>
  <c r="P910" i="1"/>
  <c r="P513" i="1"/>
  <c r="P3843" i="1"/>
  <c r="P1665" i="1"/>
  <c r="P951" i="1"/>
  <c r="P1626" i="1"/>
  <c r="P1366" i="1"/>
  <c r="P2971" i="1"/>
  <c r="P2009" i="1"/>
  <c r="P2597" i="1"/>
  <c r="P1345" i="1"/>
  <c r="P930" i="1"/>
  <c r="P1058" i="1"/>
  <c r="P1799" i="1"/>
  <c r="P2195" i="1"/>
  <c r="P111" i="1"/>
  <c r="P1881" i="1"/>
  <c r="P3702" i="1"/>
  <c r="P3933" i="1"/>
  <c r="P1276" i="1"/>
  <c r="P970" i="1"/>
  <c r="P1681" i="1"/>
  <c r="P3768" i="1"/>
  <c r="P2162" i="1"/>
  <c r="P3659" i="1"/>
  <c r="P2901" i="1"/>
  <c r="P576" i="1"/>
  <c r="P3111" i="1"/>
  <c r="P3080" i="1"/>
  <c r="P1601" i="1"/>
  <c r="P2696" i="1"/>
  <c r="P1808" i="1"/>
  <c r="P591" i="1"/>
  <c r="P1613" i="1"/>
  <c r="P3522" i="1"/>
  <c r="P968" i="1"/>
  <c r="P2103" i="1"/>
  <c r="P102" i="1"/>
  <c r="P2163" i="1"/>
  <c r="P2585" i="1"/>
  <c r="P3743" i="1"/>
  <c r="P2790" i="1"/>
  <c r="P2791" i="1"/>
  <c r="P739" i="1"/>
  <c r="P2837" i="1"/>
  <c r="P741" i="1"/>
  <c r="P3432" i="1"/>
  <c r="P3755" i="1"/>
  <c r="P145" i="1"/>
  <c r="P849" i="1"/>
  <c r="P3067" i="1"/>
  <c r="P986" i="1"/>
  <c r="P3110" i="1"/>
  <c r="P3281" i="1"/>
  <c r="P3430" i="1"/>
  <c r="P470" i="1"/>
  <c r="P2673" i="1"/>
  <c r="P3474" i="1"/>
  <c r="P2227" i="1"/>
  <c r="P1237" i="1"/>
  <c r="P1660" i="1"/>
  <c r="P2801" i="1"/>
  <c r="P842" i="1"/>
  <c r="P2165" i="1"/>
  <c r="P2889" i="1"/>
  <c r="P3868" i="1"/>
  <c r="P400" i="1"/>
  <c r="P2299" i="1"/>
  <c r="P2594" i="1"/>
  <c r="P2469" i="1"/>
  <c r="P2241" i="1"/>
  <c r="P1151" i="1"/>
  <c r="P1943" i="1"/>
  <c r="P1705" i="1"/>
  <c r="P3305" i="1"/>
  <c r="P195" i="1"/>
  <c r="P1614" i="1"/>
  <c r="P1377" i="1"/>
  <c r="P2956" i="1"/>
  <c r="P3426" i="1"/>
  <c r="P1079" i="1"/>
  <c r="P3189" i="1"/>
  <c r="P3602" i="1"/>
  <c r="P1645" i="1"/>
  <c r="P291" i="1"/>
  <c r="P3747" i="1"/>
  <c r="P1888" i="1"/>
  <c r="P577" i="1"/>
  <c r="P1172" i="1"/>
  <c r="P3457" i="1"/>
  <c r="P2098" i="1"/>
  <c r="P226" i="1"/>
  <c r="P2734" i="1"/>
  <c r="P3817" i="1"/>
  <c r="P91" i="1"/>
  <c r="P1521" i="1"/>
  <c r="P972" i="1"/>
  <c r="P182" i="1"/>
  <c r="P3760" i="1"/>
  <c r="P825" i="1"/>
  <c r="P2329" i="1"/>
  <c r="P1669" i="1"/>
  <c r="P3355" i="1"/>
  <c r="P1953" i="1"/>
  <c r="P2199" i="1"/>
  <c r="P3725" i="1"/>
  <c r="P4017" i="1"/>
  <c r="P1865" i="1"/>
  <c r="P587" i="1"/>
  <c r="P2041" i="1"/>
  <c r="P2380" i="1"/>
  <c r="P32" i="1"/>
  <c r="P1964" i="1"/>
  <c r="P2584" i="1"/>
  <c r="P3378" i="1"/>
  <c r="P1439" i="1"/>
  <c r="P3512" i="1"/>
  <c r="P1698" i="1"/>
  <c r="P408" i="1"/>
  <c r="P570" i="1"/>
  <c r="P766" i="1"/>
  <c r="P3822" i="1"/>
  <c r="P1884" i="1"/>
  <c r="P422" i="1"/>
  <c r="P2949" i="1"/>
  <c r="P3564" i="1"/>
  <c r="P1917" i="1"/>
  <c r="P480" i="1"/>
  <c r="P2058" i="1"/>
  <c r="P3333" i="1"/>
  <c r="P1144" i="1"/>
  <c r="P3572" i="1"/>
  <c r="P1656" i="1"/>
  <c r="P1159" i="1"/>
  <c r="P149" i="1"/>
  <c r="P425" i="1"/>
  <c r="P3461" i="1"/>
  <c r="P1184" i="1"/>
  <c r="P2360" i="1"/>
  <c r="P2077" i="1"/>
  <c r="P4048" i="1"/>
  <c r="P1187" i="1"/>
  <c r="P1412" i="1"/>
  <c r="P73" i="1"/>
  <c r="P1436" i="1"/>
  <c r="P1222" i="1"/>
  <c r="P2" i="1"/>
  <c r="P3982" i="1"/>
  <c r="P1911" i="1"/>
  <c r="P966" i="1"/>
  <c r="P1156" i="1"/>
  <c r="P523" i="1"/>
  <c r="P605" i="1"/>
  <c r="P3687" i="1"/>
  <c r="P1370" i="1"/>
  <c r="P1925" i="1"/>
  <c r="P61" i="1"/>
  <c r="P4078" i="1"/>
  <c r="P2575" i="1"/>
  <c r="P2230" i="1"/>
  <c r="P1592" i="1"/>
  <c r="P3343" i="1"/>
  <c r="P1110" i="1"/>
  <c r="P1094" i="1"/>
  <c r="P3476" i="1"/>
  <c r="P370" i="1"/>
  <c r="P248" i="1"/>
  <c r="P3418" i="1"/>
  <c r="P3387" i="1"/>
  <c r="P3862" i="1"/>
  <c r="P1883" i="1"/>
  <c r="P1708" i="1"/>
  <c r="P2783" i="1"/>
  <c r="P3518" i="1"/>
  <c r="P1012" i="1"/>
  <c r="P3511" i="1"/>
  <c r="P1658" i="1"/>
  <c r="P1195" i="1"/>
  <c r="P286" i="1"/>
  <c r="P2593" i="1"/>
  <c r="P3287" i="1"/>
  <c r="P1684" i="1"/>
  <c r="P1872" i="1"/>
  <c r="P1011" i="1"/>
  <c r="P1394" i="1"/>
  <c r="P3030" i="1"/>
  <c r="P4045" i="1"/>
  <c r="P3573" i="1"/>
  <c r="P1308" i="1"/>
  <c r="P1652" i="1"/>
  <c r="P2446" i="1"/>
  <c r="P458" i="1"/>
  <c r="P1691" i="1"/>
  <c r="P4110" i="1"/>
  <c r="P3671" i="1"/>
  <c r="P2296" i="1"/>
  <c r="P3079" i="1"/>
  <c r="P2785" i="1"/>
  <c r="P536" i="1"/>
  <c r="P4025" i="1"/>
  <c r="P1006" i="1"/>
  <c r="P2740" i="1"/>
  <c r="P3320" i="1"/>
  <c r="P4060" i="1"/>
  <c r="P139" i="1"/>
  <c r="P3406" i="1"/>
  <c r="P552" i="1"/>
  <c r="P2266" i="1"/>
  <c r="P1109" i="1"/>
  <c r="P1385" i="1"/>
  <c r="P529" i="1"/>
  <c r="P3031" i="1"/>
  <c r="P1175" i="1"/>
  <c r="P3652" i="1"/>
  <c r="P3072" i="1"/>
  <c r="P979" i="1"/>
  <c r="P2076" i="1"/>
  <c r="P427" i="1"/>
  <c r="P3628" i="1"/>
  <c r="P1372" i="1"/>
  <c r="P1256" i="1"/>
  <c r="P1067" i="1"/>
  <c r="P1238" i="1"/>
  <c r="P380" i="1"/>
  <c r="P1893" i="1"/>
  <c r="P4023" i="1"/>
  <c r="P1825" i="1"/>
  <c r="P2300" i="1"/>
  <c r="P2012" i="1"/>
  <c r="P1192" i="1"/>
  <c r="P1065" i="1"/>
  <c r="P3153" i="1"/>
  <c r="P3580" i="1"/>
  <c r="P1989" i="1"/>
  <c r="P759" i="1"/>
  <c r="P896" i="1"/>
  <c r="P3490" i="1"/>
  <c r="P2318" i="1"/>
  <c r="P752" i="1"/>
  <c r="P2996" i="1"/>
  <c r="P2676" i="1"/>
  <c r="P241" i="1"/>
  <c r="P3033" i="1"/>
  <c r="P3929" i="1"/>
  <c r="P622" i="1"/>
  <c r="P2806" i="1"/>
  <c r="P371" i="1"/>
  <c r="P2727" i="1"/>
  <c r="P3263" i="1"/>
  <c r="P51" i="1"/>
  <c r="P2599" i="1"/>
  <c r="P3143" i="1"/>
  <c r="P2244" i="1"/>
  <c r="P4089" i="1"/>
  <c r="P433" i="1"/>
  <c r="P3615" i="1"/>
  <c r="P3327" i="1"/>
  <c r="P2758" i="1"/>
  <c r="P188" i="1"/>
  <c r="P1795" i="1"/>
  <c r="P2338" i="1"/>
  <c r="P3902" i="1"/>
  <c r="P1148" i="1"/>
  <c r="P581" i="1"/>
  <c r="P3606" i="1"/>
  <c r="P94" i="1"/>
  <c r="P4033" i="1"/>
  <c r="P256" i="1"/>
  <c r="P210" i="1"/>
  <c r="P1289" i="1"/>
  <c r="P3197" i="1"/>
  <c r="P356" i="1"/>
  <c r="P1560" i="1"/>
  <c r="P3860" i="1"/>
  <c r="P4032" i="1"/>
  <c r="P3310" i="1"/>
  <c r="P567" i="1"/>
  <c r="P2628" i="1"/>
  <c r="P2680" i="1"/>
  <c r="P2532" i="1"/>
  <c r="P4018" i="1"/>
  <c r="P3674" i="1"/>
  <c r="P3121" i="1"/>
  <c r="P817" i="1"/>
  <c r="P197" i="1"/>
  <c r="P3791" i="1"/>
  <c r="P2357" i="1"/>
  <c r="P2026" i="1"/>
  <c r="P3157" i="1"/>
  <c r="P2385" i="1"/>
  <c r="P409" i="1"/>
  <c r="P3405" i="1"/>
  <c r="P680" i="1"/>
  <c r="P2863" i="1"/>
  <c r="P2223" i="1"/>
  <c r="P3569" i="1"/>
  <c r="P1959" i="1"/>
  <c r="P3565" i="1"/>
  <c r="P2333" i="1"/>
  <c r="P2282" i="1"/>
  <c r="P2519" i="1"/>
  <c r="P1393" i="1"/>
  <c r="P1265" i="1"/>
  <c r="P2589" i="1"/>
  <c r="P1053" i="1"/>
  <c r="P2208" i="1"/>
  <c r="P3484" i="1"/>
  <c r="P3443" i="1"/>
  <c r="P3363" i="1"/>
  <c r="P1444" i="1"/>
  <c r="P2756" i="1"/>
  <c r="P3499" i="1"/>
  <c r="P1742" i="1"/>
  <c r="P1353" i="1"/>
  <c r="P3062" i="1"/>
  <c r="P3756" i="1"/>
  <c r="P3740" i="1"/>
  <c r="P539" i="1"/>
  <c r="P1200" i="1"/>
  <c r="P915" i="1"/>
  <c r="P3196" i="1"/>
  <c r="P553" i="1"/>
  <c r="P2626" i="1"/>
  <c r="P3531" i="1"/>
  <c r="P740" i="1"/>
  <c r="P3359" i="1"/>
  <c r="P1043" i="1"/>
  <c r="P2472" i="1"/>
  <c r="P981" i="1"/>
  <c r="P1432" i="1"/>
  <c r="P1976" i="1"/>
  <c r="P3413" i="1"/>
  <c r="P64" i="1"/>
  <c r="P683" i="1"/>
  <c r="P3711" i="1"/>
  <c r="P1905" i="1"/>
  <c r="P3826" i="1"/>
  <c r="P2545" i="1"/>
  <c r="P584" i="1"/>
  <c r="P71" i="1"/>
  <c r="P1653" i="1"/>
  <c r="P3119" i="1"/>
  <c r="P848" i="1"/>
  <c r="P4050" i="1"/>
  <c r="P3563" i="1"/>
  <c r="P484" i="1"/>
  <c r="P1005" i="1"/>
  <c r="P2947" i="1"/>
  <c r="P1003" i="1"/>
  <c r="P1165" i="1"/>
  <c r="P3483" i="1"/>
  <c r="P2934" i="1"/>
  <c r="P1036" i="1"/>
  <c r="P3417" i="1"/>
  <c r="P2008" i="1"/>
  <c r="P1739" i="1"/>
  <c r="P3176" i="1"/>
  <c r="P3412" i="1"/>
  <c r="P2952" i="1"/>
  <c r="P2500" i="1"/>
  <c r="P946" i="1"/>
  <c r="P1978" i="1"/>
  <c r="P936" i="1"/>
  <c r="P2050" i="1"/>
  <c r="P3407" i="1"/>
  <c r="P3833" i="1"/>
  <c r="P2557" i="1"/>
  <c r="P34" i="1"/>
  <c r="P3485" i="1"/>
  <c r="P114" i="1"/>
  <c r="P3139" i="1"/>
  <c r="P1038" i="1"/>
  <c r="P1348" i="1"/>
  <c r="P2725" i="1"/>
  <c r="P183" i="1"/>
  <c r="P2674" i="1"/>
  <c r="P3218" i="1"/>
  <c r="P3821" i="1"/>
  <c r="P2953" i="1"/>
  <c r="P1612" i="1"/>
  <c r="P476" i="1"/>
  <c r="P1440" i="1"/>
  <c r="P3323" i="1"/>
  <c r="P1106" i="1"/>
  <c r="P405" i="1"/>
  <c r="P2190" i="1"/>
  <c r="P3366" i="1"/>
  <c r="P3487" i="1"/>
  <c r="P28" i="1"/>
  <c r="P3270" i="1"/>
  <c r="P803" i="1"/>
  <c r="P3439" i="1"/>
  <c r="P2625" i="1"/>
  <c r="P1407" i="1"/>
  <c r="P2637" i="1"/>
  <c r="P1770" i="1"/>
  <c r="P3436" i="1"/>
  <c r="P468" i="1"/>
  <c r="P329" i="1"/>
  <c r="P1287" i="1"/>
  <c r="P397" i="1"/>
  <c r="P650" i="1"/>
  <c r="P3126" i="1"/>
  <c r="P4064" i="1"/>
  <c r="P3144" i="1"/>
  <c r="P1768" i="1"/>
  <c r="P4057" i="1"/>
  <c r="P2274" i="1"/>
  <c r="P321" i="1"/>
  <c r="P822" i="1"/>
  <c r="P1541" i="1"/>
  <c r="P1672" i="1"/>
  <c r="P3798" i="1"/>
  <c r="P3154" i="1"/>
  <c r="P2424" i="1"/>
  <c r="P2462" i="1"/>
  <c r="P1625" i="1"/>
  <c r="P273" i="1"/>
  <c r="P2941" i="1"/>
  <c r="P1573" i="1"/>
  <c r="P3044" i="1"/>
  <c r="P2038" i="1"/>
  <c r="Q1607" i="1"/>
  <c r="Q1352" i="1"/>
  <c r="Q2029" i="1"/>
  <c r="Q1442" i="1"/>
  <c r="Q412" i="1"/>
  <c r="Q2765" i="1"/>
  <c r="Q2886" i="1"/>
  <c r="Q2588" i="1"/>
  <c r="Q2237" i="1"/>
  <c r="Q2476" i="1"/>
  <c r="Q855" i="1"/>
  <c r="Q566" i="1"/>
  <c r="Q1425" i="1"/>
  <c r="Q4049" i="1"/>
  <c r="Q749" i="1"/>
  <c r="Q3290" i="1"/>
  <c r="Q3261" i="1"/>
  <c r="Q3267" i="1"/>
  <c r="Q3708" i="1"/>
  <c r="Q193" i="1"/>
  <c r="Q789" i="1"/>
  <c r="Q3272" i="1"/>
  <c r="Q3508" i="1"/>
  <c r="Q1097" i="1"/>
  <c r="Q2569" i="1"/>
  <c r="Q773" i="1"/>
  <c r="Q2967" i="1"/>
  <c r="Q2951" i="1"/>
  <c r="Q3789" i="1"/>
  <c r="Q4012" i="1"/>
  <c r="Q1062" i="1"/>
  <c r="Q3866" i="1"/>
  <c r="Q660" i="1"/>
  <c r="Q1351" i="1"/>
  <c r="Q2757" i="1"/>
  <c r="Q81" i="1"/>
  <c r="Q272" i="1"/>
  <c r="Q259" i="1"/>
  <c r="Q1499" i="1"/>
  <c r="Q452" i="1"/>
  <c r="Q3805" i="1"/>
  <c r="Q2135" i="1"/>
  <c r="Q767" i="1"/>
  <c r="Q206" i="1"/>
  <c r="Q3188" i="1"/>
  <c r="Q1081" i="1"/>
  <c r="Q999" i="1"/>
  <c r="Q1659" i="1"/>
  <c r="Q2811" i="1"/>
  <c r="Q2936" i="1"/>
  <c r="Q750" i="1"/>
  <c r="Q2654" i="1"/>
  <c r="Q4035" i="1"/>
  <c r="Q2698" i="1"/>
  <c r="Q1024" i="1"/>
  <c r="Q4019" i="1"/>
  <c r="Q1552" i="1"/>
  <c r="Q140" i="1"/>
  <c r="Q1001" i="1"/>
  <c r="Q2144" i="1"/>
  <c r="Q1804" i="1"/>
  <c r="Q215" i="1"/>
  <c r="Q3051" i="1"/>
  <c r="Q2404" i="1"/>
  <c r="Q1023" i="1"/>
  <c r="Q3737" i="1"/>
  <c r="Q1127" i="1"/>
  <c r="Q418" i="1"/>
  <c r="Q2866" i="1"/>
  <c r="Q2815" i="1"/>
  <c r="Q2394" i="1"/>
  <c r="Q3171" i="1"/>
  <c r="Q2959" i="1"/>
  <c r="Q4004" i="1"/>
  <c r="Q3795" i="1"/>
  <c r="Q2763" i="1"/>
  <c r="Q1270" i="1"/>
  <c r="Q3123" i="1"/>
  <c r="Q3811" i="1"/>
  <c r="Q2308" i="1"/>
  <c r="Q2067" i="1"/>
  <c r="Q1522" i="1"/>
  <c r="Q2739" i="1"/>
  <c r="Q179" i="1"/>
  <c r="Q614" i="1"/>
  <c r="Q37" i="1"/>
  <c r="Q949" i="1"/>
  <c r="Q532" i="1"/>
  <c r="Q1767" i="1"/>
  <c r="Q2056" i="1"/>
  <c r="Q2033" i="1"/>
  <c r="Q1107" i="1"/>
  <c r="Q2823" i="1"/>
  <c r="Q1945" i="1"/>
  <c r="Q2999" i="1"/>
  <c r="Q3912" i="1"/>
  <c r="Q3295" i="1"/>
  <c r="Q805" i="1"/>
  <c r="Q3937" i="1"/>
  <c r="Q1362" i="1"/>
  <c r="Q2948" i="1"/>
  <c r="Q3524" i="1"/>
  <c r="Q2496" i="1"/>
  <c r="Q1524" i="1"/>
  <c r="Q2015" i="1"/>
  <c r="Q1020" i="1"/>
  <c r="Q2810" i="1"/>
  <c r="Q1508" i="1"/>
  <c r="Q3037" i="1"/>
  <c r="Q1481" i="1"/>
  <c r="Q947" i="1"/>
  <c r="Q2744" i="1"/>
  <c r="Q4043" i="1"/>
  <c r="Q4074" i="1"/>
  <c r="Q53" i="1"/>
  <c r="Q3053" i="1"/>
  <c r="Q955" i="1"/>
  <c r="Q1545" i="1"/>
  <c r="Q1856" i="1"/>
  <c r="Q2642" i="1"/>
  <c r="Q2007" i="1"/>
  <c r="Q1717" i="1"/>
  <c r="Q2209" i="1"/>
  <c r="Q931" i="1"/>
  <c r="Q1929" i="1"/>
  <c r="Q2383" i="1"/>
  <c r="Q2691" i="1"/>
  <c r="Q3909" i="1"/>
  <c r="Q2839" i="1"/>
  <c r="Q971" i="1"/>
  <c r="Q3207" i="1"/>
  <c r="Q504" i="1"/>
  <c r="Q3684" i="1"/>
  <c r="Q726" i="1"/>
  <c r="Q2484" i="1"/>
  <c r="Q50" i="1"/>
  <c r="Q3544" i="1"/>
  <c r="Q1266" i="1"/>
  <c r="Q2907" i="1"/>
  <c r="Q909" i="1"/>
  <c r="Q755" i="1"/>
  <c r="Q1358" i="1"/>
  <c r="Q3548" i="1"/>
  <c r="Q4088" i="1"/>
  <c r="Q2040" i="1"/>
  <c r="Q875" i="1"/>
  <c r="Q2997" i="1"/>
  <c r="Q4006" i="1"/>
  <c r="Q453" i="1"/>
  <c r="Q2578" i="1"/>
  <c r="Q258" i="1"/>
  <c r="Q1302" i="1"/>
  <c r="Q2772" i="1"/>
  <c r="Q1751" i="1"/>
  <c r="Q68" i="1"/>
  <c r="Q3494" i="1"/>
  <c r="Q1484" i="1"/>
  <c r="Q1482" i="1"/>
  <c r="Q41" i="1"/>
  <c r="Q704" i="1"/>
  <c r="Q2159" i="1"/>
  <c r="Q3237" i="1"/>
  <c r="Q1987" i="1"/>
  <c r="Q3543" i="1"/>
  <c r="Q1218" i="1"/>
  <c r="Q3049" i="1"/>
  <c r="Q3374" i="1"/>
  <c r="Q2314" i="1"/>
  <c r="Q1721" i="1"/>
  <c r="Q3056" i="1"/>
  <c r="Q260" i="1"/>
  <c r="Q1810" i="1"/>
  <c r="Q638" i="1"/>
  <c r="Q1956" i="1"/>
  <c r="Q1278" i="1"/>
  <c r="Q3620" i="1"/>
  <c r="Q927" i="1"/>
  <c r="Q404" i="1"/>
  <c r="Q2419" i="1"/>
  <c r="Q2843" i="1"/>
  <c r="Q2226" i="1"/>
  <c r="Q1334" i="1"/>
  <c r="Q2825" i="1"/>
  <c r="Q1486" i="1"/>
  <c r="Q969" i="1"/>
  <c r="Q304" i="1"/>
  <c r="Q3299" i="1"/>
  <c r="Q2834" i="1"/>
  <c r="Q2808" i="1"/>
  <c r="Q1434" i="1"/>
  <c r="Q2466" i="1"/>
  <c r="Q1242" i="1"/>
  <c r="Q1939" i="1"/>
  <c r="Q2629" i="1"/>
  <c r="Q2200" i="1"/>
  <c r="Q2194" i="1"/>
  <c r="Q3846" i="1"/>
  <c r="Q3696" i="1"/>
  <c r="Q1753" i="1"/>
  <c r="Q174" i="1"/>
  <c r="Q1396" i="1"/>
  <c r="Q1520" i="1"/>
  <c r="Q2502" i="1"/>
  <c r="Q1443" i="1"/>
  <c r="Q1581" i="1"/>
  <c r="Q3814" i="1"/>
  <c r="Q157" i="1"/>
  <c r="Q3054" i="1"/>
  <c r="Q2818" i="1"/>
  <c r="Q1769" i="1"/>
  <c r="Q1448" i="1"/>
  <c r="Q222" i="1"/>
  <c r="Q1752" i="1"/>
  <c r="Q2154" i="1"/>
  <c r="Q87" i="1"/>
  <c r="Q3466" i="1"/>
  <c r="Q1206" i="1"/>
  <c r="Q313" i="1"/>
  <c r="Q82" i="1"/>
  <c r="Q868" i="1"/>
  <c r="Q1765" i="1"/>
  <c r="Q1650" i="1"/>
  <c r="Q1130" i="1"/>
  <c r="Q3545" i="1"/>
  <c r="Q1205" i="1"/>
  <c r="Q2090" i="1"/>
  <c r="Q375" i="1"/>
  <c r="Q1876" i="1"/>
  <c r="Q3280" i="1"/>
  <c r="Q1754" i="1"/>
  <c r="Q36" i="1"/>
  <c r="Q748" i="1"/>
  <c r="Q3210" i="1"/>
  <c r="Q3505" i="1"/>
  <c r="Q3017" i="1"/>
  <c r="Q1446" i="1"/>
  <c r="Q2992" i="1"/>
  <c r="Q2780" i="1"/>
  <c r="Q894" i="1"/>
  <c r="Q2384" i="1"/>
  <c r="Q2453" i="1"/>
  <c r="Q1913" i="1"/>
  <c r="Q1667" i="1"/>
  <c r="Q1136" i="1"/>
  <c r="Q3004" i="1"/>
  <c r="Q460" i="1"/>
  <c r="Q1706" i="1"/>
  <c r="Q280" i="1"/>
  <c r="Q2478" i="1"/>
  <c r="Q2893" i="1"/>
  <c r="Q1045" i="1"/>
  <c r="Q562" i="1"/>
  <c r="Q3575" i="1"/>
  <c r="Q1814" i="1"/>
  <c r="Q3397" i="1"/>
  <c r="Q1623" i="1"/>
  <c r="Q3668" i="1"/>
  <c r="Q1365" i="1"/>
  <c r="Q2456" i="1"/>
  <c r="Q1629" i="1"/>
  <c r="Q546" i="1"/>
  <c r="Q2111" i="1"/>
  <c r="Q2072" i="1"/>
  <c r="Q3704" i="1"/>
  <c r="Q3706" i="1"/>
  <c r="Q395" i="1"/>
  <c r="Q3705" i="1"/>
  <c r="Q1868" i="1"/>
  <c r="Q1294" i="1"/>
  <c r="Q799" i="1"/>
  <c r="Q2829" i="1"/>
  <c r="Q1549" i="1"/>
  <c r="Q3813" i="1"/>
  <c r="Q1750" i="1"/>
  <c r="Q3202" i="1"/>
  <c r="Q3003" i="1"/>
  <c r="Q4002" i="1"/>
  <c r="Q693" i="1"/>
  <c r="Q724" i="1"/>
  <c r="Q1086" i="1"/>
  <c r="Q1855" i="1"/>
  <c r="Q3394" i="1"/>
  <c r="Q2577" i="1"/>
  <c r="Q3451" i="1"/>
  <c r="Q2819" i="1"/>
  <c r="Q3959" i="1"/>
  <c r="Q1640" i="1"/>
  <c r="Q1686" i="1"/>
  <c r="Q944" i="1"/>
  <c r="Q3025" i="1"/>
  <c r="Q1701" i="1"/>
  <c r="Q2381" i="1"/>
  <c r="Q469" i="1"/>
  <c r="Q2775" i="1"/>
  <c r="Q1914" i="1"/>
  <c r="Q1996" i="1"/>
  <c r="Q1161" i="1"/>
  <c r="Q352" i="1"/>
  <c r="Q1235" i="1"/>
  <c r="Q3019" i="1"/>
  <c r="Q3005" i="1"/>
  <c r="Q2161" i="1"/>
  <c r="Q2682" i="1"/>
  <c r="Q2774" i="1"/>
  <c r="Q3149" i="1"/>
  <c r="Q1419" i="1"/>
  <c r="Q3924" i="1"/>
  <c r="Q772" i="1"/>
  <c r="Q2982" i="1"/>
  <c r="Q4086" i="1"/>
  <c r="Q1080" i="1"/>
  <c r="Q2444" i="1"/>
  <c r="Q3235" i="1"/>
  <c r="Q2993" i="1"/>
  <c r="Q2764" i="1"/>
  <c r="Q2838" i="1"/>
  <c r="Q18" i="1"/>
  <c r="Q3475" i="1"/>
  <c r="Q141" i="1"/>
  <c r="Q760" i="1"/>
  <c r="Q3631" i="1"/>
  <c r="Q618" i="1"/>
  <c r="Q3151" i="1"/>
  <c r="Q3428" i="1"/>
  <c r="Q1973" i="1"/>
  <c r="Q2499" i="1"/>
  <c r="Q940" i="1"/>
  <c r="Q366" i="1"/>
  <c r="Q2929" i="1"/>
  <c r="Q639" i="1"/>
  <c r="Q1922" i="1"/>
  <c r="Q1894" i="1"/>
  <c r="Q520" i="1"/>
  <c r="Q649" i="1"/>
  <c r="Q1674" i="1"/>
  <c r="Q540" i="1"/>
  <c r="Q2607" i="1"/>
  <c r="Q2554" i="1"/>
  <c r="Q1651" i="1"/>
  <c r="Q351" i="1"/>
  <c r="Q3118" i="1"/>
  <c r="Q148" i="1"/>
  <c r="Q1731" i="1"/>
  <c r="Q3260" i="1"/>
  <c r="Q2352" i="1"/>
  <c r="Q557" i="1"/>
  <c r="Q214" i="1"/>
  <c r="Q2157" i="1"/>
  <c r="Q3644" i="1"/>
  <c r="Q3159" i="1"/>
  <c r="Q3185" i="1"/>
  <c r="Q3308" i="1"/>
  <c r="Q3945" i="1"/>
  <c r="Q2714" i="1"/>
  <c r="Q768" i="1"/>
  <c r="Q2754" i="1"/>
  <c r="Q1188" i="1"/>
  <c r="Q3935" i="1"/>
  <c r="Q992" i="1"/>
  <c r="Q3021" i="1"/>
  <c r="Q1166" i="1"/>
  <c r="Q3593" i="1"/>
  <c r="Q3885" i="1"/>
  <c r="Q2598" i="1"/>
  <c r="Q1010" i="1"/>
  <c r="Q4059" i="1"/>
  <c r="Q2694" i="1"/>
  <c r="Q1864" i="1"/>
  <c r="Q3797" i="1"/>
  <c r="Q1817" i="1"/>
  <c r="Q1918" i="1"/>
  <c r="Q2313" i="1"/>
  <c r="Q2972" i="1"/>
  <c r="Q2984" i="1"/>
  <c r="Q3354" i="1"/>
  <c r="Q3201" i="1"/>
  <c r="Q3928" i="1"/>
  <c r="Q2269" i="1"/>
  <c r="Q3172" i="1"/>
  <c r="Q914" i="1"/>
  <c r="Q1634" i="1"/>
  <c r="Q3130" i="1"/>
  <c r="Q1157" i="1"/>
  <c r="Q1494" i="1"/>
  <c r="Q1998" i="1"/>
  <c r="Q3785" i="1"/>
  <c r="Q1490" i="1"/>
  <c r="Q3096" i="1"/>
  <c r="Q2630" i="1"/>
  <c r="Q667" i="1"/>
  <c r="Q2685" i="1"/>
  <c r="Q1842" i="1"/>
  <c r="Q4076" i="1"/>
  <c r="Q309" i="1"/>
  <c r="Q3141" i="1"/>
  <c r="Q2817" i="1"/>
  <c r="Q3533" i="1"/>
  <c r="Q3145" i="1"/>
  <c r="Q2326" i="1"/>
  <c r="Q482" i="1"/>
  <c r="Q3471" i="1"/>
  <c r="Q3899" i="1"/>
  <c r="Q163" i="1"/>
  <c r="Q2647" i="1"/>
  <c r="Q1277" i="1"/>
  <c r="Q1782" i="1"/>
  <c r="Q281" i="1"/>
  <c r="Q3230" i="1"/>
  <c r="Q530" i="1"/>
  <c r="Q2677" i="1"/>
  <c r="Q2134" i="1"/>
  <c r="Q499" i="1"/>
  <c r="Q1710" i="1"/>
  <c r="Q2547" i="1"/>
  <c r="Q2671" i="1"/>
  <c r="Q1280" i="1"/>
  <c r="Q1042" i="1"/>
  <c r="Q1002" i="1"/>
  <c r="Q3856" i="1"/>
  <c r="Q1291" i="1"/>
  <c r="Q289" i="1"/>
  <c r="Q1217" i="1"/>
  <c r="Q403" i="1"/>
  <c r="Q3240" i="1"/>
  <c r="Q1582" i="1"/>
  <c r="Q2390" i="1"/>
  <c r="Q2534" i="1"/>
  <c r="Q2317" i="1"/>
  <c r="Q3825" i="1"/>
  <c r="Q2397" i="1"/>
  <c r="Q2340" i="1"/>
  <c r="Q2989" i="1"/>
  <c r="Q3055" i="1"/>
  <c r="Q2133" i="1"/>
  <c r="Q426" i="1"/>
  <c r="Q187" i="1"/>
  <c r="Q851" i="1"/>
  <c r="Q3983" i="1"/>
  <c r="Q224" i="1"/>
  <c r="Q2994" i="1"/>
  <c r="Q487" i="1"/>
  <c r="Q3967" i="1"/>
  <c r="Q3402" i="1"/>
  <c r="Q771" i="1"/>
  <c r="Q579" i="1"/>
  <c r="Q2492" i="1"/>
  <c r="Q3341" i="1"/>
  <c r="Q1226" i="1"/>
  <c r="Q2196" i="1"/>
  <c r="Q1437" i="1"/>
  <c r="Q563" i="1"/>
  <c r="Q1501" i="1"/>
  <c r="Q2981" i="1"/>
  <c r="Q1441" i="1"/>
  <c r="Q2672" i="1"/>
  <c r="Q3177" i="1"/>
  <c r="Q4015" i="1"/>
  <c r="Q500" i="1"/>
  <c r="Q904" i="1"/>
  <c r="Q1201" i="1"/>
  <c r="Q1091" i="1"/>
  <c r="Q2964" i="1"/>
  <c r="Q1248" i="1"/>
  <c r="Q1726" i="1"/>
  <c r="Q3519" i="1"/>
  <c r="Q1932" i="1"/>
  <c r="Q2351" i="1"/>
  <c r="Q1340" i="1"/>
  <c r="Q485" i="1"/>
  <c r="Q2185" i="1"/>
  <c r="Q1279" i="1"/>
  <c r="Q3724" i="1"/>
  <c r="Q1074" i="1"/>
  <c r="Q1559" i="1"/>
  <c r="Q1399" i="1"/>
  <c r="Q1728" i="1"/>
  <c r="Q1255" i="1"/>
  <c r="Q171" i="1"/>
  <c r="Q1821" i="1"/>
  <c r="Q777" i="1"/>
  <c r="Q103" i="1"/>
  <c r="Q516" i="1"/>
  <c r="Q2778" i="1"/>
  <c r="Q3596" i="1"/>
  <c r="Q1373" i="1"/>
  <c r="Q2423" i="1"/>
  <c r="Q1818" i="1"/>
  <c r="Q450" i="1"/>
  <c r="Q703" i="1"/>
  <c r="Q2280" i="1"/>
  <c r="Q627" i="1"/>
  <c r="Q3690" i="1"/>
  <c r="Q3579" i="1"/>
  <c r="Q2204" i="1"/>
  <c r="Q1696" i="1"/>
  <c r="Q35" i="1"/>
  <c r="Q2718" i="1"/>
  <c r="Q2172" i="1"/>
  <c r="Q314" i="1"/>
  <c r="Q3884" i="1"/>
  <c r="Q1723" i="1"/>
  <c r="Q1690" i="1"/>
  <c r="Q1712" i="1"/>
  <c r="Q976" i="1"/>
  <c r="Q192" i="1"/>
  <c r="Q1143" i="1"/>
  <c r="Q1630" i="1"/>
  <c r="Q1246" i="1"/>
  <c r="Q2943" i="1"/>
  <c r="Q1666" i="1"/>
  <c r="Q1072" i="1"/>
  <c r="Q3274" i="1"/>
  <c r="Q3315" i="1"/>
  <c r="Q350" i="1"/>
  <c r="Q2373" i="1"/>
  <c r="Q2627" i="1"/>
  <c r="Q4092" i="1"/>
  <c r="Q62" i="1"/>
  <c r="Q757" i="1"/>
  <c r="Q2477" i="1"/>
  <c r="Q511" i="1"/>
  <c r="Q4058" i="1"/>
  <c r="Q323" i="1"/>
  <c r="Q277" i="1"/>
  <c r="Q3934" i="1"/>
  <c r="Q278" i="1"/>
  <c r="Q2927" i="1"/>
  <c r="Q1972" i="1"/>
  <c r="Q318" i="1"/>
  <c r="Q135" i="1"/>
  <c r="Q1778" i="1"/>
  <c r="Q1951" i="1"/>
  <c r="Q1475" i="1"/>
  <c r="Q2149" i="1"/>
  <c r="Q881" i="1"/>
  <c r="Q305" i="1"/>
  <c r="Q1938" i="1"/>
  <c r="Q3723" i="1"/>
  <c r="Q1514" i="1"/>
  <c r="Q716" i="1"/>
  <c r="Q616" i="1"/>
  <c r="Q3678" i="1"/>
  <c r="Q2115" i="1"/>
  <c r="Q4042" i="1"/>
  <c r="Q1733" i="1"/>
  <c r="Q2741" i="1"/>
  <c r="Q3160" i="1"/>
  <c r="Q333" i="1"/>
  <c r="Q3649" i="1"/>
  <c r="Q1054" i="1"/>
  <c r="Q3748" i="1"/>
  <c r="Q2260" i="1"/>
  <c r="Q1479" i="1"/>
  <c r="Q895" i="1"/>
  <c r="Q3591" i="1"/>
  <c r="Q4070" i="1"/>
  <c r="Q2321" i="1"/>
  <c r="Q510" i="1"/>
  <c r="Q3398" i="1"/>
  <c r="Q2900" i="1"/>
  <c r="Q1244" i="1"/>
  <c r="Q1269" i="1"/>
  <c r="Q1543" i="1"/>
  <c r="Q2747" i="1"/>
  <c r="Q1212" i="1"/>
  <c r="Q2279" i="1"/>
  <c r="Q2814" i="1"/>
  <c r="Q443" i="1"/>
  <c r="Q589" i="1"/>
  <c r="Q2245" i="1"/>
  <c r="Q1507" i="1"/>
  <c r="Q1747" i="1"/>
  <c r="Q2079" i="1"/>
  <c r="Q2349" i="1"/>
  <c r="Q72" i="1"/>
  <c r="Q2288" i="1"/>
  <c r="Q2980" i="1"/>
  <c r="Q1247" i="1"/>
  <c r="Q3981" i="1"/>
  <c r="Q3365" i="1"/>
  <c r="Q3192" i="1"/>
  <c r="Q121" i="1"/>
  <c r="Q2334" i="1"/>
  <c r="Q1617" i="1"/>
  <c r="Q1101" i="1"/>
  <c r="Q2880" i="1"/>
  <c r="Q4069" i="1"/>
  <c r="Q1465" i="1"/>
  <c r="Q2189" i="1"/>
  <c r="Q2681" i="1"/>
  <c r="Q3555" i="1"/>
  <c r="Q997" i="1"/>
  <c r="Q3259" i="1"/>
  <c r="Q528" i="1"/>
  <c r="Q3373" i="1"/>
  <c r="Q1470" i="1"/>
  <c r="Q1241" i="1"/>
  <c r="Q1455" i="1"/>
  <c r="Q1683" i="1"/>
  <c r="Q669" i="1"/>
  <c r="Q3951" i="1"/>
  <c r="Q606" i="1"/>
  <c r="Q858" i="1"/>
  <c r="Q1811" i="1"/>
  <c r="Q332" i="1"/>
  <c r="Q1380" i="1"/>
  <c r="Q2903" i="1"/>
  <c r="Q898" i="1"/>
  <c r="Q4066" i="1"/>
  <c r="Q1283" i="1"/>
  <c r="Q2005" i="1"/>
  <c r="Q2023" i="1"/>
  <c r="Q2539" i="1"/>
  <c r="Q279" i="1"/>
  <c r="Q1160" i="1"/>
  <c r="Q1697" i="1"/>
  <c r="Q2530" i="1"/>
  <c r="Q3173" i="1"/>
  <c r="Q3029" i="1"/>
  <c r="Q1210" i="1"/>
  <c r="Q916" i="1"/>
  <c r="Q1610" i="1"/>
  <c r="Q4080" i="1"/>
  <c r="Q3262" i="1"/>
  <c r="Q4065" i="1"/>
  <c r="Q538" i="1"/>
  <c r="Q565" i="1"/>
  <c r="Q2273" i="1"/>
  <c r="Q3849" i="1"/>
  <c r="Q1803" i="1"/>
  <c r="Q2771" i="1"/>
  <c r="Q249" i="1"/>
  <c r="Q1971" i="1"/>
  <c r="Q1343" i="1"/>
  <c r="Q633" i="1"/>
  <c r="Q3955" i="1"/>
  <c r="Q2991" i="1"/>
  <c r="Q242" i="1"/>
  <c r="Q3233" i="1"/>
  <c r="Q411" i="1"/>
  <c r="Q2930" i="1"/>
  <c r="Q844" i="1"/>
  <c r="Q2344" i="1"/>
  <c r="Q1585" i="1"/>
  <c r="Q2666" i="1"/>
  <c r="Q4039" i="1"/>
  <c r="Q1197" i="1"/>
  <c r="Q3975" i="1"/>
  <c r="Q1689" i="1"/>
  <c r="Q1841" i="1"/>
  <c r="Q519" i="1"/>
  <c r="Q3515" i="1"/>
  <c r="Q3865" i="1"/>
  <c r="Q3020" i="1"/>
  <c r="Q2122" i="1"/>
  <c r="Q219" i="1"/>
  <c r="Q204" i="1"/>
  <c r="Q120" i="1"/>
  <c r="Q2276" i="1"/>
  <c r="Q1838" i="1"/>
  <c r="Q1586" i="1"/>
  <c r="Q2844" i="1"/>
  <c r="Q1174" i="1"/>
  <c r="Q1224" i="1"/>
  <c r="Q3362" i="1"/>
  <c r="Q3229" i="1"/>
  <c r="Q651" i="1"/>
  <c r="Q2973" i="1"/>
  <c r="Q2457" i="1"/>
  <c r="Q948" i="1"/>
  <c r="Q2371" i="1"/>
  <c r="Q2976" i="1"/>
  <c r="Q1730" i="1"/>
  <c r="Q496" i="1"/>
  <c r="Q77" i="1"/>
  <c r="Q3400" i="1"/>
  <c r="Q1506" i="1"/>
  <c r="Q2093" i="1"/>
  <c r="Q774" i="1"/>
  <c r="Q2080" i="1"/>
  <c r="Q1152" i="1"/>
  <c r="Q1328" i="1"/>
  <c r="Q2583" i="1"/>
  <c r="Q2319" i="1"/>
  <c r="Q2809" i="1"/>
  <c r="Q3231" i="1"/>
  <c r="Q4051" i="1"/>
  <c r="Q70" i="1"/>
  <c r="Q2679" i="1"/>
  <c r="Q624" i="1"/>
  <c r="Q1420" i="1"/>
  <c r="Q3980" i="1"/>
  <c r="Q2784" i="1"/>
  <c r="Q3134" i="1"/>
  <c r="Q2158" i="1"/>
  <c r="Q2330" i="1"/>
  <c r="Q1397" i="1"/>
  <c r="Q178" i="1"/>
  <c r="Q3298" i="1"/>
  <c r="Q2088" i="1"/>
  <c r="Q2268" i="1"/>
  <c r="Q1305" i="1"/>
  <c r="Q2202" i="1"/>
  <c r="Q1125" i="1"/>
  <c r="Q3369" i="1"/>
  <c r="Q1232" i="1"/>
  <c r="Q1906" i="1"/>
  <c r="Q939" i="1"/>
  <c r="Q3348" i="1"/>
  <c r="Q1347" i="1"/>
  <c r="Q996" i="1"/>
  <c r="Q2713" i="1"/>
  <c r="Q602" i="1"/>
  <c r="Q2914" i="1"/>
  <c r="Q1100" i="1"/>
  <c r="Q59" i="1"/>
  <c r="Q2619" i="1"/>
  <c r="Q3161" i="1"/>
  <c r="Q1464" i="1"/>
  <c r="Q990" i="1"/>
  <c r="Q4009" i="1"/>
  <c r="Q3803" i="1"/>
  <c r="Q153" i="1"/>
  <c r="Q1111" i="1"/>
  <c r="Q2656" i="1"/>
  <c r="Q3448" i="1"/>
  <c r="Q3419" i="1"/>
  <c r="Q3801" i="1"/>
  <c r="Q3818" i="1"/>
  <c r="Q3802" i="1"/>
  <c r="Q3288" i="1"/>
  <c r="Q1178" i="1"/>
  <c r="Q3970" i="1"/>
  <c r="Q2491" i="1"/>
  <c r="Q2955" i="1"/>
  <c r="Q357" i="1"/>
  <c r="Q3800" i="1"/>
  <c r="Q1126" i="1"/>
  <c r="Q1199" i="1"/>
  <c r="Q1722" i="1"/>
  <c r="Q1673" i="1"/>
  <c r="Q1219" i="1"/>
  <c r="Q2085" i="1"/>
  <c r="Q3278" i="1"/>
  <c r="Q2201" i="1"/>
  <c r="Q3470" i="1"/>
  <c r="Q2386" i="1"/>
  <c r="Q531" i="1"/>
  <c r="Q1452" i="1"/>
  <c r="Q3042" i="1"/>
  <c r="Q1544" i="1"/>
  <c r="Q3283" i="1"/>
  <c r="Q1963" i="1"/>
  <c r="Q1866" i="1"/>
  <c r="Q2735" i="1"/>
  <c r="Q3859" i="1"/>
  <c r="Q3609" i="1"/>
  <c r="Q2862" i="1"/>
  <c r="Q1635" i="1"/>
  <c r="Q3974" i="1"/>
  <c r="Q2689" i="1"/>
  <c r="Q251" i="1"/>
  <c r="Q3493" i="1"/>
  <c r="Q3328" i="1"/>
  <c r="Q196" i="1"/>
  <c r="Q3496" i="1"/>
  <c r="Q2393" i="1"/>
  <c r="Q645" i="1"/>
  <c r="Q180" i="1"/>
  <c r="Q3344" i="1"/>
  <c r="Q1824" i="1"/>
  <c r="Q2546" i="1"/>
  <c r="Q1937" i="1"/>
  <c r="Q3651" i="1"/>
  <c r="Q1030" i="1"/>
  <c r="Q573" i="1"/>
  <c r="Q3313" i="1"/>
  <c r="Q205" i="1"/>
  <c r="Q874" i="1"/>
  <c r="Q1616" i="1"/>
  <c r="Q4094" i="1"/>
  <c r="Q2285" i="1"/>
  <c r="Q2678" i="1"/>
  <c r="Q2655" i="1"/>
  <c r="Q3213" i="1"/>
  <c r="Q3438" i="1"/>
  <c r="Q3434" i="1"/>
  <c r="Q2977" i="1"/>
  <c r="Q240" i="1"/>
  <c r="Q3206" i="1"/>
  <c r="Q923" i="1"/>
  <c r="Q337" i="1"/>
  <c r="Q3626" i="1"/>
  <c r="Q3222" i="1"/>
  <c r="Q3738" i="1"/>
  <c r="Q866" i="1"/>
  <c r="Q66" i="1"/>
  <c r="Q2826" i="1"/>
  <c r="Q816" i="1"/>
  <c r="Q1561" i="1"/>
  <c r="Q1714" i="1"/>
  <c r="Q974" i="1"/>
  <c r="Q814" i="1"/>
  <c r="Q2433" i="1"/>
  <c r="Q1547" i="1"/>
  <c r="Q3882" i="1"/>
  <c r="Q2820" i="1"/>
  <c r="Q2688" i="1"/>
  <c r="Q1132" i="1"/>
  <c r="Q3998" i="1"/>
  <c r="Q3686" i="1"/>
  <c r="Q362" i="1"/>
  <c r="Q1764" i="1"/>
  <c r="Q3830" i="1"/>
  <c r="Q3148" i="1"/>
  <c r="Q1680" i="1"/>
  <c r="Q850" i="1"/>
  <c r="Q1456" i="1"/>
  <c r="Q2961" i="1"/>
  <c r="Q598" i="1"/>
  <c r="Q1709" i="1"/>
  <c r="Q1021" i="1"/>
  <c r="Q31" i="1"/>
  <c r="Q199" i="1"/>
  <c r="Q3008" i="1"/>
  <c r="Q1303" i="1"/>
  <c r="Q3324" i="1"/>
  <c r="Q3277" i="1"/>
  <c r="Q3001" i="1"/>
  <c r="Q3976" i="1"/>
  <c r="Q1141" i="1"/>
  <c r="Q3901" i="1"/>
  <c r="Q3539" i="1"/>
  <c r="Q2417" i="1"/>
  <c r="Q3562" i="1"/>
  <c r="Q1263" i="1"/>
  <c r="Q3174" i="1"/>
  <c r="Q1886" i="1"/>
  <c r="Q2303" i="1"/>
  <c r="Q1533" i="1"/>
  <c r="Q3057" i="1"/>
  <c r="Q758" i="1"/>
  <c r="Q168" i="1"/>
  <c r="Q1716" i="1"/>
  <c r="Q2701" i="1"/>
  <c r="Q3895" i="1"/>
  <c r="Q466" i="1"/>
  <c r="Q491" i="1"/>
  <c r="Q823" i="1"/>
  <c r="Q4005" i="1"/>
  <c r="Q2732" i="1"/>
  <c r="Q2024" i="1"/>
  <c r="Q2343" i="1"/>
  <c r="Q1196" i="1"/>
  <c r="Q3352" i="1"/>
  <c r="Q110" i="1"/>
  <c r="Q1129" i="1"/>
  <c r="Q834" i="1"/>
  <c r="Q3542" i="1"/>
  <c r="Q980" i="1"/>
  <c r="Q1843" i="1"/>
  <c r="Q2095" i="1"/>
  <c r="Q3780" i="1"/>
  <c r="Q514" i="1"/>
  <c r="Q742" i="1"/>
  <c r="Q212" i="1"/>
  <c r="Q161" i="1"/>
  <c r="Q585" i="1"/>
  <c r="Q3867" i="1"/>
  <c r="Q3552" i="1"/>
  <c r="Q290" i="1"/>
  <c r="Q1896" i="1"/>
  <c r="Q2648" i="1"/>
  <c r="Q1142" i="1"/>
  <c r="Q3635" i="1"/>
  <c r="Q2861" i="1"/>
  <c r="Q1221" i="1"/>
  <c r="Q1942" i="1"/>
  <c r="Q1985" i="1"/>
  <c r="Q2192" i="1"/>
  <c r="Q311" i="1"/>
  <c r="Q3607" i="1"/>
  <c r="Q262" i="1"/>
  <c r="Q383" i="1"/>
  <c r="Q1704" i="1"/>
  <c r="Q3679" i="1"/>
  <c r="Q2523" i="1"/>
  <c r="Q2860" i="1"/>
  <c r="Q808" i="1"/>
  <c r="Q3661" i="1"/>
  <c r="Q3905" i="1"/>
  <c r="Q1035" i="1"/>
  <c r="Q3495" i="1"/>
  <c r="Q2416" i="1"/>
  <c r="Q2737" i="1"/>
  <c r="Q3517" i="1"/>
  <c r="Q2119" i="1"/>
  <c r="Q3794" i="1"/>
  <c r="Q201" i="1"/>
  <c r="Q3621" i="1"/>
  <c r="Q2320" i="1"/>
  <c r="Q3364" i="1"/>
  <c r="Q1318" i="1"/>
  <c r="Q3023" i="1"/>
  <c r="Q2979" i="1"/>
  <c r="Q1784" i="1"/>
  <c r="Q2304" i="1"/>
  <c r="Q761" i="1"/>
  <c r="Q2582" i="1"/>
  <c r="Q358" i="1"/>
  <c r="Q3340" i="1"/>
  <c r="Q1743" i="1"/>
  <c r="Q737" i="1"/>
  <c r="Q1846" i="1"/>
  <c r="Q3395" i="1"/>
  <c r="Q2604" i="1"/>
  <c r="Q3312" i="1"/>
  <c r="Q1774" i="1"/>
  <c r="Q2730" i="1"/>
  <c r="Q3588" i="1"/>
  <c r="Q2777" i="1"/>
  <c r="Q99" i="1"/>
  <c r="Q2370" i="1"/>
  <c r="Q1363" i="1"/>
  <c r="Q3657" i="1"/>
  <c r="Q901" i="1"/>
  <c r="Q1085" i="1"/>
  <c r="Q2807" i="1"/>
  <c r="Q3698" i="1"/>
  <c r="Q692" i="1"/>
  <c r="Q3979" i="1"/>
  <c r="Q467" i="1"/>
  <c r="Q3556" i="1"/>
  <c r="Q2019" i="1"/>
  <c r="Q3217" i="1"/>
  <c r="Q2564" i="1"/>
  <c r="Q3735" i="1"/>
  <c r="Q1834" i="1"/>
  <c r="Q1776" i="1"/>
  <c r="Q2051" i="1"/>
  <c r="Q1749" i="1"/>
  <c r="Q421" i="1"/>
  <c r="Q2836" i="1"/>
  <c r="Q3590" i="1"/>
  <c r="Q2259" i="1"/>
  <c r="Q464" i="1"/>
  <c r="Q3541" i="1"/>
  <c r="Q2841" i="1"/>
  <c r="Q2137" i="1"/>
  <c r="Q1745" i="1"/>
  <c r="Q3361" i="1"/>
  <c r="Q2309" i="1"/>
  <c r="Q3571" i="1"/>
  <c r="Q2773" i="1"/>
  <c r="Q1875" i="1"/>
  <c r="Q2155" i="1"/>
  <c r="Q1326" i="1"/>
  <c r="Q1383" i="1"/>
  <c r="Q2965" i="1"/>
  <c r="Q3921" i="1"/>
  <c r="Q751" i="1"/>
  <c r="Q1793" i="1"/>
  <c r="Q3169" i="1"/>
  <c r="Q1496" i="1"/>
  <c r="Q2027" i="1"/>
  <c r="Q1550" i="1"/>
  <c r="Q2112" i="1"/>
  <c r="Q715" i="1"/>
  <c r="Q3435" i="1"/>
  <c r="Q629" i="1"/>
  <c r="Q394" i="1"/>
  <c r="Q733" i="1"/>
  <c r="Q1013" i="1"/>
  <c r="Q1840" i="1"/>
  <c r="Q2998" i="1"/>
  <c r="Q2002" i="1"/>
  <c r="Q2091" i="1"/>
  <c r="Q1376" i="1"/>
  <c r="Q1516" i="1"/>
  <c r="Q3660" i="1"/>
  <c r="Q1183" i="1"/>
  <c r="Q791" i="1"/>
  <c r="Q1216" i="1"/>
  <c r="Q2323" i="1"/>
  <c r="Q2969" i="1"/>
  <c r="Q1321" i="1"/>
  <c r="Q957" i="1"/>
  <c r="Q3761" i="1"/>
  <c r="Q3583" i="1"/>
  <c r="Q399" i="1"/>
  <c r="Q3869" i="1"/>
  <c r="Q1624" i="1"/>
  <c r="Q3707" i="1"/>
  <c r="Q710" i="1"/>
  <c r="Q57" i="1"/>
  <c r="Q2035" i="1"/>
  <c r="Q1797" i="1"/>
  <c r="Q1761" i="1"/>
  <c r="Q2514" i="1"/>
  <c r="Q1304" i="1"/>
  <c r="Q1606" i="1"/>
  <c r="Q2579" i="1"/>
  <c r="Q2646" i="1"/>
  <c r="Q2614" i="1"/>
  <c r="Q2728" i="1"/>
  <c r="Q2166" i="1"/>
  <c r="Q131" i="1"/>
  <c r="Q2573" i="1"/>
  <c r="Q3444" i="1"/>
  <c r="Q343" i="1"/>
  <c r="Q2938" i="1"/>
  <c r="Q3586" i="1"/>
  <c r="Q2151" i="1"/>
  <c r="Q1809" i="1"/>
  <c r="Q54" i="1"/>
  <c r="Q2590" i="1"/>
  <c r="Q3140" i="1"/>
  <c r="Q989" i="1"/>
  <c r="Q3887" i="1"/>
  <c r="Q47" i="1"/>
  <c r="Q2307" i="1"/>
  <c r="Q4046" i="1"/>
  <c r="Q2148" i="1"/>
  <c r="Q3820" i="1"/>
  <c r="Q2835" i="1"/>
  <c r="Q788" i="1"/>
  <c r="Q4011" i="1"/>
  <c r="Q3147" i="1"/>
  <c r="Q1924" i="1"/>
  <c r="Q1655" i="1"/>
  <c r="Q1450" i="1"/>
  <c r="Q3399" i="1"/>
  <c r="Q3193" i="1"/>
  <c r="Q2722" i="1"/>
  <c r="Q744" i="1"/>
  <c r="Q811" i="1"/>
  <c r="Q3411" i="1"/>
  <c r="Q3969" i="1"/>
  <c r="Q3732" i="1"/>
  <c r="Q1066" i="1"/>
  <c r="Q26" i="1"/>
  <c r="Q3022" i="1"/>
  <c r="Q1055" i="1"/>
  <c r="Q2016" i="1"/>
  <c r="Q925" i="1"/>
  <c r="Q306" i="1"/>
  <c r="Q3445" i="1"/>
  <c r="Q2372" i="1"/>
  <c r="Q1807" i="1"/>
  <c r="Q173" i="1"/>
  <c r="Q3603" i="1"/>
  <c r="Q4085" i="1"/>
  <c r="Q953" i="1"/>
  <c r="Q2571" i="1"/>
  <c r="Q1622" i="1"/>
  <c r="Q116" i="1"/>
  <c r="Q824" i="1"/>
  <c r="Q588" i="1"/>
  <c r="Q2376" i="1"/>
  <c r="Q2507" i="1"/>
  <c r="Q2412" i="1"/>
  <c r="Q3195" i="1"/>
  <c r="Q2293" i="1"/>
  <c r="Q2537" i="1"/>
  <c r="Q46" i="1"/>
  <c r="Q4022" i="1"/>
  <c r="Q3823" i="1"/>
  <c r="Q3700" i="1"/>
  <c r="Q2252" i="1"/>
  <c r="Q1046" i="1"/>
  <c r="Q345" i="1"/>
  <c r="Q2570" i="1"/>
  <c r="Q2447" i="1"/>
  <c r="Q2291" i="1"/>
  <c r="Q2562" i="1"/>
  <c r="Q1829" i="1"/>
  <c r="Q1599" i="1"/>
  <c r="Q3910" i="1"/>
  <c r="Q1428" i="1"/>
  <c r="Q2363" i="1"/>
  <c r="Q355" i="1"/>
  <c r="Q554" i="1"/>
  <c r="Q2452" i="1"/>
  <c r="Q2753" i="1"/>
  <c r="Q1004" i="1"/>
  <c r="Q543" i="1"/>
  <c r="Q1988" i="1"/>
  <c r="Q3919" i="1"/>
  <c r="Q3271" i="1"/>
  <c r="Q1832" i="1"/>
  <c r="Q2743" i="1"/>
  <c r="Q372" i="1"/>
  <c r="Q3670" i="1"/>
  <c r="Q3637" i="1"/>
  <c r="Q832" i="1"/>
  <c r="Q2435" i="1"/>
  <c r="Q2388" i="1"/>
  <c r="Q2335" i="1"/>
  <c r="Q600" i="1"/>
  <c r="Q367" i="1"/>
  <c r="Q416" i="1"/>
  <c r="Q382" i="1"/>
  <c r="Q1422" i="1"/>
  <c r="Q1185" i="1"/>
  <c r="Q3709" i="1"/>
  <c r="Q2816" i="1"/>
  <c r="Q1948" i="1"/>
  <c r="Q2265" i="1"/>
  <c r="Q3248" i="1"/>
  <c r="Q2207" i="1"/>
  <c r="Q3757" i="1"/>
  <c r="Q1339" i="1"/>
  <c r="Q809" i="1"/>
  <c r="Q1259" i="1"/>
  <c r="Q1342" i="1"/>
  <c r="Q4055" i="1"/>
  <c r="Q2426" i="1"/>
  <c r="Q3772" i="1"/>
  <c r="Q1117" i="1"/>
  <c r="Q509" i="1"/>
  <c r="Q58" i="1"/>
  <c r="Q1519" i="1"/>
  <c r="Q1493" i="1"/>
  <c r="Q1531" i="1"/>
  <c r="Q934" i="1"/>
  <c r="Q574" i="1"/>
  <c r="Q1415" i="1"/>
  <c r="Q3224" i="1"/>
  <c r="Q1000" i="1"/>
  <c r="Q1847" i="1"/>
  <c r="Q2909" i="1"/>
  <c r="Q818" i="1"/>
  <c r="Q1518" i="1"/>
  <c r="Q806" i="1"/>
  <c r="Q1608" i="1"/>
  <c r="Q3127" i="1"/>
  <c r="Q1758" i="1"/>
  <c r="Q1319" i="1"/>
  <c r="Q1338" i="1"/>
  <c r="Q2156" i="1"/>
  <c r="Q954" i="1"/>
  <c r="Q1576" i="1"/>
  <c r="Q2738" i="1"/>
  <c r="Q4038" i="1"/>
  <c r="Q1260" i="1"/>
  <c r="Q2690" i="1"/>
  <c r="Q555" i="1"/>
  <c r="Q1089" i="1"/>
  <c r="Q2232" i="1"/>
  <c r="Q1904" i="1"/>
  <c r="Q1566" i="1"/>
  <c r="Q907" i="1"/>
  <c r="Q2675" i="1"/>
  <c r="Q264" i="1"/>
  <c r="Q1285" i="1"/>
  <c r="Q2664" i="1"/>
  <c r="Q2635" i="1"/>
  <c r="Q1162" i="1"/>
  <c r="Q3614" i="1"/>
  <c r="Q2114" i="1"/>
  <c r="Q2142" i="1"/>
  <c r="Q1472" i="1"/>
  <c r="Q736" i="1"/>
  <c r="Q696" i="1"/>
  <c r="Q3269" i="1"/>
  <c r="Q4112" i="1"/>
  <c r="Q3598" i="1"/>
  <c r="Q2475" i="1"/>
  <c r="Q815" i="1"/>
  <c r="Q2169" i="1"/>
  <c r="Q781" i="1"/>
  <c r="Q462" i="1"/>
  <c r="Q335" i="1"/>
  <c r="Q2963" i="1"/>
  <c r="Q3138" i="1"/>
  <c r="Q365" i="1"/>
  <c r="Q312" i="1"/>
  <c r="Q1341" i="1"/>
  <c r="Q1819" i="1"/>
  <c r="Q1695" i="1"/>
  <c r="Q4000" i="1"/>
  <c r="Q3101" i="1"/>
  <c r="Q1984" i="1"/>
  <c r="Q3650" i="1"/>
  <c r="Q1968" i="1"/>
  <c r="Q2297" i="1"/>
  <c r="Q420" i="1"/>
  <c r="Q1502" i="1"/>
  <c r="Q1538" i="1"/>
  <c r="Q3317" i="1"/>
  <c r="Q3907" i="1"/>
  <c r="Q965" i="1"/>
  <c r="Q3854" i="1"/>
  <c r="Q191" i="1"/>
  <c r="Q1851" i="1"/>
  <c r="Q723" i="1"/>
  <c r="Q2183" i="1"/>
  <c r="Q3000" i="1"/>
  <c r="Q922" i="1"/>
  <c r="Q2049" i="1"/>
  <c r="Q1975" i="1"/>
  <c r="Q550" i="1"/>
  <c r="Q1981" i="1"/>
  <c r="Q3734" i="1"/>
  <c r="Q763" i="1"/>
  <c r="Q3032" i="1"/>
  <c r="Q3762" i="1"/>
  <c r="Q4115" i="1"/>
  <c r="Q3331" i="1"/>
  <c r="Q3561" i="1"/>
  <c r="Q793" i="1"/>
  <c r="Q668" i="1"/>
  <c r="Q1912" i="1"/>
  <c r="Q632" i="1"/>
  <c r="Q3393" i="1"/>
  <c r="Q2021" i="1"/>
  <c r="Q1500" i="1"/>
  <c r="Q3257" i="1"/>
  <c r="Q3408" i="1"/>
  <c r="Q1694" i="1"/>
  <c r="Q1297" i="1"/>
  <c r="Q1789" i="1"/>
  <c r="Q3187" i="1"/>
  <c r="Q2064" i="1"/>
  <c r="Q2316" i="1"/>
  <c r="Q1915" i="1"/>
  <c r="Q2061" i="1"/>
  <c r="Q3337" i="1"/>
  <c r="Q3478" i="1"/>
  <c r="Q1387" i="1"/>
  <c r="Q1298" i="1"/>
  <c r="Q1790" i="1"/>
  <c r="Q1492" i="1"/>
  <c r="Q1558" i="1"/>
  <c r="Q1386" i="1"/>
  <c r="Q679" i="1"/>
  <c r="Q2822" i="1"/>
  <c r="Q3300" i="1"/>
  <c r="Q2438" i="1"/>
  <c r="Q1087" i="1"/>
  <c r="Q1282" i="1"/>
  <c r="Q3852" i="1"/>
  <c r="Q2911" i="1"/>
  <c r="Q3810" i="1"/>
  <c r="Q846" i="1"/>
  <c r="Q2332" i="1"/>
  <c r="Q2354" i="1"/>
  <c r="Q2420" i="1"/>
  <c r="Q681" i="1"/>
  <c r="Q3073" i="1"/>
  <c r="Q1251" i="1"/>
  <c r="Q2205" i="1"/>
  <c r="Q1454" i="1"/>
  <c r="Q3812" i="1"/>
  <c r="Q2652" i="1"/>
  <c r="Q454" i="1"/>
  <c r="Q327" i="1"/>
  <c r="Q810" i="1"/>
  <c r="Q596" i="1"/>
  <c r="Q1676" i="1"/>
  <c r="Q1700" i="1"/>
  <c r="Q4079" i="1"/>
  <c r="Q2657" i="1"/>
  <c r="Q417" i="1"/>
  <c r="Q735" i="1"/>
  <c r="Q1775" i="1"/>
  <c r="Q1960" i="1"/>
  <c r="Q2704" i="1"/>
  <c r="Q666" i="1"/>
  <c r="Q2511" i="1"/>
  <c r="Q428" i="1"/>
  <c r="Q474" i="1"/>
  <c r="Q2986" i="1"/>
  <c r="Q4098" i="1"/>
  <c r="Q442" i="1"/>
  <c r="Q2000" i="1"/>
  <c r="Q3915" i="1"/>
  <c r="Q2014" i="1"/>
  <c r="Q2152" i="1"/>
  <c r="Q2367" i="1"/>
  <c r="Q1114" i="1"/>
  <c r="Q2501" i="1"/>
  <c r="Q2946" i="1"/>
  <c r="Q3682" i="1"/>
  <c r="Q2572" i="1"/>
  <c r="Q3695" i="1"/>
  <c r="Q2403" i="1"/>
  <c r="Q3584" i="1"/>
  <c r="Q3422" i="1"/>
  <c r="Q1954" i="1"/>
  <c r="Q2508" i="1"/>
  <c r="Q2509" i="1"/>
  <c r="Q2549" i="1"/>
  <c r="Q1735" i="1"/>
  <c r="Q2356" i="1"/>
  <c r="Q1766" i="1"/>
  <c r="Q3916" i="1"/>
  <c r="Q2605" i="1"/>
  <c r="Q497" i="1"/>
  <c r="Q2068" i="1"/>
  <c r="Q55" i="1"/>
  <c r="Q3006" i="1"/>
  <c r="Q1837" i="1"/>
  <c r="Q3996" i="1"/>
  <c r="Q1215" i="1"/>
  <c r="Q1208" i="1"/>
  <c r="Q2568" i="1"/>
  <c r="Q186" i="1"/>
  <c r="Q1131" i="1"/>
  <c r="Q1609" i="1"/>
  <c r="Q3071" i="1"/>
  <c r="Q2871" i="1"/>
  <c r="Q2748" i="1"/>
  <c r="Q2020" i="1"/>
  <c r="Q2039" i="1"/>
  <c r="Q292" i="1"/>
  <c r="Q451" i="1"/>
  <c r="Q2684" i="1"/>
  <c r="Q664" i="1"/>
  <c r="Q2164" i="1"/>
  <c r="Q819" i="1"/>
  <c r="Q677" i="1"/>
  <c r="Q2030" i="1"/>
  <c r="Q2515" i="1"/>
  <c r="Q1970" i="1"/>
  <c r="Q2553" i="1"/>
  <c r="Q626" i="1"/>
  <c r="Q1647" i="1"/>
  <c r="Q2411" i="1"/>
  <c r="Q1878" i="1"/>
  <c r="Q2482" i="1"/>
  <c r="Q2445" i="1"/>
  <c r="Q2368" i="1"/>
  <c r="Q2618" i="1"/>
  <c r="Q3282" i="1"/>
  <c r="Q3058" i="1"/>
  <c r="Q2645" i="1"/>
  <c r="Q2536" i="1"/>
  <c r="Q2407" i="1"/>
  <c r="Q820" i="1"/>
  <c r="Q1870" i="1"/>
  <c r="Q3642" i="1"/>
  <c r="Q1995" i="1"/>
  <c r="Q1598" i="1"/>
  <c r="Q4103" i="1"/>
  <c r="Q3703" i="1"/>
  <c r="Q3133" i="1"/>
  <c r="Q2975" i="1"/>
  <c r="Q3455" i="1"/>
  <c r="Q3845" i="1"/>
  <c r="Q697" i="1"/>
  <c r="Q2705" i="1"/>
  <c r="Q2770" i="1"/>
  <c r="Q3007" i="1"/>
  <c r="Q556" i="1"/>
  <c r="Q2759" i="1"/>
  <c r="Q3890" i="1"/>
  <c r="Q1961" i="1"/>
  <c r="Q3016" i="1"/>
  <c r="Q1292" i="1"/>
  <c r="Q2031" i="1"/>
  <c r="Q2301" i="1"/>
  <c r="Q2687" i="1"/>
  <c r="Q926" i="1"/>
  <c r="Q1060" i="1"/>
  <c r="Q1536" i="1"/>
  <c r="Q288" i="1"/>
  <c r="Q308" i="1"/>
  <c r="Q3582" i="1"/>
  <c r="Q1057" i="1"/>
  <c r="Q189" i="1"/>
  <c r="Q1584" i="1"/>
  <c r="Q2512" i="1"/>
  <c r="Q3773" i="1"/>
  <c r="Q2432" i="1"/>
  <c r="Q2327" i="1"/>
  <c r="Q3730" i="1"/>
  <c r="Q2636" i="1"/>
  <c r="Q1071" i="1"/>
  <c r="Q303" i="1"/>
  <c r="Q1315" i="1"/>
  <c r="Q785" i="1"/>
  <c r="Q1979" i="1"/>
  <c r="Q1679" i="1"/>
  <c r="Q3764" i="1"/>
  <c r="Q373" i="1"/>
  <c r="Q1957" i="1"/>
  <c r="Q2878" i="1"/>
  <c r="Q29" i="1"/>
  <c r="Q1299" i="1"/>
  <c r="Q745" i="1"/>
  <c r="Q3335" i="1"/>
  <c r="Q2798" i="1"/>
  <c r="Q1300" i="1"/>
  <c r="Q3701" i="1"/>
  <c r="Q3440" i="1"/>
  <c r="Q2116" i="1"/>
  <c r="Q1663" i="1"/>
  <c r="Q1903" i="1"/>
  <c r="Q285" i="1"/>
  <c r="Q294" i="1"/>
  <c r="Q3616" i="1"/>
  <c r="Q2987" i="1"/>
  <c r="Q134" i="1"/>
  <c r="Q1786" i="1"/>
  <c r="Q501" i="1"/>
  <c r="Q3170" i="1"/>
  <c r="Q3595" i="1"/>
  <c r="Q3681" i="1"/>
  <c r="Q1901" i="1"/>
  <c r="Q4095" i="1"/>
  <c r="Q2567" i="1"/>
  <c r="Q560" i="1"/>
  <c r="Q1453" i="1"/>
  <c r="Q1916" i="1"/>
  <c r="Q719" i="1"/>
  <c r="Q184" i="1"/>
  <c r="Q472" i="1"/>
  <c r="Q518" i="1"/>
  <c r="Q1014" i="1"/>
  <c r="Q3749" i="1"/>
  <c r="Q2070" i="1"/>
  <c r="Q2596" i="1"/>
  <c r="Q4054" i="1"/>
  <c r="Q2867" i="1"/>
  <c r="Q3877" i="1"/>
  <c r="Q3957" i="1"/>
  <c r="Q2586" i="1"/>
  <c r="Q3245" i="1"/>
  <c r="Q932" i="1"/>
  <c r="Q1895" i="1"/>
  <c r="Q3214" i="1"/>
  <c r="Q2094" i="1"/>
  <c r="Q1600" i="1"/>
  <c r="Q1861" i="1"/>
  <c r="Q2132" i="1"/>
  <c r="Q1445" i="1"/>
  <c r="Q2631" i="1"/>
  <c r="Q3726" i="1"/>
  <c r="Q2284" i="1"/>
  <c r="Q1781" i="1"/>
  <c r="Q4113" i="1"/>
  <c r="Q2623" i="1"/>
  <c r="Q3673" i="1"/>
  <c r="Q1426" i="1"/>
  <c r="Q3068" i="1"/>
  <c r="Q1720" i="1"/>
  <c r="Q967" i="1"/>
  <c r="Q3949" i="1"/>
  <c r="Q551" i="1"/>
  <c r="Q2328" i="1"/>
  <c r="Q2487" i="1"/>
  <c r="Q950" i="1"/>
  <c r="Q430" i="1"/>
  <c r="Q707" i="1"/>
  <c r="Q127" i="1"/>
  <c r="Q1505" i="1"/>
  <c r="Q2799" i="1"/>
  <c r="Q1907" i="1"/>
  <c r="Q1780" i="1"/>
  <c r="Q2544" i="1"/>
  <c r="Q2541" i="1"/>
  <c r="Q2483" i="1"/>
  <c r="Q3129" i="1"/>
  <c r="Q617" i="1"/>
  <c r="Q1562" i="1"/>
  <c r="Q659" i="1"/>
  <c r="Q782" i="1"/>
  <c r="Q2746" i="1"/>
  <c r="Q2170" i="1"/>
  <c r="Q2339" i="1"/>
  <c r="Q3486" i="1"/>
  <c r="Q4056" i="1"/>
  <c r="Q1245" i="1"/>
  <c r="Q654" i="1"/>
  <c r="Q655" i="1"/>
  <c r="Q920" i="1"/>
  <c r="Q1962" i="1"/>
  <c r="Q1093" i="1"/>
  <c r="Q1897" i="1"/>
  <c r="Q3244" i="1"/>
  <c r="Q2503" i="1"/>
  <c r="Q2369" i="1"/>
  <c r="Q2441" i="1"/>
  <c r="Q3076" i="1"/>
  <c r="Q1919" i="1"/>
  <c r="Q446" i="1"/>
  <c r="Q2212" i="1"/>
  <c r="Q2663" i="1"/>
  <c r="Q1885" i="1"/>
  <c r="Q3815" i="1"/>
  <c r="Q2776" i="1"/>
  <c r="Q958" i="1"/>
  <c r="Q843" i="1"/>
  <c r="Q3181" i="1"/>
  <c r="Q4108" i="1"/>
  <c r="Q396" i="1"/>
  <c r="Q2592" i="1"/>
  <c r="Q1928" i="1"/>
  <c r="Q419" i="1"/>
  <c r="Q2527" i="1"/>
  <c r="Q1487" i="1"/>
  <c r="Q2359" i="1"/>
  <c r="Q3632" i="1"/>
  <c r="Q1849" i="1"/>
  <c r="Q1032" i="1"/>
  <c r="Q4044" i="1"/>
  <c r="Q3084" i="1"/>
  <c r="Q98" i="1"/>
  <c r="Q1179" i="1"/>
  <c r="Q1604" i="1"/>
  <c r="Q1633" i="1"/>
  <c r="Q2206" i="1"/>
  <c r="Q506" i="1"/>
  <c r="Q985" i="1"/>
  <c r="Q2468" i="1"/>
  <c r="Q2042" i="1"/>
  <c r="Q3372" i="1"/>
  <c r="Q498" i="1"/>
  <c r="Q3146" i="1"/>
  <c r="Q2130" i="1"/>
  <c r="Q3796" i="1"/>
  <c r="Q3246" i="1"/>
  <c r="Q1977" i="1"/>
  <c r="Q1863" i="1"/>
  <c r="Q481" i="1"/>
  <c r="Q699" i="1"/>
  <c r="Q2533" i="1"/>
  <c r="Q2178" i="1"/>
  <c r="Q341" i="1"/>
  <c r="Q2213" i="1"/>
  <c r="Q175" i="1"/>
  <c r="Q2611" i="1"/>
  <c r="Q984" i="1"/>
  <c r="Q2845" i="1"/>
  <c r="Q3585" i="1"/>
  <c r="Q1677" i="1"/>
  <c r="Q3966" i="1"/>
  <c r="Q3771" i="1"/>
  <c r="Q3297" i="1"/>
  <c r="Q1233" i="1"/>
  <c r="Q3611" i="1"/>
  <c r="Q756" i="1"/>
  <c r="Q3415" i="1"/>
  <c r="Q4003" i="1"/>
  <c r="Q2662" i="1"/>
  <c r="Q4114" i="1"/>
  <c r="Q1391" i="1"/>
  <c r="Q1802" i="1"/>
  <c r="Q571" i="1"/>
  <c r="Q112" i="1"/>
  <c r="Q270" i="1"/>
  <c r="Q3625" i="1"/>
  <c r="Q891" i="1"/>
  <c r="Q1540" i="1"/>
  <c r="Q2766" i="1"/>
  <c r="Q864" i="1"/>
  <c r="Q3759" i="1"/>
  <c r="Q582" i="1"/>
  <c r="Q1357" i="1"/>
  <c r="Q3135" i="1"/>
  <c r="Q762" i="1"/>
  <c r="Q3809" i="1"/>
  <c r="Q2121" i="1"/>
  <c r="Q2089" i="1"/>
  <c r="Q2517" i="1"/>
  <c r="Q1312" i="1"/>
  <c r="Q2827" i="1"/>
  <c r="Q2840" i="1"/>
  <c r="Q1331" i="1"/>
  <c r="Q2561" i="1"/>
  <c r="Q1113" i="1"/>
  <c r="Q4111" i="1"/>
  <c r="Q3045" i="1"/>
  <c r="Q1944" i="1"/>
  <c r="Q2833" i="1"/>
  <c r="Q1827" i="1"/>
  <c r="Q2073" i="1"/>
  <c r="Q592" i="1"/>
  <c r="Q432" i="1"/>
  <c r="Q890" i="1"/>
  <c r="Q2591" i="1"/>
  <c r="Q583" i="1"/>
  <c r="Q369" i="1"/>
  <c r="Q879" i="1"/>
  <c r="Q503" i="1"/>
  <c r="Q60" i="1"/>
  <c r="Q2217" i="1"/>
  <c r="Q2908" i="1"/>
  <c r="Q1421" i="1"/>
  <c r="Q837" i="1"/>
  <c r="Q1794" i="1"/>
  <c r="Q1480" i="1"/>
  <c r="Q1828" i="1"/>
  <c r="Q3767" i="1"/>
  <c r="Q4036" i="1"/>
  <c r="Q287" i="1"/>
  <c r="Q406" i="1"/>
  <c r="Q1427" i="1"/>
  <c r="Q854" i="1"/>
  <c r="Q599" i="1"/>
  <c r="Q3379" i="1"/>
  <c r="Q143" i="1"/>
  <c r="Q1779" i="1"/>
  <c r="Q2107" i="1"/>
  <c r="Q998" i="1"/>
  <c r="Q271" i="1"/>
  <c r="Q1084" i="1"/>
  <c r="Q2760" i="1"/>
  <c r="Q126" i="1"/>
  <c r="Q1627" i="1"/>
  <c r="Q3048" i="1"/>
  <c r="Q2302" i="1"/>
  <c r="Q2364" i="1"/>
  <c r="Q4031" i="1"/>
  <c r="Q1756" i="1"/>
  <c r="Q525" i="1"/>
  <c r="Q2528" i="1"/>
  <c r="Q2057" i="1"/>
  <c r="Q1382" i="1"/>
  <c r="Q1873" i="1"/>
  <c r="Q621" i="1"/>
  <c r="Q1417" i="1"/>
  <c r="Q1935" i="1"/>
  <c r="Q2125" i="1"/>
  <c r="Q2418" i="1"/>
  <c r="Q3841" i="1"/>
  <c r="Q2521" i="1"/>
  <c r="Q247" i="1"/>
  <c r="Q3052" i="1"/>
  <c r="Q3453" i="1"/>
  <c r="Q2236" i="1"/>
  <c r="Q698" i="1"/>
  <c r="Q1026" i="1"/>
  <c r="Q911" i="1"/>
  <c r="Q3414" i="1"/>
  <c r="Q2197" i="1"/>
  <c r="Q3775" i="1"/>
  <c r="Q3026" i="1"/>
  <c r="Q1135" i="1"/>
  <c r="Q871" i="1"/>
  <c r="Q689" i="1"/>
  <c r="Q2563" i="1"/>
  <c r="Q1596" i="1"/>
  <c r="Q2361" i="1"/>
  <c r="Q3629" i="1"/>
  <c r="Q209" i="1"/>
  <c r="Q1007" i="1"/>
  <c r="Q2600" i="1"/>
  <c r="Q1435" i="1"/>
  <c r="Q2400" i="1"/>
  <c r="Q457" i="1"/>
  <c r="Q889" i="1"/>
  <c r="Q522" i="1"/>
  <c r="Q1920" i="1"/>
  <c r="Q1477" i="1"/>
  <c r="Q3790" i="1"/>
  <c r="Q2176" i="1"/>
  <c r="Q1644" i="1"/>
  <c r="Q1632" i="1"/>
  <c r="Q1528" i="1"/>
  <c r="Q1902" i="1"/>
  <c r="Q2974" i="1"/>
  <c r="Q3223" i="1"/>
  <c r="Q2638" i="1"/>
  <c r="Q1194" i="1"/>
  <c r="Q917" i="1"/>
  <c r="Q334" i="1"/>
  <c r="Q2995" i="1"/>
  <c r="Q2506" i="1"/>
  <c r="Q1214" i="1"/>
  <c r="Q1830" i="1"/>
  <c r="Q2890" i="1"/>
  <c r="Q1198" i="1"/>
  <c r="Q717" i="1"/>
  <c r="Q3729" i="1"/>
  <c r="Q1857" i="1"/>
  <c r="Q3027" i="1"/>
  <c r="Q2876" i="1"/>
  <c r="Q2716" i="1"/>
  <c r="Q676" i="1"/>
  <c r="Q3939" i="1"/>
  <c r="Q1112" i="1"/>
  <c r="Q1639" i="1"/>
  <c r="Q2425" i="1"/>
  <c r="Q4040" i="1"/>
  <c r="Q1290" i="1"/>
  <c r="Q4073" i="1"/>
  <c r="Q3918" i="1"/>
  <c r="Q2639" i="1"/>
  <c r="Q144" i="1"/>
  <c r="Q2786" i="1"/>
  <c r="Q2933" i="1"/>
  <c r="Q2306" i="1"/>
  <c r="Q3358" i="1"/>
  <c r="Q903" i="1"/>
  <c r="Q3733" i="1"/>
  <c r="Q3097" i="1"/>
  <c r="Q1798" i="1"/>
  <c r="Q431" i="1"/>
  <c r="Q86" i="1"/>
  <c r="Q2830" i="1"/>
  <c r="Q1783" i="1"/>
  <c r="Q3994" i="1"/>
  <c r="Q3968" i="1"/>
  <c r="Q1227" i="1"/>
  <c r="Q1999" i="1"/>
  <c r="Q1467" i="1"/>
  <c r="Q1992" i="1"/>
  <c r="Q3012" i="1"/>
  <c r="Q1621" i="1"/>
  <c r="Q2153" i="1"/>
  <c r="Q1390" i="1"/>
  <c r="Q2458" i="1"/>
  <c r="Q1579" i="1"/>
  <c r="Q1515" i="1"/>
  <c r="Q1170" i="1"/>
  <c r="Q1966" i="1"/>
  <c r="Q1223" i="1"/>
  <c r="Q3503" i="1"/>
  <c r="Q4071" i="1"/>
  <c r="Q2587" i="1"/>
  <c r="Q2129" i="1"/>
  <c r="Q1719" i="1"/>
  <c r="Q2256" i="1"/>
  <c r="Q1275" i="1"/>
  <c r="Q3838" i="1"/>
  <c r="Q1253" i="1"/>
  <c r="Q2455" i="1"/>
  <c r="Q3960" i="1"/>
  <c r="Q905" i="1"/>
  <c r="Q1228" i="1"/>
  <c r="Q2531" i="1"/>
  <c r="Q3396" i="1"/>
  <c r="Q636" i="1"/>
  <c r="Q4099" i="1"/>
  <c r="Q3914" i="1"/>
  <c r="Q3819" i="1"/>
  <c r="Q1773" i="1"/>
  <c r="Q656" i="1"/>
  <c r="Q3697" i="1"/>
  <c r="Q2331" i="1"/>
  <c r="Q608" i="1"/>
  <c r="Q2377" i="1"/>
  <c r="Q610" i="1"/>
  <c r="Q1844" i="1"/>
  <c r="Q611" i="1"/>
  <c r="Q564" i="1"/>
  <c r="Q4090" i="1"/>
  <c r="Q524" i="1"/>
  <c r="Q2294" i="1"/>
  <c r="Q3010" i="1"/>
  <c r="Q374" i="1"/>
  <c r="Q1388" i="1"/>
  <c r="Q786" i="1"/>
  <c r="Q1476" i="1"/>
  <c r="Q1090" i="1"/>
  <c r="Q3381" i="1"/>
  <c r="Q3488" i="1"/>
  <c r="Q1762" i="1"/>
  <c r="Q2292" i="1"/>
  <c r="Q2305" i="1"/>
  <c r="Q3035" i="1"/>
  <c r="Q1307" i="1"/>
  <c r="Q845" i="1"/>
  <c r="Q1469" i="1"/>
  <c r="Q2171" i="1"/>
  <c r="Q3165" i="1"/>
  <c r="Q619" i="1"/>
  <c r="Q436" i="1"/>
  <c r="Q956" i="1"/>
  <c r="Q88" i="1"/>
  <c r="Q1268" i="1"/>
  <c r="Q1073" i="1"/>
  <c r="Q3336" i="1"/>
  <c r="Q1796" i="1"/>
  <c r="Q1685" i="1"/>
  <c r="Q1845" i="1"/>
  <c r="Q706" i="1"/>
  <c r="Q1503" i="1"/>
  <c r="Q856" i="1"/>
  <c r="Q2660" i="1"/>
  <c r="Q45" i="1"/>
  <c r="Q3553" i="1"/>
  <c r="Q2289" i="1"/>
  <c r="Q3178" i="1"/>
  <c r="Q1940" i="1"/>
  <c r="Q2233" i="1"/>
  <c r="Q3936" i="1"/>
  <c r="Q2036" i="1"/>
  <c r="Q2315" i="1"/>
  <c r="Q2686" i="1"/>
  <c r="Q2824" i="1"/>
  <c r="Q840" i="1"/>
  <c r="Q3296" i="1"/>
  <c r="Q902" i="1"/>
  <c r="Q725" i="1"/>
  <c r="Q1416" i="1"/>
  <c r="Q2470" i="1"/>
  <c r="Q612" i="1"/>
  <c r="Q1474" i="1"/>
  <c r="Q2962" i="1"/>
  <c r="Q40" i="1"/>
  <c r="Q1048" i="1"/>
  <c r="Q1997" i="1"/>
  <c r="Q3038" i="1"/>
  <c r="Q4084" i="1"/>
  <c r="Q2032" i="1"/>
  <c r="Q3292" i="1"/>
  <c r="Q2224" i="1"/>
  <c r="Q3325" i="1"/>
  <c r="Q3060" i="1"/>
  <c r="Q1831" i="1"/>
  <c r="Q3285" i="1"/>
  <c r="Q1186" i="1"/>
  <c r="Q1149" i="1"/>
  <c r="Q2474" i="1"/>
  <c r="Q1926" i="1"/>
  <c r="Q1757" i="1"/>
  <c r="Q154" i="1"/>
  <c r="Q648" i="1"/>
  <c r="Q3752" i="1"/>
  <c r="Q3898" i="1"/>
  <c r="Q2375" i="1"/>
  <c r="Q2198" i="1"/>
  <c r="Q3560" i="1"/>
  <c r="Q1565" i="1"/>
  <c r="Q2488" i="1"/>
  <c r="Q2100" i="1"/>
  <c r="Q517" i="1"/>
  <c r="Q3574" i="1"/>
  <c r="Q2123" i="1"/>
  <c r="Q3404" i="1"/>
  <c r="Q3944" i="1"/>
  <c r="Q841" i="1"/>
  <c r="Q813" i="1"/>
  <c r="Q360" i="1"/>
  <c r="Q2970" i="1"/>
  <c r="Q1892" i="1"/>
  <c r="Q857" i="1"/>
  <c r="Q812" i="1"/>
  <c r="Q1727" i="1"/>
  <c r="Q3526" i="1"/>
  <c r="Q2749" i="1"/>
  <c r="Q2242" i="1"/>
  <c r="Q942" i="1"/>
  <c r="Q1488" i="1"/>
  <c r="Q2471" i="1"/>
  <c r="Q2896" i="1"/>
  <c r="Q1398" i="1"/>
  <c r="Q1118" i="1"/>
  <c r="Q1577" i="1"/>
  <c r="Q1670" i="1"/>
  <c r="Q873" i="1"/>
  <c r="Q2620" i="1"/>
  <c r="Q1737" i="1"/>
  <c r="Q2504" i="1"/>
  <c r="Q2879" i="1"/>
  <c r="Q3643" i="1"/>
  <c r="Q2087" i="1"/>
  <c r="Q686" i="1"/>
  <c r="Q495" i="1"/>
  <c r="Q2782" i="1"/>
  <c r="Q2113" i="1"/>
  <c r="Q821" i="1"/>
  <c r="Q216" i="1"/>
  <c r="Q3061" i="1"/>
  <c r="Q921" i="1"/>
  <c r="Q3913" i="1"/>
  <c r="Q164" i="1"/>
  <c r="Q1267" i="1"/>
  <c r="Q2055" i="1"/>
  <c r="Q1990" i="1"/>
  <c r="Q674" i="1"/>
  <c r="Q223" i="1"/>
  <c r="Q1044" i="1"/>
  <c r="Q878" i="1"/>
  <c r="Q900" i="1"/>
  <c r="Q1123" i="1"/>
  <c r="Q1682" i="1"/>
  <c r="Q4104" i="1"/>
  <c r="Q3100" i="1"/>
  <c r="Q3219" i="1"/>
  <c r="Q2060" i="1"/>
  <c r="Q2473" i="1"/>
  <c r="Q1076" i="1"/>
  <c r="Q1879" i="1"/>
  <c r="Q3636" i="1"/>
  <c r="Q1225" i="1"/>
  <c r="Q3334" i="1"/>
  <c r="Q701" i="1"/>
  <c r="Q2804" i="1"/>
  <c r="Q1096" i="1"/>
  <c r="Q1473" i="1"/>
  <c r="Q1900" i="1"/>
  <c r="Q1556" i="1"/>
  <c r="Q2092" i="1"/>
  <c r="Q1539" i="1"/>
  <c r="Q3536" i="1"/>
  <c r="Q165" i="1"/>
  <c r="Q1557" i="1"/>
  <c r="Q1329" i="1"/>
  <c r="Q424" i="1"/>
  <c r="Q2750" i="1"/>
  <c r="Q3672" i="1"/>
  <c r="Q3116" i="1"/>
  <c r="Q1059" i="1"/>
  <c r="Q1815" i="1"/>
  <c r="Q299" i="1"/>
  <c r="Q1740" i="1"/>
  <c r="Q1104" i="1"/>
  <c r="Q3065" i="1"/>
  <c r="Q2104" i="1"/>
  <c r="Q150" i="1"/>
  <c r="Q3954" i="1"/>
  <c r="Q3847" i="1"/>
  <c r="Q414" i="1"/>
  <c r="Q3066" i="1"/>
  <c r="Q700" i="1"/>
  <c r="Q2832" i="1"/>
  <c r="Q3155" i="1"/>
  <c r="Q2525" i="1"/>
  <c r="Q2622" i="1"/>
  <c r="Q445" i="1"/>
  <c r="Q3117" i="1"/>
  <c r="Q3879" i="1"/>
  <c r="Q1713" i="1"/>
  <c r="Q2632" i="1"/>
  <c r="Q1530" i="1"/>
  <c r="Q3114" i="1"/>
  <c r="Q3082" i="1"/>
  <c r="Q2526" i="1"/>
  <c r="Q2191" i="1"/>
  <c r="Q2850" i="1"/>
  <c r="Q672" i="1"/>
  <c r="Q2109" i="1"/>
  <c r="Q2621" i="1"/>
  <c r="Q1460" i="1"/>
  <c r="Q2633" i="1"/>
  <c r="Q3069" i="1"/>
  <c r="Q162" i="1"/>
  <c r="Q708" i="1"/>
  <c r="Q3529" i="1"/>
  <c r="Q3551" i="1"/>
  <c r="Q1202" i="1"/>
  <c r="Q2174" i="1"/>
  <c r="Q1034" i="1"/>
  <c r="Q2219" i="1"/>
  <c r="Q488" i="1"/>
  <c r="Q2221" i="1"/>
  <c r="Q2641" i="1"/>
  <c r="Q3124" i="1"/>
  <c r="Q3247" i="1"/>
  <c r="Q754" i="1"/>
  <c r="Q3167" i="1"/>
  <c r="Q3528" i="1"/>
  <c r="Q250" i="1"/>
  <c r="Q1414" i="1"/>
  <c r="Q1332" i="1"/>
  <c r="Q3120" i="1"/>
  <c r="Q3993" i="1"/>
  <c r="Q3888" i="1"/>
  <c r="Q2365" i="1"/>
  <c r="Q1284" i="1"/>
  <c r="Q3831" i="1"/>
  <c r="Q2410" i="1"/>
  <c r="Q1529" i="1"/>
  <c r="Q678" i="1"/>
  <c r="Q2117" i="1"/>
  <c r="Q3792" i="1"/>
  <c r="Q3774" i="1"/>
  <c r="Q3971" i="1"/>
  <c r="Q1009" i="1"/>
  <c r="Q1638" i="1"/>
  <c r="Q1788" i="1"/>
  <c r="Q3782" i="1"/>
  <c r="Q1806" i="1"/>
  <c r="Q325" i="1"/>
  <c r="Q2283" i="1"/>
  <c r="Q3122" i="1"/>
  <c r="Q2255" i="1"/>
  <c r="Q2044" i="1"/>
  <c r="Q2239" i="1"/>
  <c r="Q1466" i="1"/>
  <c r="Q853" i="1"/>
  <c r="Q89" i="1"/>
  <c r="Q779" i="1"/>
  <c r="Q3203" i="1"/>
  <c r="Q1163" i="1"/>
  <c r="Q3525" i="1"/>
  <c r="Q1025" i="1"/>
  <c r="Q486" i="1"/>
  <c r="Q2261" i="1"/>
  <c r="Q1563" i="1"/>
  <c r="Q3184" i="1"/>
  <c r="Q1611" i="1"/>
  <c r="Q569" i="1"/>
  <c r="Q1982" i="1"/>
  <c r="Q1207" i="1"/>
  <c r="Q2342" i="1"/>
  <c r="Q3578" i="1"/>
  <c r="Q398" i="1"/>
  <c r="Q800" i="1"/>
  <c r="Q1587" i="1"/>
  <c r="Q3599" i="1"/>
  <c r="Q3683" i="1"/>
  <c r="Q3265" i="1"/>
  <c r="Q3353" i="1"/>
  <c r="Q1369" i="1"/>
  <c r="Q544" i="1"/>
  <c r="Q234" i="1"/>
  <c r="Q492" i="1"/>
  <c r="Q324" i="1"/>
  <c r="Q3346" i="1"/>
  <c r="Q2510" i="1"/>
  <c r="Q2702" i="1"/>
  <c r="Q2138" i="1"/>
  <c r="Q2706" i="1"/>
  <c r="Q994" i="1"/>
  <c r="Q1874" i="1"/>
  <c r="Q2524" i="1"/>
  <c r="Q2253" i="1"/>
  <c r="Q2120" i="1"/>
  <c r="Q4082" i="1"/>
  <c r="Q913" i="1"/>
  <c r="Q631" i="1"/>
  <c r="Q2398" i="1"/>
  <c r="Q3256" i="1"/>
  <c r="Q2513" i="1"/>
  <c r="Q2408" i="1"/>
  <c r="Q3581" i="1"/>
  <c r="Q1702" i="1"/>
  <c r="Q2022" i="1"/>
  <c r="Q3925" i="1"/>
  <c r="Q2248" i="1"/>
  <c r="Q4008" i="1"/>
  <c r="Q3099" i="1"/>
  <c r="Q1572" i="1"/>
  <c r="Q2902" i="1"/>
  <c r="Q1589" i="1"/>
  <c r="Q2062" i="1"/>
  <c r="Q2290" i="1"/>
  <c r="Q276" i="1"/>
  <c r="Q2262" i="1"/>
  <c r="Q44" i="1"/>
  <c r="Q385" i="1"/>
  <c r="Q1052" i="1"/>
  <c r="Q1261" i="1"/>
  <c r="Q778" i="1"/>
  <c r="Q3535" i="1"/>
  <c r="Q695" i="1"/>
  <c r="Q2606" i="1"/>
  <c r="Q685" i="1"/>
  <c r="Q609" i="1"/>
  <c r="Q1910" i="1"/>
  <c r="Q1590" i="1"/>
  <c r="Q2263" i="1"/>
  <c r="Q229" i="1"/>
  <c r="Q268" i="1"/>
  <c r="Q1738" i="1"/>
  <c r="Q3420" i="1"/>
  <c r="Q1718" i="1"/>
  <c r="Q2703" i="1"/>
  <c r="Q3654" i="1"/>
  <c r="Q1462" i="1"/>
  <c r="Q4029" i="1"/>
  <c r="Q3307" i="1"/>
  <c r="Q3999" i="1"/>
  <c r="Q1853" i="1"/>
  <c r="Q3180" i="1"/>
  <c r="Q2277" i="1"/>
  <c r="Q2097" i="1"/>
  <c r="Q2430" i="1"/>
  <c r="Q3806" i="1"/>
  <c r="Q3878" i="1"/>
  <c r="Q547" i="1"/>
  <c r="Q441" i="1"/>
  <c r="Q122" i="1"/>
  <c r="Q1535" i="1"/>
  <c r="Q1182" i="1"/>
  <c r="Q2414" i="1"/>
  <c r="Q296" i="1"/>
  <c r="Q3268" i="1"/>
  <c r="Q1523" i="1"/>
  <c r="Q253" i="1"/>
  <c r="Q3255" i="1"/>
  <c r="Q3427" i="1"/>
  <c r="Q1051" i="1"/>
  <c r="Q1371" i="1"/>
  <c r="Q1209" i="1"/>
  <c r="Q2389" i="1"/>
  <c r="Q1431" i="1"/>
  <c r="Q4105" i="1"/>
  <c r="Q1119" i="1"/>
  <c r="Q217" i="1"/>
  <c r="Q3386" i="1"/>
  <c r="Q2602" i="1"/>
  <c r="Q3576" i="1"/>
  <c r="Q295" i="1"/>
  <c r="Q391" i="1"/>
  <c r="Q3347" i="1"/>
  <c r="Q2522" i="1"/>
  <c r="Q3164" i="1"/>
  <c r="Q637" i="1"/>
  <c r="Q2708" i="1"/>
  <c r="Q682" i="1"/>
  <c r="Q1546" i="1"/>
  <c r="Q3132" i="1"/>
  <c r="Q4030" i="1"/>
  <c r="Q1657" i="1"/>
  <c r="Q317" i="1"/>
  <c r="Q1772" i="1"/>
  <c r="Q2074" i="1"/>
  <c r="Q2249" i="1"/>
  <c r="Q2257" i="1"/>
  <c r="Q3719" i="1"/>
  <c r="Q2891" i="1"/>
  <c r="Q3610" i="1"/>
  <c r="Q3546" i="1"/>
  <c r="Q2160" i="1"/>
  <c r="Q3570" i="1"/>
  <c r="Q2481" i="1"/>
  <c r="Q2254" i="1"/>
  <c r="Q2281" i="1"/>
  <c r="Q3204" i="1"/>
  <c r="Q2883" i="1"/>
  <c r="Q3109" i="1"/>
  <c r="Q3253" i="1"/>
  <c r="Q1889" i="1"/>
  <c r="Q107" i="1"/>
  <c r="Q3136" i="1"/>
  <c r="Q2520" i="1"/>
  <c r="Q106" i="1"/>
  <c r="Q2858" i="1"/>
  <c r="Q3360" i="1"/>
  <c r="Q1548" i="1"/>
  <c r="Q3166" i="1"/>
  <c r="Q1812" i="1"/>
  <c r="Q1411" i="1"/>
  <c r="Q2966" i="1"/>
  <c r="Q828" i="1"/>
  <c r="Q1605" i="1"/>
  <c r="Q156" i="1"/>
  <c r="Q2796" i="1"/>
  <c r="Q3367" i="1"/>
  <c r="Q1250" i="1"/>
  <c r="Q1070" i="1"/>
  <c r="Q3855" i="1"/>
  <c r="Q3105" i="1"/>
  <c r="Q3467" i="1"/>
  <c r="Q2006" i="1"/>
  <c r="Q1296" i="1"/>
  <c r="Q1401" i="1"/>
  <c r="Q2047" i="1"/>
  <c r="Q1800" i="1"/>
  <c r="Q1322" i="1"/>
  <c r="Q1103" i="1"/>
  <c r="Q9" i="1"/>
  <c r="Q1257" i="1"/>
  <c r="Q794" i="1"/>
  <c r="Q243" i="1"/>
  <c r="Q521" i="1"/>
  <c r="Q3722" i="1"/>
  <c r="Q364" i="1"/>
  <c r="Q3301" i="1"/>
  <c r="Q2010" i="1"/>
  <c r="Q49" i="1"/>
  <c r="Q1908" i="1"/>
  <c r="Q2769" i="1"/>
  <c r="Q3640" i="1"/>
  <c r="Q826" i="1"/>
  <c r="Q138" i="1"/>
  <c r="Q1336" i="1"/>
  <c r="Q537" i="1"/>
  <c r="Q52" i="1"/>
  <c r="Q1641" i="1"/>
  <c r="Q95" i="1"/>
  <c r="Q3492" i="1"/>
  <c r="Q3688" i="1"/>
  <c r="Q434" i="1"/>
  <c r="Q386" i="1"/>
  <c r="Q438" i="1"/>
  <c r="Q1418" i="1"/>
  <c r="Q3619" i="1"/>
  <c r="Q1974" i="1"/>
  <c r="Q3039" i="1"/>
  <c r="Q2731" i="1"/>
  <c r="Q1588" i="1"/>
  <c r="Q340" i="1"/>
  <c r="Q78" i="1"/>
  <c r="Q746" i="1"/>
  <c r="Q1286" i="1"/>
  <c r="Q3384" i="1"/>
  <c r="Q642" i="1"/>
  <c r="Q465" i="1"/>
  <c r="Q644" i="1"/>
  <c r="Q1324" i="1"/>
  <c r="Q3502" i="1"/>
  <c r="Q983" i="1"/>
  <c r="Q2336" i="1"/>
  <c r="Q1980" i="1"/>
  <c r="Q128" i="1"/>
  <c r="Q852" i="1"/>
  <c r="Q3150" i="1"/>
  <c r="Q3371" i="1"/>
  <c r="Q1146" i="1"/>
  <c r="Q3617" i="1"/>
  <c r="Q1537" i="1"/>
  <c r="Q228" i="1"/>
  <c r="Q381" i="1"/>
  <c r="Q1083" i="1"/>
  <c r="Q4016" i="1"/>
  <c r="Q4020" i="1"/>
  <c r="Q2846" i="1"/>
  <c r="Q1230" i="1"/>
  <c r="Q1927" i="1"/>
  <c r="Q1822" i="1"/>
  <c r="Q3727" i="1"/>
  <c r="Q634" i="1"/>
  <c r="Q2186" i="1"/>
  <c r="Q3266" i="1"/>
  <c r="Q2258" i="1"/>
  <c r="Q2768" i="1"/>
  <c r="Q1234" i="1"/>
  <c r="Q390" i="1"/>
  <c r="Q2066" i="1"/>
  <c r="Q3750" i="1"/>
  <c r="Q3047" i="1"/>
  <c r="Q1252" i="1"/>
  <c r="Q2668" i="1"/>
  <c r="Q3851" i="1"/>
  <c r="Q1823" i="1"/>
  <c r="Q1037" i="1"/>
  <c r="Q1724" i="1"/>
  <c r="Q1525" i="1"/>
  <c r="Q2485" i="1"/>
  <c r="Q575" i="1"/>
  <c r="Q1406" i="1"/>
  <c r="Q245" i="1"/>
  <c r="Q880" i="1"/>
  <c r="Q22" i="1"/>
  <c r="Q4077" i="1"/>
  <c r="Q3090" i="1"/>
  <c r="Q3205" i="1"/>
  <c r="Q623" i="1"/>
  <c r="Q1933" i="1"/>
  <c r="Q2658" i="1"/>
  <c r="Q2399" i="1"/>
  <c r="Q265" i="1"/>
  <c r="Q231" i="1"/>
  <c r="Q490" i="1"/>
  <c r="Q3892" i="1"/>
  <c r="Q3293" i="1"/>
  <c r="Q2037" i="1"/>
  <c r="Q2917" i="1"/>
  <c r="Q1389" i="1"/>
  <c r="Q2391" i="1"/>
  <c r="Q2659" i="1"/>
  <c r="Q1643" i="1"/>
  <c r="Q1164" i="1"/>
  <c r="Q2864" i="1"/>
  <c r="Q3357" i="1"/>
  <c r="Q1016" i="1"/>
  <c r="Q1909" i="1"/>
  <c r="Q4061" i="1"/>
  <c r="Q200" i="1"/>
  <c r="Q893" i="1"/>
  <c r="Q3699" i="1"/>
  <c r="Q3321" i="1"/>
  <c r="Q2542" i="1"/>
  <c r="Q620" i="1"/>
  <c r="Q3392" i="1"/>
  <c r="Q3" i="1"/>
  <c r="Q1668" i="1"/>
  <c r="Q883" i="1"/>
  <c r="Q2692" i="1"/>
  <c r="Q675" i="1"/>
  <c r="Q475" i="1"/>
  <c r="Q2709" i="1"/>
  <c r="Q1551" i="1"/>
  <c r="Q906" i="1"/>
  <c r="Q908" i="1"/>
  <c r="Q1936" i="1"/>
  <c r="Q3425" i="1"/>
  <c r="Q1333" i="1"/>
  <c r="Q3249" i="1"/>
  <c r="Q3824" i="1"/>
  <c r="Q3098" i="1"/>
  <c r="Q1468" i="1"/>
  <c r="Q2874" i="1"/>
  <c r="Q3050" i="1"/>
  <c r="Q202" i="1"/>
  <c r="Q2707" i="1"/>
  <c r="Q3946" i="1"/>
  <c r="Q2310" i="1"/>
  <c r="Q1489" i="1"/>
  <c r="Q2437" i="1"/>
  <c r="Q2849" i="1"/>
  <c r="Q2459" i="1"/>
  <c r="Q2402" i="1"/>
  <c r="Q545" i="1"/>
  <c r="Q477" i="1"/>
  <c r="Q2214" i="1"/>
  <c r="Q2669" i="1"/>
  <c r="Q1820" i="1"/>
  <c r="Q3891" i="1"/>
  <c r="Q494" i="1"/>
  <c r="Q3549" i="1"/>
  <c r="Q263" i="1"/>
  <c r="Q1931" i="1"/>
  <c r="Q297" i="1"/>
  <c r="Q4028" i="1"/>
  <c r="Q3002" i="1"/>
  <c r="Q2601" i="1"/>
  <c r="Q526" i="1"/>
  <c r="Q252" i="1"/>
  <c r="Q3547" i="1"/>
  <c r="Q670" i="1"/>
  <c r="Q3559" i="1"/>
  <c r="Q3309" i="1"/>
  <c r="Q1509" i="1"/>
  <c r="Q236" i="1"/>
  <c r="Q1400" i="1"/>
  <c r="Q1408" i="1"/>
  <c r="Q594" i="1"/>
  <c r="Q2958" i="1"/>
  <c r="Q3108" i="1"/>
  <c r="Q2848" i="1"/>
  <c r="Q3339" i="1"/>
  <c r="Q2854" i="1"/>
  <c r="Q1513" i="1"/>
  <c r="Q2442" i="1"/>
  <c r="Q2935" i="1"/>
  <c r="Q1748" i="1"/>
  <c r="Q1923" i="1"/>
  <c r="Q1575" i="1"/>
  <c r="Q1965" i="1"/>
  <c r="Q2181" i="1"/>
  <c r="Q829" i="1"/>
  <c r="Q1649" i="1"/>
  <c r="Q298" i="1"/>
  <c r="Q959" i="1"/>
  <c r="Q2518" i="1"/>
  <c r="Q3303" i="1"/>
  <c r="Q1791" i="1"/>
  <c r="Q1274" i="1"/>
  <c r="Q2944" i="1"/>
  <c r="Q2910" i="1"/>
  <c r="Q684" i="1"/>
  <c r="Q2454" i="1"/>
  <c r="Q152" i="1"/>
  <c r="Q2409" i="1"/>
  <c r="Q1930" i="1"/>
  <c r="Q2852" i="1"/>
  <c r="Q1511" i="1"/>
  <c r="Q3345" i="1"/>
  <c r="Q3075" i="1"/>
  <c r="Q1848" i="1"/>
  <c r="Q3330" i="1"/>
  <c r="Q1361" i="1"/>
  <c r="Q1139" i="1"/>
  <c r="Q3714" i="1"/>
  <c r="Q90" i="1"/>
  <c r="Q2665" i="1"/>
  <c r="Q3377" i="1"/>
  <c r="Q888" i="1"/>
  <c r="Q2490" i="1"/>
  <c r="Q3250" i="1"/>
  <c r="Q3491" i="1"/>
  <c r="Q155" i="1"/>
  <c r="Q661" i="1"/>
  <c r="Q2075" i="1"/>
  <c r="Q1785" i="1"/>
  <c r="Q1350" i="1"/>
  <c r="Q1532" i="1"/>
  <c r="Q2063" i="1"/>
  <c r="Q892" i="1"/>
  <c r="Q3900" i="1"/>
  <c r="Q2460" i="1"/>
  <c r="Q130" i="1"/>
  <c r="Q2710" i="1"/>
  <c r="Q973" i="1"/>
  <c r="Q3338" i="1"/>
  <c r="Q2853" i="1"/>
  <c r="Q691" i="1"/>
  <c r="Q235" i="1"/>
  <c r="Q3721" i="1"/>
  <c r="Q2350" i="1"/>
  <c r="Q3554" i="1"/>
  <c r="Q1891" i="1"/>
  <c r="Q1498" i="1"/>
  <c r="Q3380" i="1"/>
  <c r="Q2870" i="1"/>
  <c r="Q673" i="1"/>
  <c r="Q2235" i="1"/>
  <c r="Q3716" i="1"/>
  <c r="Q2615" i="1"/>
  <c r="Q877" i="1"/>
  <c r="Q2451" i="1"/>
  <c r="Q4034" i="1"/>
  <c r="Q882" i="1"/>
  <c r="Q1271" i="1"/>
  <c r="Q2855" i="1"/>
  <c r="Q1553" i="1"/>
  <c r="Q348" i="1"/>
  <c r="Q1854" i="1"/>
  <c r="Q3634" i="1"/>
  <c r="Q3896" i="1"/>
  <c r="Q3092" i="1"/>
  <c r="Q859" i="1"/>
  <c r="Q876" i="1"/>
  <c r="Q1293" i="1"/>
  <c r="Q39" i="1"/>
  <c r="Q3158" i="1"/>
  <c r="Q410" i="1"/>
  <c r="Q505" i="1"/>
  <c r="Q2851" i="1"/>
  <c r="Q3713" i="1"/>
  <c r="Q2278" i="1"/>
  <c r="Q3897" i="1"/>
  <c r="Q1526" i="1"/>
  <c r="Q732" i="1"/>
  <c r="Q2096" i="1"/>
  <c r="Q2131" i="1"/>
  <c r="Q3015" i="1"/>
  <c r="Q203" i="1"/>
  <c r="Q1461" i="1"/>
  <c r="Q3744" i="1"/>
  <c r="Q2905" i="1"/>
  <c r="Q1542" i="1"/>
  <c r="Q2762" i="1"/>
  <c r="Q2427" i="1"/>
  <c r="Q731" i="1"/>
  <c r="Q2742" i="1"/>
  <c r="Q1409" i="1"/>
  <c r="Q3568" i="1"/>
  <c r="Q3736" i="1"/>
  <c r="Q541" i="1"/>
  <c r="Q429" i="1"/>
  <c r="Q3024" i="1"/>
  <c r="Q3385" i="1"/>
  <c r="Q3286" i="1"/>
  <c r="Q1813" i="1"/>
  <c r="Q3190" i="1"/>
  <c r="Q113" i="1"/>
  <c r="Q6" i="1"/>
  <c r="Q3239" i="1"/>
  <c r="Q38" i="1"/>
  <c r="Q3102" i="1"/>
  <c r="Q646" i="1"/>
  <c r="Q3168" i="1"/>
  <c r="Q2358" i="1"/>
  <c r="Q3973" i="1"/>
  <c r="Q3984" i="1"/>
  <c r="Q1168" i="1"/>
  <c r="Q4101" i="1"/>
  <c r="Q635" i="1"/>
  <c r="Q548" i="1"/>
  <c r="Q3532" i="1"/>
  <c r="Q3922" i="1"/>
  <c r="Q975" i="1"/>
  <c r="Q867" i="1"/>
  <c r="Q3693" i="1"/>
  <c r="Q326" i="1"/>
  <c r="Q3391" i="1"/>
  <c r="Q2436" i="1"/>
  <c r="Q2140" i="1"/>
  <c r="Q257" i="1"/>
  <c r="Q3472" i="1"/>
  <c r="Q2793" i="1"/>
  <c r="Q3765" i="1"/>
  <c r="Q912" i="1"/>
  <c r="Q1618" i="1"/>
  <c r="Q1344" i="1"/>
  <c r="Q1099" i="1"/>
  <c r="Q274" i="1"/>
  <c r="Q3623" i="1"/>
  <c r="Q1105" i="1"/>
  <c r="Q1064" i="1"/>
  <c r="Q1569" i="1"/>
  <c r="Q2366" i="1"/>
  <c r="Q207" i="1"/>
  <c r="Q1458" i="1"/>
  <c r="Q705" i="1"/>
  <c r="Q961" i="1"/>
  <c r="Q437" i="1"/>
  <c r="Q2942" i="1"/>
  <c r="Q2448" i="1"/>
  <c r="Q1088" i="1"/>
  <c r="Q2429" i="1"/>
  <c r="Q2187" i="1"/>
  <c r="Q3238" i="1"/>
  <c r="Q1504" i="1"/>
  <c r="Q2779" i="1"/>
  <c r="Q2348" i="1"/>
  <c r="Q790" i="1"/>
  <c r="Q1108" i="1"/>
  <c r="Q1138" i="1"/>
  <c r="Q776" i="1"/>
  <c r="Q2489" i="1"/>
  <c r="Q3481" i="1"/>
  <c r="Q3306" i="1"/>
  <c r="Q1859" i="1"/>
  <c r="Q119" i="1"/>
  <c r="Q3778" i="1"/>
  <c r="Q711" i="1"/>
  <c r="Q2240" i="1"/>
  <c r="Q4063" i="1"/>
  <c r="Q830" i="1"/>
  <c r="Q663" i="1"/>
  <c r="Q3963" i="1"/>
  <c r="Q2001" i="1"/>
  <c r="Q1133" i="1"/>
  <c r="Q687" i="1"/>
  <c r="Q3447" i="1"/>
  <c r="Q2912" i="1"/>
  <c r="Q1375" i="1"/>
  <c r="Q302" i="1"/>
  <c r="Q3839" i="1"/>
  <c r="Q1320" i="1"/>
  <c r="Q211" i="1"/>
  <c r="Q1451" i="1"/>
  <c r="Q3624" i="1"/>
  <c r="Q146" i="1"/>
  <c r="Q3152" i="1"/>
  <c r="Q1574" i="1"/>
  <c r="Q194" i="1"/>
  <c r="Q2745" i="1"/>
  <c r="Q738" i="1"/>
  <c r="Q3156" i="1"/>
  <c r="Q747" i="1"/>
  <c r="Q346" i="1"/>
  <c r="Q3314" i="1"/>
  <c r="Q2603" i="1"/>
  <c r="Q3646" i="1"/>
  <c r="Q1203" i="1"/>
  <c r="Q3459" i="1"/>
  <c r="Q25" i="1"/>
  <c r="Q2802" i="1"/>
  <c r="Q3429" i="1"/>
  <c r="Q2406" i="1"/>
  <c r="Q1570" i="1"/>
  <c r="Q4087" i="1"/>
  <c r="Q640" i="1"/>
  <c r="Q3523" i="1"/>
  <c r="Q2203" i="1"/>
  <c r="Q1092" i="1"/>
  <c r="Q2898" i="1"/>
  <c r="Q1534" i="1"/>
  <c r="Q2461" i="1"/>
  <c r="Q10" i="1"/>
  <c r="Q595" i="1"/>
  <c r="Q1899" i="1"/>
  <c r="Q1826" i="1"/>
  <c r="Q2868" i="1"/>
  <c r="Q2608" i="1"/>
  <c r="Q3779" i="1"/>
  <c r="Q1816" i="1"/>
  <c r="Q137" i="1"/>
  <c r="Q2045" i="1"/>
  <c r="Q2413" i="1"/>
  <c r="Q1069" i="1"/>
  <c r="Q795" i="1"/>
  <c r="Q4" i="1"/>
  <c r="Q2856" i="1"/>
  <c r="Q83" i="1"/>
  <c r="Q3793" i="1"/>
  <c r="Q2421" i="1"/>
  <c r="Q3454" i="1"/>
  <c r="Q3986" i="1"/>
  <c r="Q1354" i="1"/>
  <c r="Q3886" i="1"/>
  <c r="Q1374" i="1"/>
  <c r="Q1395" i="1"/>
  <c r="Q1839" i="1"/>
  <c r="Q2346" i="1"/>
  <c r="Q7" i="1"/>
  <c r="Q1483" i="1"/>
  <c r="Q694" i="1"/>
  <c r="Q3390" i="1"/>
  <c r="Q3751" i="1"/>
  <c r="Q714" i="1"/>
  <c r="Q1517" i="1"/>
  <c r="Q1316" i="1"/>
  <c r="Q3375" i="1"/>
  <c r="Q987" i="1"/>
  <c r="Q3753" i="1"/>
  <c r="Q2378" i="1"/>
  <c r="Q3368" i="1"/>
  <c r="Q344" i="1"/>
  <c r="Q2264" i="1"/>
  <c r="Q1323" i="1"/>
  <c r="Q3507" i="1"/>
  <c r="Q2118" i="1"/>
  <c r="Q2767" i="1"/>
  <c r="Q1077" i="1"/>
  <c r="Q3940" i="1"/>
  <c r="Q1615" i="1"/>
  <c r="Q3469" i="1"/>
  <c r="Q3349" i="1"/>
  <c r="Q3601" i="1"/>
  <c r="Q230" i="1"/>
  <c r="Q827" i="1"/>
  <c r="Q3463" i="1"/>
  <c r="Q56" i="1"/>
  <c r="Q2761" i="1"/>
  <c r="Q2139" i="1"/>
  <c r="Q3689" i="1"/>
  <c r="Q2723" i="1"/>
  <c r="Q2017" i="1"/>
  <c r="Q2904" i="1"/>
  <c r="Q2797" i="1"/>
  <c r="Q1028" i="1"/>
  <c r="Q2082" i="1"/>
  <c r="Q159" i="1"/>
  <c r="Q1150" i="1"/>
  <c r="Q2168" i="1"/>
  <c r="Q448" i="1"/>
  <c r="Q1675" i="1"/>
  <c r="Q2124" i="1"/>
  <c r="Q1725" i="1"/>
  <c r="Q177" i="1"/>
  <c r="Q1763" i="1"/>
  <c r="Q3776" i="1"/>
  <c r="Q2550" i="1"/>
  <c r="Q863" i="1"/>
  <c r="Q1262" i="1"/>
  <c r="Q3618" i="1"/>
  <c r="Q3872" i="1"/>
  <c r="Q4037" i="1"/>
  <c r="Q937" i="1"/>
  <c r="Q3477" i="1"/>
  <c r="Q1254" i="1"/>
  <c r="Q1860" i="1"/>
  <c r="Q3784" i="1"/>
  <c r="Q3893" i="1"/>
  <c r="Q3421" i="1"/>
  <c r="Q3558" i="1"/>
  <c r="Q3857" i="1"/>
  <c r="Q2926" i="1"/>
  <c r="Q2873" i="1"/>
  <c r="Q2046" i="1"/>
  <c r="Q2128" i="1"/>
  <c r="Q3941" i="1"/>
  <c r="Q300" i="1"/>
  <c r="Q630" i="1"/>
  <c r="Q2355" i="1"/>
  <c r="Q3142" i="1"/>
  <c r="Q1755" i="1"/>
  <c r="Q568" i="1"/>
  <c r="Q2558" i="1"/>
  <c r="Q2396" i="1"/>
  <c r="Q534" i="1"/>
  <c r="Q2595" i="1"/>
  <c r="Q3930" i="1"/>
  <c r="Q1410" i="1"/>
  <c r="Q2078" i="1"/>
  <c r="Q713" i="1"/>
  <c r="Q1264" i="1"/>
  <c r="Q2215" i="1"/>
  <c r="Q2401" i="1"/>
  <c r="Q2494" i="1"/>
  <c r="Q3342" i="1"/>
  <c r="Q65" i="1"/>
  <c r="Q2726" i="1"/>
  <c r="Q349" i="1"/>
  <c r="Q3613" i="1"/>
  <c r="Q1471" i="1"/>
  <c r="Q3410" i="1"/>
  <c r="Q3666" i="1"/>
  <c r="Q3781" i="1"/>
  <c r="Q2800" i="1"/>
  <c r="Q3587" i="1"/>
  <c r="Q232" i="1"/>
  <c r="Q3200" i="1"/>
  <c r="Q865" i="1"/>
  <c r="Q1378" i="1"/>
  <c r="Q3442" i="1"/>
  <c r="Q3356" i="1"/>
  <c r="Q1360" i="1"/>
  <c r="Q1947" i="1"/>
  <c r="Q1631" i="1"/>
  <c r="Q780" i="1"/>
  <c r="Q3182" i="1"/>
  <c r="Q3807" i="1"/>
  <c r="Q151" i="1"/>
  <c r="Q3509" i="1"/>
  <c r="Q665" i="1"/>
  <c r="Q2184" i="1"/>
  <c r="Q2695" i="1"/>
  <c r="Q3961" i="1"/>
  <c r="Q2004" i="1"/>
  <c r="Q3088" i="1"/>
  <c r="Q4097" i="1"/>
  <c r="Q3739" i="1"/>
  <c r="Q1946" i="1"/>
  <c r="Q5" i="1"/>
  <c r="Q2216" i="1"/>
  <c r="Q2875" i="1"/>
  <c r="Q3947" i="1"/>
  <c r="Q783" i="1"/>
  <c r="Q92" i="1"/>
  <c r="Q4026" i="1"/>
  <c r="Q3647" i="1"/>
  <c r="Q444" i="1"/>
  <c r="Q1771" i="1"/>
  <c r="Q1068" i="1"/>
  <c r="Q2479" i="1"/>
  <c r="Q489" i="1"/>
  <c r="Q11" i="1"/>
  <c r="Q1281" i="1"/>
  <c r="Q80" i="1"/>
  <c r="Q1424" i="1"/>
  <c r="Q2803" i="1"/>
  <c r="Q2322" i="1"/>
  <c r="Q3627" i="1"/>
  <c r="Q392" i="1"/>
  <c r="Q2059" i="1"/>
  <c r="Q3382" i="1"/>
  <c r="Q1564" i="1"/>
  <c r="Q3987" i="1"/>
  <c r="Q885" i="1"/>
  <c r="Q3938" i="1"/>
  <c r="Q533" i="1"/>
  <c r="Q1993" i="1"/>
  <c r="Q2011" i="1"/>
  <c r="Q3376" i="1"/>
  <c r="Q3692" i="1"/>
  <c r="Q3763" i="1"/>
  <c r="Q284" i="1"/>
  <c r="Q359" i="1"/>
  <c r="Q1867" i="1"/>
  <c r="Q801" i="1"/>
  <c r="Q1403" i="1"/>
  <c r="Q2670" i="1"/>
  <c r="Q377" i="1"/>
  <c r="Q2711" i="1"/>
  <c r="Q3799" i="1"/>
  <c r="Q471" i="1"/>
  <c r="Q19" i="1"/>
  <c r="Q3676" i="1"/>
  <c r="Q3537" i="1"/>
  <c r="Q2013" i="1"/>
  <c r="Q3294" i="1"/>
  <c r="Q3667" i="1"/>
  <c r="Q2387" i="1"/>
  <c r="Q17" i="1"/>
  <c r="Q3550" i="1"/>
  <c r="Q133" i="1"/>
  <c r="Q3731" i="1"/>
  <c r="Q3458" i="1"/>
  <c r="Q1729" i="1"/>
  <c r="Q918" i="1"/>
  <c r="Q2667" i="1"/>
  <c r="Q1229" i="1"/>
  <c r="Q3894" i="1"/>
  <c r="Q3861" i="1"/>
  <c r="Q2932" i="1"/>
  <c r="Q887" i="1"/>
  <c r="Q3093" i="1"/>
  <c r="Q3920" i="1"/>
  <c r="Q2653" i="1"/>
  <c r="Q376" i="1"/>
  <c r="Q2931" i="1"/>
  <c r="Q991" i="1"/>
  <c r="Q928" i="1"/>
  <c r="Q1862" i="1"/>
  <c r="Q507" i="1"/>
  <c r="Q2865" i="1"/>
  <c r="Q2720" i="1"/>
  <c r="Q2480" i="1"/>
  <c r="Q2126" i="1"/>
  <c r="Q807" i="1"/>
  <c r="Q1309" i="1"/>
  <c r="Q1211" i="1"/>
  <c r="Q2379" i="1"/>
  <c r="Q3388" i="1"/>
  <c r="Q2048" i="1"/>
  <c r="Q379" i="1"/>
  <c r="Q2167" i="1"/>
  <c r="Q1760" i="1"/>
  <c r="Q1379" i="1"/>
  <c r="Q84" i="1"/>
  <c r="Q169" i="1"/>
  <c r="Q4041" i="1"/>
  <c r="Q3510" i="1"/>
  <c r="Q2347" i="1"/>
  <c r="Q3077" i="1"/>
  <c r="Q3680" i="1"/>
  <c r="Q2751" i="1"/>
  <c r="Q2897" i="1"/>
  <c r="Q2086" i="1"/>
  <c r="Q1176" i="1"/>
  <c r="Q3423" i="1"/>
  <c r="Q2529" i="1"/>
  <c r="Q988" i="1"/>
  <c r="Q3221" i="1"/>
  <c r="Q3128" i="1"/>
  <c r="Q2881" i="1"/>
  <c r="Q123" i="1"/>
  <c r="Q3332" i="1"/>
  <c r="Q2787" i="1"/>
  <c r="Q2543" i="1"/>
  <c r="Q2916" i="1"/>
  <c r="Q2957" i="1"/>
  <c r="Q4047" i="1"/>
  <c r="Q2899" i="1"/>
  <c r="Q1661" i="1"/>
  <c r="Q3834" i="1"/>
  <c r="Q3513" i="1"/>
  <c r="Q208" i="1"/>
  <c r="Q512" i="1"/>
  <c r="Q603" i="1"/>
  <c r="Q2643" i="1"/>
  <c r="Q439" i="1"/>
  <c r="Q16" i="1"/>
  <c r="Q2065" i="1"/>
  <c r="Q3194" i="1"/>
  <c r="Q3215" i="1"/>
  <c r="Q1602" i="1"/>
  <c r="Q935" i="1"/>
  <c r="Q4062" i="1"/>
  <c r="Q1140" i="1"/>
  <c r="Q1155" i="1"/>
  <c r="Q3600" i="1"/>
  <c r="Q63" i="1"/>
  <c r="Q4100" i="1"/>
  <c r="Q2325" i="1"/>
  <c r="Q3836" i="1"/>
  <c r="Q2464" i="1"/>
  <c r="Q3675" i="1"/>
  <c r="Q14" i="1"/>
  <c r="Q784" i="1"/>
  <c r="Q3638" i="1"/>
  <c r="Q3835" i="1"/>
  <c r="Q1330" i="1"/>
  <c r="Q42" i="1"/>
  <c r="Q1405" i="1"/>
  <c r="Q2922" i="1"/>
  <c r="Q167" i="1"/>
  <c r="Q3787" i="1"/>
  <c r="Q3669" i="1"/>
  <c r="Q3538" i="1"/>
  <c r="Q2220" i="1"/>
  <c r="Q166" i="1"/>
  <c r="Q1994" i="1"/>
  <c r="Q835" i="1"/>
  <c r="Q2110" i="1"/>
  <c r="Q1249" i="1"/>
  <c r="Q1646" i="1"/>
  <c r="Q1367" i="1"/>
  <c r="Q3085" i="1"/>
  <c r="Q1934" i="1"/>
  <c r="Q601" i="1"/>
  <c r="Q1593" i="1"/>
  <c r="Q3754" i="1"/>
  <c r="Q233" i="1"/>
  <c r="Q3577" i="1"/>
  <c r="Q3449" i="1"/>
  <c r="Q3908" i="1"/>
  <c r="Q478" i="1"/>
  <c r="Q3389" i="1"/>
  <c r="Q1392" i="1"/>
  <c r="Q3504" i="1"/>
  <c r="Q718" i="1"/>
  <c r="Q2211" i="1"/>
  <c r="Q1949" i="1"/>
  <c r="Q1288" i="1"/>
  <c r="Q388" i="1"/>
  <c r="Q3948" i="1"/>
  <c r="Q3473" i="1"/>
  <c r="Q1567" i="1"/>
  <c r="Q1171" i="1"/>
  <c r="Q407" i="1"/>
  <c r="Q1314" i="1"/>
  <c r="Q2717" i="1"/>
  <c r="Q3663" i="1"/>
  <c r="Q2580" i="1"/>
  <c r="Q3498" i="1"/>
  <c r="Q301" i="1"/>
  <c r="Q593" i="1"/>
  <c r="Q2146" i="1"/>
  <c r="Q1359" i="1"/>
  <c r="Q3424" i="1"/>
  <c r="Q3316" i="1"/>
  <c r="Q604" i="1"/>
  <c r="Q76" i="1"/>
  <c r="Q1457" i="1"/>
  <c r="Q3403" i="1"/>
  <c r="Q2906" i="1"/>
  <c r="Q331" i="1"/>
  <c r="Q798" i="1"/>
  <c r="Q2640" i="1"/>
  <c r="Q2465" i="1"/>
  <c r="Q2535" i="1"/>
  <c r="Q2724" i="1"/>
  <c r="Q3254" i="1"/>
  <c r="Q3163" i="1"/>
  <c r="Q361" i="1"/>
  <c r="Q886" i="1"/>
  <c r="Q1056" i="1"/>
  <c r="Q2497" i="1"/>
  <c r="Q1836" i="1"/>
  <c r="Q3401" i="1"/>
  <c r="Q4075" i="1"/>
  <c r="Q3997" i="1"/>
  <c r="Q1555" i="1"/>
  <c r="Q1404" i="1"/>
  <c r="Q2888" i="1"/>
  <c r="Q3216" i="1"/>
  <c r="Q2392" i="1"/>
  <c r="Q770" i="1"/>
  <c r="Q3953" i="1"/>
  <c r="Q3462" i="1"/>
  <c r="Q1121" i="1"/>
  <c r="Q2923" i="1"/>
  <c r="Q2968" i="1"/>
  <c r="Q117" i="1"/>
  <c r="Q3932" i="1"/>
  <c r="Q3728" i="1"/>
  <c r="Q2395" i="1"/>
  <c r="Q578" i="1"/>
  <c r="Q720" i="1"/>
  <c r="Q1759" i="1"/>
  <c r="Q1124" i="1"/>
  <c r="Q3036" i="1"/>
  <c r="Q3011" i="1"/>
  <c r="Q339" i="1"/>
  <c r="Q2108" i="1"/>
  <c r="Q3319" i="1"/>
  <c r="Q3289" i="1"/>
  <c r="Q2624" i="1"/>
  <c r="Q2555" i="1"/>
  <c r="Q3094" i="1"/>
  <c r="Q3589" i="1"/>
  <c r="Q2270" i="1"/>
  <c r="Q2651" i="1"/>
  <c r="Q2945" i="1"/>
  <c r="Q1636" i="1"/>
  <c r="Q2431" i="1"/>
  <c r="Q4106" i="1"/>
  <c r="Q2229" i="1"/>
  <c r="Q1571" i="1"/>
  <c r="Q3988" i="1"/>
  <c r="Q3106" i="1"/>
  <c r="Q244" i="1"/>
  <c r="Q354" i="1"/>
  <c r="Q1273" i="1"/>
  <c r="Q3665" i="1"/>
  <c r="Q319" i="1"/>
  <c r="Q3227" i="1"/>
  <c r="Q2246" i="1"/>
  <c r="Q2715" i="1"/>
  <c r="Q3252" i="1"/>
  <c r="Q310" i="1"/>
  <c r="Q2877" i="1"/>
  <c r="Q1637" i="1"/>
  <c r="Q897" i="1"/>
  <c r="Q2286" i="1"/>
  <c r="Q1711" i="1"/>
  <c r="Q3653" i="1"/>
  <c r="Q1921" i="1"/>
  <c r="Q2644" i="1"/>
  <c r="Q2805" i="1"/>
  <c r="Q1877" i="1"/>
  <c r="Q3311" i="1"/>
  <c r="Q775" i="1"/>
  <c r="Q1167" i="1"/>
  <c r="Q2143" i="1"/>
  <c r="Q3302" i="1"/>
  <c r="Q1364" i="1"/>
  <c r="Q3034" i="1"/>
  <c r="Q1018" i="1"/>
  <c r="Q1991" i="1"/>
  <c r="Q96" i="1"/>
  <c r="Q132" i="1"/>
  <c r="Q239" i="1"/>
  <c r="Q734" i="1"/>
  <c r="Q3842" i="1"/>
  <c r="Q1017" i="1"/>
  <c r="Q952" i="1"/>
  <c r="Q3664" i="1"/>
  <c r="Q2699" i="1"/>
  <c r="Q3985" i="1"/>
  <c r="Q2228" i="1"/>
  <c r="Q378" i="1"/>
  <c r="Q1746" i="1"/>
  <c r="Q3745" i="1"/>
  <c r="Q3446" i="1"/>
  <c r="Q74" i="1"/>
  <c r="Q2950" i="1"/>
  <c r="Q860" i="1"/>
  <c r="Q3232" i="1"/>
  <c r="Q1306" i="1"/>
  <c r="Q1019" i="1"/>
  <c r="Q2842" i="1"/>
  <c r="Q2719" i="1"/>
  <c r="Q847" i="1"/>
  <c r="Q2486" i="1"/>
  <c r="Q3370" i="1"/>
  <c r="Q238" i="1"/>
  <c r="Q2250" i="1"/>
  <c r="Q3612" i="1"/>
  <c r="Q75" i="1"/>
  <c r="Q3710" i="1"/>
  <c r="Q1715" i="1"/>
  <c r="Q641" i="1"/>
  <c r="Q1128" i="1"/>
  <c r="Q3460" i="1"/>
  <c r="Q3199" i="1"/>
  <c r="Q3786" i="1"/>
  <c r="Q2661" i="1"/>
  <c r="Q861" i="1"/>
  <c r="Q1887" i="1"/>
  <c r="Q2084" i="1"/>
  <c r="Q2649" i="1"/>
  <c r="Q515" i="1"/>
  <c r="Q2894" i="1"/>
  <c r="Q2175" i="1"/>
  <c r="Q1595" i="1"/>
  <c r="Q3113" i="1"/>
  <c r="Q493" i="1"/>
  <c r="Q2516" i="1"/>
  <c r="Q2101" i="1"/>
  <c r="Q3594" i="1"/>
  <c r="Q1082" i="1"/>
  <c r="Q1898" i="1"/>
  <c r="Q2913" i="1"/>
  <c r="Q4053" i="1"/>
  <c r="Q1580" i="1"/>
  <c r="Q2127" i="1"/>
  <c r="Q8" i="1"/>
  <c r="Q3923" i="1"/>
  <c r="Q938" i="1"/>
  <c r="Q2405" i="1"/>
  <c r="Q3464" i="1"/>
  <c r="Q1027" i="1"/>
  <c r="Q3416" i="1"/>
  <c r="Q3844" i="1"/>
  <c r="Q3103" i="1"/>
  <c r="Q870" i="1"/>
  <c r="Q743" i="1"/>
  <c r="Q929" i="1"/>
  <c r="Q3115" i="1"/>
  <c r="Q1325" i="1"/>
  <c r="Q2565" i="1"/>
  <c r="Q3958" i="1"/>
  <c r="Q1983" i="1"/>
  <c r="Q2752" i="1"/>
  <c r="Q3592" i="1"/>
  <c r="Q413" i="1"/>
  <c r="Q2025" i="1"/>
  <c r="Q2463" i="1"/>
  <c r="Q3046" i="1"/>
  <c r="Q2105" i="1"/>
  <c r="Q1699" i="1"/>
  <c r="Q142" i="1"/>
  <c r="Q320" i="1"/>
  <c r="Q527" i="1"/>
  <c r="Q1459" i="1"/>
  <c r="Q293" i="1"/>
  <c r="Q3871" i="1"/>
  <c r="Q3480" i="1"/>
  <c r="Q3691" i="1"/>
  <c r="Q831" i="1"/>
  <c r="Q2071" i="1"/>
  <c r="Q1049" i="1"/>
  <c r="Q2043" i="1"/>
  <c r="Q3808" i="1"/>
  <c r="Q2495" i="1"/>
  <c r="Q3540" i="1"/>
  <c r="Q1337" i="1"/>
  <c r="Q115" i="1"/>
  <c r="Q2141" i="1"/>
  <c r="Q1619" i="1"/>
  <c r="Q2337" i="1"/>
  <c r="Q1478" i="1"/>
  <c r="Q4024" i="1"/>
  <c r="Q2895" i="1"/>
  <c r="Q2650" i="1"/>
  <c r="Q1430" i="1"/>
  <c r="Q4013" i="1"/>
  <c r="Q463" i="1"/>
  <c r="Q1272" i="1"/>
  <c r="Q3086" i="1"/>
  <c r="Q607" i="1"/>
  <c r="Q727" i="1"/>
  <c r="Q1732" i="1"/>
  <c r="Q1050" i="1"/>
  <c r="Q266" i="1"/>
  <c r="Q1145" i="1"/>
  <c r="Q48" i="1"/>
  <c r="Q269" i="1"/>
  <c r="Q508" i="1"/>
  <c r="Q3456" i="1"/>
  <c r="Q3500" i="1"/>
  <c r="Q542" i="1"/>
  <c r="Q3095" i="1"/>
  <c r="Q100" i="1"/>
  <c r="Q3605" i="1"/>
  <c r="Q69" i="1"/>
  <c r="Q3766" i="1"/>
  <c r="Q160" i="1"/>
  <c r="Q2792" i="1"/>
  <c r="Q3520" i="1"/>
  <c r="Q2847" i="1"/>
  <c r="Q3162" i="1"/>
  <c r="Q1134" i="1"/>
  <c r="Q3326" i="1"/>
  <c r="Q315" i="1"/>
  <c r="Q3837" i="1"/>
  <c r="Q3276" i="1"/>
  <c r="Q237" i="1"/>
  <c r="Q3832" i="1"/>
  <c r="Q657" i="1"/>
  <c r="Q1310" i="1"/>
  <c r="Q1173" i="1"/>
  <c r="Q869" i="1"/>
  <c r="Q1495" i="1"/>
  <c r="Q943" i="1"/>
  <c r="Q653" i="1"/>
  <c r="Q221" i="1"/>
  <c r="Q2755" i="1"/>
  <c r="Q2813" i="1"/>
  <c r="Q307" i="1"/>
  <c r="Q2857" i="1"/>
  <c r="Q2918" i="1"/>
  <c r="Q549" i="1"/>
  <c r="Q3186" i="1"/>
  <c r="Q1568" i="1"/>
  <c r="Q1158" i="1"/>
  <c r="Q586" i="1"/>
  <c r="Q1075" i="1"/>
  <c r="Q3788" i="1"/>
  <c r="Q67" i="1"/>
  <c r="Q2925" i="1"/>
  <c r="Q3917" i="1"/>
  <c r="Q1311" i="1"/>
  <c r="Q2099" i="1"/>
  <c r="Q2267" i="1"/>
  <c r="Q2052" i="1"/>
  <c r="Q13" i="1"/>
  <c r="Q461" i="1"/>
  <c r="Q3677" i="1"/>
  <c r="Q3972" i="1"/>
  <c r="Q2781" i="1"/>
  <c r="Q3557" i="1"/>
  <c r="Q3329" i="1"/>
  <c r="Q3441" i="1"/>
  <c r="Q129" i="1"/>
  <c r="Q1620" i="1"/>
  <c r="Q1423" i="1"/>
  <c r="Q4010" i="1"/>
  <c r="Q3236" i="1"/>
  <c r="Q2712" i="1"/>
  <c r="Q3351" i="1"/>
  <c r="Q3858" i="1"/>
  <c r="Q1384" i="1"/>
  <c r="Q1177" i="1"/>
  <c r="Q220" i="1"/>
  <c r="Q2821" i="1"/>
  <c r="Q158" i="1"/>
  <c r="Q3516" i="1"/>
  <c r="Q2106" i="1"/>
  <c r="Q2552" i="1"/>
  <c r="Q2940" i="1"/>
  <c r="Q1033" i="1"/>
  <c r="Q1449" i="1"/>
  <c r="Q104" i="1"/>
  <c r="Q1039" i="1"/>
  <c r="Q1015" i="1"/>
  <c r="Q613" i="1"/>
  <c r="Q3715" i="1"/>
  <c r="Q3741" i="1"/>
  <c r="Q2272" i="1"/>
  <c r="Q2147" i="1"/>
  <c r="Q702" i="1"/>
  <c r="Q342" i="1"/>
  <c r="Q3633" i="1"/>
  <c r="Q198" i="1"/>
  <c r="Q3179" i="1"/>
  <c r="Q2566" i="1"/>
  <c r="Q2937" i="1"/>
  <c r="Q3041" i="1"/>
  <c r="Q2434" i="1"/>
  <c r="Q3622" i="1"/>
  <c r="Q2271" i="1"/>
  <c r="Q2054" i="1"/>
  <c r="Q3926" i="1"/>
  <c r="Q4091" i="1"/>
  <c r="Q3243" i="1"/>
  <c r="Q3604" i="1"/>
  <c r="Q2693" i="1"/>
  <c r="Q1597" i="1"/>
  <c r="Q945" i="1"/>
  <c r="Q2440" i="1"/>
  <c r="Q1869" i="1"/>
  <c r="Q572" i="1"/>
  <c r="Q415" i="1"/>
  <c r="Q1204" i="1"/>
  <c r="Q688" i="1"/>
  <c r="Q3864" i="1"/>
  <c r="Q4052" i="1"/>
  <c r="Q93" i="1"/>
  <c r="Q2179" i="1"/>
  <c r="Q1787" i="1"/>
  <c r="Q3433" i="1"/>
  <c r="Q3183" i="1"/>
  <c r="Q1433" i="1"/>
  <c r="Q1189" i="1"/>
  <c r="Q2794" i="1"/>
  <c r="Q3639" i="1"/>
  <c r="Q316" i="1"/>
  <c r="Q21" i="1"/>
  <c r="Q2924" i="1"/>
  <c r="Q3829" i="1"/>
  <c r="Q2247" i="1"/>
  <c r="Q3506" i="1"/>
  <c r="Q1510" i="1"/>
  <c r="Q730" i="1"/>
  <c r="Q12" i="1"/>
  <c r="Q765" i="1"/>
  <c r="Q833" i="1"/>
  <c r="Q1243" i="1"/>
  <c r="Q3131" i="1"/>
  <c r="Q1648" i="1"/>
  <c r="Q3746" i="1"/>
  <c r="Q33" i="1"/>
  <c r="Q2243" i="1"/>
  <c r="Q1098" i="1"/>
  <c r="Q1180" i="1"/>
  <c r="Q652" i="1"/>
  <c r="Q20" i="1"/>
  <c r="Q455" i="1"/>
  <c r="Q3840" i="1"/>
  <c r="Q1102" i="1"/>
  <c r="Q336" i="1"/>
  <c r="Q2920" i="1"/>
  <c r="Q709" i="1"/>
  <c r="Q1031" i="1"/>
  <c r="Q3234" i="1"/>
  <c r="Q3291" i="1"/>
  <c r="Q3911" i="1"/>
  <c r="Q3431" i="1"/>
  <c r="Q109" i="1"/>
  <c r="Q3251" i="1"/>
  <c r="Q275" i="1"/>
  <c r="Q804" i="1"/>
  <c r="Q1181" i="1"/>
  <c r="Q3694" i="1"/>
  <c r="Q4083" i="1"/>
  <c r="Q2921" i="1"/>
  <c r="Q753" i="1"/>
  <c r="Q1664" i="1"/>
  <c r="Q2311" i="1"/>
  <c r="Q3656" i="1"/>
  <c r="Q3870" i="1"/>
  <c r="Q2083" i="1"/>
  <c r="Q1258" i="1"/>
  <c r="Q2225" i="1"/>
  <c r="Q479" i="1"/>
  <c r="Q2859" i="1"/>
  <c r="Q1327" i="1"/>
  <c r="Q1301" i="1"/>
  <c r="Q3630" i="1"/>
  <c r="Q3906" i="1"/>
  <c r="Q3107" i="1"/>
  <c r="Q3658" i="1"/>
  <c r="Q2218" i="1"/>
  <c r="Q2683" i="1"/>
  <c r="Q3212" i="1"/>
  <c r="Q1231" i="1"/>
  <c r="Q4007" i="1"/>
  <c r="Q2795" i="1"/>
  <c r="Q535" i="1"/>
  <c r="Q1213" i="1"/>
  <c r="Q261" i="1"/>
  <c r="Q1154" i="1"/>
  <c r="Q218" i="1"/>
  <c r="Q1554" i="1"/>
  <c r="Q4072" i="1"/>
  <c r="Q1220" i="1"/>
  <c r="Q225" i="1"/>
  <c r="Q108" i="1"/>
  <c r="Q2353" i="1"/>
  <c r="Q3226" i="1"/>
  <c r="Q1693" i="1"/>
  <c r="Q2559" i="1"/>
  <c r="Q1447" i="1"/>
  <c r="Q389" i="1"/>
  <c r="Q27" i="1"/>
  <c r="Q1240" i="1"/>
  <c r="Q3641" i="1"/>
  <c r="Q3383" i="1"/>
  <c r="Q1497" i="1"/>
  <c r="Q3242" i="1"/>
  <c r="Q2081" i="1"/>
  <c r="Q3059" i="1"/>
  <c r="Q647" i="1"/>
  <c r="Q118" i="1"/>
  <c r="Q2560" i="1"/>
  <c r="Q2018" i="1"/>
  <c r="Q254" i="1"/>
  <c r="Q3350" i="1"/>
  <c r="Q1805" i="1"/>
  <c r="Q3322" i="1"/>
  <c r="Q1438" i="1"/>
  <c r="Q2180" i="1"/>
  <c r="Q2915" i="1"/>
  <c r="Q2145" i="1"/>
  <c r="Q3608" i="1"/>
  <c r="Q3769" i="1"/>
  <c r="Q3978" i="1"/>
  <c r="Q3742" i="1"/>
  <c r="Q401" i="1"/>
  <c r="Q3521" i="1"/>
  <c r="Q1239" i="1"/>
  <c r="Q3175" i="1"/>
  <c r="Q1190" i="1"/>
  <c r="Q3074" i="1"/>
  <c r="Q1967" i="1"/>
  <c r="Q3482" i="1"/>
  <c r="Q2324" i="1"/>
  <c r="Q3514" i="1"/>
  <c r="Q440" i="1"/>
  <c r="Q3530" i="1"/>
  <c r="Q172" i="1"/>
  <c r="Q3228" i="1"/>
  <c r="Q3497" i="1"/>
  <c r="Q176" i="1"/>
  <c r="Q3566" i="1"/>
  <c r="Q3209" i="1"/>
  <c r="Q964" i="1"/>
  <c r="Q3479" i="1"/>
  <c r="Q1662" i="1"/>
  <c r="Q2150" i="1"/>
  <c r="Q2345" i="1"/>
  <c r="Q796" i="1"/>
  <c r="Q3450" i="1"/>
  <c r="Q1346" i="1"/>
  <c r="Q3318" i="1"/>
  <c r="Q3081" i="1"/>
  <c r="Q3452" i="1"/>
  <c r="Q2362" i="1"/>
  <c r="Q2498" i="1"/>
  <c r="Q3758" i="1"/>
  <c r="Q24" i="1"/>
  <c r="Q3828" i="1"/>
  <c r="Q23" i="1"/>
  <c r="Q368" i="1"/>
  <c r="Q1594" i="1"/>
  <c r="Q2884" i="1"/>
  <c r="Q3527" i="1"/>
  <c r="Q1368" i="1"/>
  <c r="Q2613" i="1"/>
  <c r="Q2234" i="1"/>
  <c r="Q4021" i="1"/>
  <c r="Q1527" i="1"/>
  <c r="Q246" i="1"/>
  <c r="Q1008" i="1"/>
  <c r="Q1512" i="1"/>
  <c r="Q2612" i="1"/>
  <c r="Q3567" i="1"/>
  <c r="Q3063" i="1"/>
  <c r="Q449" i="1"/>
  <c r="Q2374" i="1"/>
  <c r="Q2422" i="1"/>
  <c r="Q3409" i="1"/>
  <c r="Q1801" i="1"/>
  <c r="Q3685" i="1"/>
  <c r="Q802" i="1"/>
  <c r="Q3720" i="1"/>
  <c r="Q2616" i="1"/>
  <c r="Q3863" i="1"/>
  <c r="Q456" i="1"/>
  <c r="Q580" i="1"/>
  <c r="Q963" i="1"/>
  <c r="Q3965" i="1"/>
  <c r="Q322" i="1"/>
  <c r="Q728" i="1"/>
  <c r="Q3104" i="1"/>
  <c r="Q836" i="1"/>
  <c r="Q3645" i="1"/>
  <c r="Q30" i="1"/>
  <c r="Q3258" i="1"/>
  <c r="Q213" i="1"/>
  <c r="Q3437" i="1"/>
  <c r="Q1986" i="1"/>
  <c r="Q2003" i="1"/>
  <c r="Q3717" i="1"/>
  <c r="Q393" i="1"/>
  <c r="Q1950" i="1"/>
  <c r="Q1880" i="1"/>
  <c r="Q363" i="1"/>
  <c r="Q2136" i="1"/>
  <c r="Q190" i="1"/>
  <c r="Q3990" i="1"/>
  <c r="Q2493" i="1"/>
  <c r="Q283" i="1"/>
  <c r="Q941" i="1"/>
  <c r="Q2831" i="1"/>
  <c r="Q3304" i="1"/>
  <c r="Q1734" i="1"/>
  <c r="Q3208" i="1"/>
  <c r="Q2721" i="1"/>
  <c r="Q227" i="1"/>
  <c r="Q3662" i="1"/>
  <c r="Q1040" i="1"/>
  <c r="Q3111" i="1"/>
  <c r="Q3080" i="1"/>
  <c r="Q1601" i="1"/>
  <c r="Q2696" i="1"/>
  <c r="Q1808" i="1"/>
  <c r="Q591" i="1"/>
  <c r="Q1613" i="1"/>
  <c r="Q3522" i="1"/>
  <c r="Q968" i="1"/>
  <c r="Q2103" i="1"/>
  <c r="Q102" i="1"/>
  <c r="Q2163" i="1"/>
  <c r="Q2585" i="1"/>
  <c r="Q3743" i="1"/>
  <c r="Q2790" i="1"/>
  <c r="Q2791" i="1"/>
  <c r="Q739" i="1"/>
  <c r="Q2837" i="1"/>
  <c r="Q741" i="1"/>
  <c r="Q3432" i="1"/>
  <c r="Q3755" i="1"/>
  <c r="Q145" i="1"/>
  <c r="Q849" i="1"/>
  <c r="Q3067" i="1"/>
  <c r="Q986" i="1"/>
  <c r="Q3110" i="1"/>
  <c r="Q3281" i="1"/>
  <c r="Q3430" i="1"/>
  <c r="Q470" i="1"/>
  <c r="Q2673" i="1"/>
  <c r="Q3474" i="1"/>
  <c r="Q2227" i="1"/>
  <c r="Q1237" i="1"/>
  <c r="Q1660" i="1"/>
  <c r="Q2801" i="1"/>
  <c r="Q842" i="1"/>
  <c r="Q2165" i="1"/>
  <c r="Q2889" i="1"/>
  <c r="Q3868" i="1"/>
  <c r="Q400" i="1"/>
  <c r="Q2299" i="1"/>
  <c r="Q2594" i="1"/>
  <c r="Q2469" i="1"/>
  <c r="Q2241" i="1"/>
  <c r="Q1151" i="1"/>
  <c r="Q1943" i="1"/>
  <c r="Q1705" i="1"/>
  <c r="Q3305" i="1"/>
  <c r="Q195" i="1"/>
  <c r="Q1614" i="1"/>
  <c r="Q1377" i="1"/>
  <c r="Q2956" i="1"/>
  <c r="Q3426" i="1"/>
  <c r="Q1079" i="1"/>
  <c r="Q3189" i="1"/>
  <c r="Q3602" i="1"/>
  <c r="Q1645" i="1"/>
  <c r="Q291" i="1"/>
  <c r="Q3747" i="1"/>
  <c r="Q1888" i="1"/>
  <c r="Q577" i="1"/>
  <c r="Q1172" i="1"/>
  <c r="Q3457" i="1"/>
  <c r="Q2098" i="1"/>
  <c r="Q226" i="1"/>
  <c r="Q2734" i="1"/>
  <c r="Q3817" i="1"/>
  <c r="Q91" i="1"/>
  <c r="Q1521" i="1"/>
  <c r="Q972" i="1"/>
  <c r="Q182" i="1"/>
  <c r="Q3760" i="1"/>
  <c r="Q825" i="1"/>
  <c r="Q2329" i="1"/>
  <c r="Q1669" i="1"/>
  <c r="Q3355" i="1"/>
  <c r="Q1953" i="1"/>
  <c r="Q2199" i="1"/>
  <c r="Q3725" i="1"/>
  <c r="Q4017" i="1"/>
  <c r="Q1865" i="1"/>
  <c r="Q587" i="1"/>
  <c r="Q2041" i="1"/>
  <c r="Q2380" i="1"/>
  <c r="Q32" i="1"/>
  <c r="Q1964" i="1"/>
  <c r="Q2584" i="1"/>
  <c r="Q3378" i="1"/>
  <c r="Q1439" i="1"/>
  <c r="Q3512" i="1"/>
  <c r="Q1698" i="1"/>
  <c r="Q408" i="1"/>
  <c r="Q570" i="1"/>
  <c r="Q766" i="1"/>
  <c r="Q3822" i="1"/>
  <c r="Q1884" i="1"/>
  <c r="Q422" i="1"/>
  <c r="Q2949" i="1"/>
  <c r="Q3564" i="1"/>
  <c r="Q1917" i="1"/>
  <c r="Q480" i="1"/>
  <c r="Q2058" i="1"/>
  <c r="Q3333" i="1"/>
  <c r="Q1144" i="1"/>
  <c r="Q3572" i="1"/>
  <c r="Q1656" i="1"/>
  <c r="Q1159" i="1"/>
  <c r="Q149" i="1"/>
  <c r="Q425" i="1"/>
  <c r="Q3461" i="1"/>
  <c r="Q1184" i="1"/>
  <c r="Q2360" i="1"/>
  <c r="Q2077" i="1"/>
  <c r="Q4048" i="1"/>
  <c r="Q1187" i="1"/>
  <c r="Q1412" i="1"/>
  <c r="Q73" i="1"/>
  <c r="Q1436" i="1"/>
  <c r="Q1222" i="1"/>
  <c r="Q2" i="1"/>
  <c r="Q3982" i="1"/>
  <c r="Q1911" i="1"/>
  <c r="Q966" i="1"/>
  <c r="Q1156" i="1"/>
  <c r="Q523" i="1"/>
  <c r="Q605" i="1"/>
  <c r="Q3687" i="1"/>
  <c r="Q1370" i="1"/>
  <c r="Q1925" i="1"/>
  <c r="Q61" i="1"/>
  <c r="Q4078" i="1"/>
  <c r="Q2575" i="1"/>
  <c r="Q2230" i="1"/>
  <c r="Q1592" i="1"/>
  <c r="Q3343" i="1"/>
  <c r="Q1110" i="1"/>
  <c r="Q1094" i="1"/>
  <c r="Q3476" i="1"/>
  <c r="Q370" i="1"/>
  <c r="Q248" i="1"/>
  <c r="Q3418" i="1"/>
  <c r="Q3387" i="1"/>
  <c r="Q3862" i="1"/>
  <c r="Q1883" i="1"/>
  <c r="Q1708" i="1"/>
  <c r="Q2783" i="1"/>
  <c r="Q3518" i="1"/>
  <c r="Q1012" i="1"/>
  <c r="Q3511" i="1"/>
  <c r="Q1658" i="1"/>
  <c r="Q1195" i="1"/>
  <c r="Q286" i="1"/>
  <c r="Q2593" i="1"/>
  <c r="Q3287" i="1"/>
  <c r="Q1684" i="1"/>
  <c r="Q1872" i="1"/>
  <c r="Q1011" i="1"/>
  <c r="Q1394" i="1"/>
  <c r="Q3030" i="1"/>
  <c r="Q4045" i="1"/>
  <c r="Q3573" i="1"/>
  <c r="Q1308" i="1"/>
  <c r="Q1652" i="1"/>
  <c r="Q2446" i="1"/>
  <c r="Q458" i="1"/>
  <c r="Q1691" i="1"/>
  <c r="Q4110" i="1"/>
  <c r="Q3671" i="1"/>
  <c r="Q2296" i="1"/>
  <c r="Q3079" i="1"/>
  <c r="Q2785" i="1"/>
  <c r="Q536" i="1"/>
  <c r="Q4025" i="1"/>
  <c r="Q1006" i="1"/>
  <c r="Q2740" i="1"/>
  <c r="Q3320" i="1"/>
  <c r="Q4060" i="1"/>
  <c r="Q139" i="1"/>
  <c r="Q3406" i="1"/>
  <c r="Q552" i="1"/>
  <c r="Q2266" i="1"/>
  <c r="Q1109" i="1"/>
  <c r="Q1385" i="1"/>
  <c r="Q529" i="1"/>
  <c r="Q3031" i="1"/>
  <c r="Q1175" i="1"/>
  <c r="Q3652" i="1"/>
  <c r="Q3072" i="1"/>
  <c r="Q979" i="1"/>
  <c r="Q2076" i="1"/>
  <c r="Q427" i="1"/>
  <c r="Q3628" i="1"/>
  <c r="Q1372" i="1"/>
  <c r="Q1256" i="1"/>
  <c r="Q1067" i="1"/>
  <c r="Q1238" i="1"/>
  <c r="Q380" i="1"/>
  <c r="Q1893" i="1"/>
  <c r="Q4023" i="1"/>
  <c r="Q1825" i="1"/>
  <c r="Q2300" i="1"/>
  <c r="Q2012" i="1"/>
  <c r="Q1192" i="1"/>
  <c r="Q1065" i="1"/>
  <c r="Q3153" i="1"/>
  <c r="Q3580" i="1"/>
  <c r="Q1989" i="1"/>
  <c r="Q759" i="1"/>
  <c r="Q896" i="1"/>
  <c r="Q3490" i="1"/>
  <c r="Q2318" i="1"/>
  <c r="Q752" i="1"/>
  <c r="Q2996" i="1"/>
  <c r="Q2676" i="1"/>
  <c r="Q241" i="1"/>
  <c r="Q3033" i="1"/>
  <c r="Q3929" i="1"/>
  <c r="Q622" i="1"/>
  <c r="Q2806" i="1"/>
  <c r="Q371" i="1"/>
  <c r="Q2727" i="1"/>
  <c r="Q3263" i="1"/>
  <c r="Q51" i="1"/>
  <c r="Q2599" i="1"/>
  <c r="Q3143" i="1"/>
  <c r="Q2244" i="1"/>
  <c r="Q4089" i="1"/>
  <c r="Q433" i="1"/>
  <c r="Q3615" i="1"/>
  <c r="Q3327" i="1"/>
  <c r="Q2758" i="1"/>
  <c r="Q188" i="1"/>
  <c r="Q1795" i="1"/>
  <c r="Q2338" i="1"/>
  <c r="Q3902" i="1"/>
  <c r="Q1148" i="1"/>
  <c r="Q581" i="1"/>
  <c r="Q3606" i="1"/>
  <c r="Q94" i="1"/>
  <c r="Q4033" i="1"/>
  <c r="Q256" i="1"/>
  <c r="Q210" i="1"/>
  <c r="Q1289" i="1"/>
  <c r="Q3197" i="1"/>
  <c r="Q356" i="1"/>
  <c r="Q1560" i="1"/>
  <c r="Q3860" i="1"/>
  <c r="Q4032" i="1"/>
  <c r="Q3310" i="1"/>
  <c r="Q567" i="1"/>
  <c r="Q2628" i="1"/>
  <c r="Q2680" i="1"/>
  <c r="Q2532" i="1"/>
  <c r="Q4018" i="1"/>
  <c r="Q3674" i="1"/>
  <c r="Q3121" i="1"/>
  <c r="Q817" i="1"/>
  <c r="Q197" i="1"/>
  <c r="Q3791" i="1"/>
  <c r="Q2357" i="1"/>
  <c r="Q2026" i="1"/>
  <c r="Q3157" i="1"/>
  <c r="Q2385" i="1"/>
  <c r="Q409" i="1"/>
  <c r="Q3405" i="1"/>
  <c r="Q680" i="1"/>
  <c r="Q2863" i="1"/>
  <c r="Q2223" i="1"/>
  <c r="Q3569" i="1"/>
  <c r="Q1959" i="1"/>
  <c r="Q3565" i="1"/>
  <c r="Q2333" i="1"/>
  <c r="Q2282" i="1"/>
  <c r="Q2519" i="1"/>
  <c r="Q1393" i="1"/>
  <c r="Q1265" i="1"/>
  <c r="Q2589" i="1"/>
  <c r="Q1053" i="1"/>
  <c r="Q2208" i="1"/>
  <c r="Q3484" i="1"/>
  <c r="Q3443" i="1"/>
  <c r="Q3363" i="1"/>
  <c r="Q1444" i="1"/>
  <c r="Q2756" i="1"/>
  <c r="Q3499" i="1"/>
  <c r="Q1742" i="1"/>
  <c r="Q1353" i="1"/>
  <c r="Q3062" i="1"/>
  <c r="Q3756" i="1"/>
  <c r="Q3740" i="1"/>
  <c r="Q539" i="1"/>
  <c r="Q1200" i="1"/>
  <c r="Q915" i="1"/>
  <c r="Q3196" i="1"/>
  <c r="Q553" i="1"/>
  <c r="Q2626" i="1"/>
  <c r="Q3531" i="1"/>
  <c r="Q740" i="1"/>
  <c r="Q3359" i="1"/>
  <c r="Q1043" i="1"/>
  <c r="Q2472" i="1"/>
  <c r="Q981" i="1"/>
  <c r="Q1432" i="1"/>
  <c r="Q1976" i="1"/>
  <c r="Q3413" i="1"/>
  <c r="Q64" i="1"/>
  <c r="Q683" i="1"/>
  <c r="Q3711" i="1"/>
  <c r="Q1905" i="1"/>
  <c r="Q3826" i="1"/>
  <c r="Q2545" i="1"/>
  <c r="Q584" i="1"/>
  <c r="Q71" i="1"/>
  <c r="Q1653" i="1"/>
  <c r="Q3119" i="1"/>
  <c r="Q848" i="1"/>
  <c r="Q4050" i="1"/>
  <c r="Q3563" i="1"/>
  <c r="Q484" i="1"/>
  <c r="Q1005" i="1"/>
  <c r="Q2947" i="1"/>
  <c r="Q1003" i="1"/>
  <c r="Q1165" i="1"/>
  <c r="Q3483" i="1"/>
  <c r="Q2934" i="1"/>
  <c r="Q1036" i="1"/>
  <c r="Q3417" i="1"/>
  <c r="Q2008" i="1"/>
  <c r="Q1739" i="1"/>
  <c r="Q3176" i="1"/>
  <c r="Q3412" i="1"/>
  <c r="Q2952" i="1"/>
  <c r="Q2500" i="1"/>
  <c r="Q946" i="1"/>
  <c r="Q1978" i="1"/>
  <c r="Q936" i="1"/>
  <c r="Q2050" i="1"/>
  <c r="Q3407" i="1"/>
  <c r="Q3833" i="1"/>
  <c r="Q2557" i="1"/>
  <c r="Q34" i="1"/>
  <c r="Q3485" i="1"/>
  <c r="Q114" i="1"/>
  <c r="Q3139" i="1"/>
  <c r="Q1038" i="1"/>
  <c r="Q1348" i="1"/>
  <c r="Q2725" i="1"/>
  <c r="Q183" i="1"/>
  <c r="Q2674" i="1"/>
  <c r="Q3218" i="1"/>
  <c r="Q3821" i="1"/>
  <c r="Q2953" i="1"/>
  <c r="Q1612" i="1"/>
  <c r="Q476" i="1"/>
  <c r="Q1440" i="1"/>
  <c r="Q3323" i="1"/>
  <c r="Q1106" i="1"/>
  <c r="Q405" i="1"/>
  <c r="Q2190" i="1"/>
  <c r="Q3366" i="1"/>
  <c r="Q3487" i="1"/>
  <c r="Q28" i="1"/>
  <c r="Q3270" i="1"/>
  <c r="Q803" i="1"/>
  <c r="Q3439" i="1"/>
  <c r="Q2625" i="1"/>
  <c r="Q1407" i="1"/>
  <c r="Q2637" i="1"/>
  <c r="Q1770" i="1"/>
  <c r="Q3436" i="1"/>
  <c r="Q468" i="1"/>
  <c r="Q329" i="1"/>
  <c r="Q1287" i="1"/>
  <c r="Q397" i="1"/>
  <c r="Q650" i="1"/>
  <c r="Q3126" i="1"/>
  <c r="Q4064" i="1"/>
  <c r="Q3144" i="1"/>
  <c r="Q1768" i="1"/>
  <c r="Q4057" i="1"/>
  <c r="Q2274" i="1"/>
  <c r="Q321" i="1"/>
  <c r="Q822" i="1"/>
  <c r="Q1541" i="1"/>
  <c r="Q1672" i="1"/>
  <c r="Q3798" i="1"/>
  <c r="Q3154" i="1"/>
  <c r="Q2424" i="1"/>
  <c r="Q2462" i="1"/>
  <c r="Q1625" i="1"/>
  <c r="Q273" i="1"/>
  <c r="Q2941" i="1"/>
  <c r="Q1573" i="1"/>
  <c r="Q3044" i="1"/>
  <c r="Q2038" i="1"/>
  <c r="Q933" i="1"/>
  <c r="Q3848" i="1"/>
  <c r="Q838" i="1"/>
  <c r="Q124" i="1"/>
  <c r="Q4107" i="1"/>
  <c r="Q1116" i="1"/>
  <c r="Q3927" i="1"/>
  <c r="Q2382" i="1"/>
  <c r="Q977" i="1"/>
  <c r="Q3018" i="1"/>
  <c r="Q862" i="1"/>
  <c r="Q839" i="1"/>
  <c r="Q3964" i="1"/>
  <c r="Q1236" i="1"/>
  <c r="Q3718" i="1"/>
  <c r="Q447" i="1"/>
  <c r="Q2251" i="1"/>
  <c r="Q502" i="1"/>
  <c r="Q2919" i="1"/>
  <c r="Q125" i="1"/>
  <c r="Q1429" i="1"/>
  <c r="Q978" i="1"/>
  <c r="Q792" i="1"/>
  <c r="Q353" i="1"/>
  <c r="Q1169" i="1"/>
  <c r="Q3083" i="1"/>
  <c r="Q1958" i="1"/>
  <c r="Q2885" i="1"/>
  <c r="Q1890" i="1"/>
  <c r="Q1835" i="1"/>
  <c r="Q690" i="1"/>
  <c r="Q338" i="1"/>
  <c r="Q3087" i="1"/>
  <c r="Q2892" i="1"/>
  <c r="Q1402" i="1"/>
  <c r="Q2102" i="1"/>
  <c r="Q615" i="1"/>
  <c r="Q1687" i="1"/>
  <c r="Q3064" i="1"/>
  <c r="Q2053" i="1"/>
  <c r="Q1029" i="1"/>
  <c r="Q769" i="1"/>
  <c r="Q1688" i="1"/>
  <c r="Q3770" i="1"/>
  <c r="Q3783" i="1"/>
  <c r="Q1061" i="1"/>
  <c r="Q2812" i="1"/>
  <c r="Q3873" i="1"/>
  <c r="Q2548" i="1"/>
  <c r="Q2182" i="1"/>
  <c r="Q2736" i="1"/>
  <c r="Q3014" i="1"/>
  <c r="Q1147" i="1"/>
  <c r="Q4001" i="1"/>
  <c r="Q3876" i="1"/>
  <c r="Q3903" i="1"/>
  <c r="Q3904" i="1"/>
  <c r="Q1122" i="1"/>
  <c r="Q3995" i="1"/>
  <c r="Q872" i="1"/>
  <c r="Q3211" i="1"/>
  <c r="Q255" i="1"/>
  <c r="Q136" i="1"/>
  <c r="Q1413" i="1"/>
  <c r="Q2872" i="1"/>
  <c r="Q1969" i="1"/>
  <c r="Q1095" i="1"/>
  <c r="Q3962" i="1"/>
  <c r="Q3777" i="1"/>
  <c r="Q1317" i="1"/>
  <c r="Q671" i="1"/>
  <c r="Q1850" i="1"/>
  <c r="Q1355" i="1"/>
  <c r="Q3125" i="1"/>
  <c r="Q3881" i="1"/>
  <c r="Q2275" i="1"/>
  <c r="Q995" i="1"/>
  <c r="Q2789" i="1"/>
  <c r="Q1356" i="1"/>
  <c r="Q2069" i="1"/>
  <c r="Q387" i="1"/>
  <c r="Q2610" i="1"/>
  <c r="Q1137" i="1"/>
  <c r="Q2700" i="1"/>
  <c r="Q1022" i="1"/>
  <c r="Q3225" i="1"/>
  <c r="Q347" i="1"/>
  <c r="Q384" i="1"/>
  <c r="Q2188" i="1"/>
  <c r="Q3191" i="1"/>
  <c r="Q3875" i="1"/>
  <c r="Q2887" i="1"/>
  <c r="Q3991" i="1"/>
  <c r="Q3137" i="1"/>
  <c r="Q1941" i="1"/>
  <c r="Q2540" i="1"/>
  <c r="Q2828" i="1"/>
  <c r="Q1313" i="1"/>
  <c r="Q4081" i="1"/>
  <c r="Q558" i="1"/>
  <c r="Q1707" i="1"/>
  <c r="Q3977" i="1"/>
  <c r="Q3275" i="1"/>
  <c r="Q4014" i="1"/>
  <c r="Q2295" i="1"/>
  <c r="Q2988" i="1"/>
  <c r="Q3655" i="1"/>
  <c r="Q2609" i="1"/>
  <c r="Q3992" i="1"/>
  <c r="Q3009" i="1"/>
  <c r="Q1063" i="1"/>
  <c r="Q625" i="1"/>
  <c r="Q3880" i="1"/>
  <c r="Q3853" i="1"/>
  <c r="Q2538" i="1"/>
  <c r="Q2551" i="1"/>
  <c r="Q1833" i="1"/>
  <c r="Q3874" i="1"/>
  <c r="Q3956" i="1"/>
  <c r="Q1852" i="1"/>
  <c r="Q722" i="1"/>
  <c r="Q1485" i="1"/>
  <c r="Q1295" i="1"/>
  <c r="Q2505" i="1"/>
  <c r="Q3028" i="1"/>
  <c r="Q721" i="1"/>
  <c r="Q597" i="1"/>
  <c r="Q2960" i="1"/>
  <c r="Q459" i="1"/>
  <c r="Q3943" i="1"/>
  <c r="Q1736" i="1"/>
  <c r="Q2450" i="1"/>
  <c r="Q3712" i="1"/>
  <c r="Q3989" i="1"/>
  <c r="Q3804" i="1"/>
  <c r="Q3070" i="1"/>
  <c r="Q2231" i="1"/>
  <c r="Q2939" i="1"/>
  <c r="Q2298" i="1"/>
  <c r="Q2028" i="1"/>
  <c r="Q2617" i="1"/>
  <c r="Q330" i="1"/>
  <c r="Q2034" i="1"/>
  <c r="Q2238" i="1"/>
  <c r="Q2415" i="1"/>
  <c r="Q899" i="1"/>
  <c r="Q1047" i="1"/>
  <c r="Q3850" i="1"/>
  <c r="Q1703" i="1"/>
  <c r="Q787" i="1"/>
  <c r="Q1191" i="1"/>
  <c r="Q3013" i="1"/>
  <c r="Q4102" i="1"/>
  <c r="Q1578" i="1"/>
  <c r="Q3040" i="1"/>
  <c r="Q1591" i="1"/>
  <c r="Q2287" i="1"/>
  <c r="Q4067" i="1"/>
  <c r="Q4068" i="1"/>
  <c r="Q2210" i="1"/>
  <c r="Q2574" i="1"/>
  <c r="Q919" i="1"/>
  <c r="Q960" i="1"/>
  <c r="Q2193" i="1"/>
  <c r="Q423" i="1"/>
  <c r="Q2341" i="1"/>
  <c r="Q3942" i="1"/>
  <c r="Q2576" i="1"/>
  <c r="Q3534" i="1"/>
  <c r="Q1955" i="1"/>
  <c r="Q590" i="1"/>
  <c r="Q2928" i="1"/>
  <c r="Q2954" i="1"/>
  <c r="Q2581" i="1"/>
  <c r="Q328" i="1"/>
  <c r="Q2177" i="1"/>
  <c r="Q3827" i="1"/>
  <c r="Q3952" i="1"/>
  <c r="Q185" i="1"/>
  <c r="Q3220" i="1"/>
  <c r="Q282" i="1"/>
  <c r="Q1583" i="1"/>
  <c r="Q2449" i="1"/>
  <c r="Q1078" i="1"/>
  <c r="Q4109" i="1"/>
  <c r="Q3043" i="1"/>
  <c r="Q576" i="1"/>
  <c r="Q1153" i="1"/>
  <c r="Q764" i="1"/>
  <c r="Q3883" i="1"/>
  <c r="Q2467" i="1"/>
  <c r="Q3241" i="1"/>
  <c r="Q2556" i="1"/>
  <c r="Q2983" i="1"/>
  <c r="Q2978" i="1"/>
  <c r="Q3264" i="1"/>
  <c r="Q559" i="1"/>
  <c r="Q170" i="1"/>
  <c r="Q3089" i="1"/>
  <c r="Q712" i="1"/>
  <c r="Q181" i="1"/>
  <c r="Q797" i="1"/>
  <c r="Q435" i="1"/>
  <c r="Q1603" i="1"/>
  <c r="Q1671" i="1"/>
  <c r="Q662" i="1"/>
  <c r="Q1193" i="1"/>
  <c r="Q1952" i="1"/>
  <c r="Q884" i="1"/>
  <c r="Q483" i="1"/>
  <c r="Q643" i="1"/>
  <c r="Q2697" i="1"/>
  <c r="Q4096" i="1"/>
  <c r="Q473" i="1"/>
  <c r="Q1777" i="1"/>
  <c r="Q3465" i="1"/>
  <c r="Q1692" i="1"/>
  <c r="Q3273" i="1"/>
  <c r="Q2439" i="1"/>
  <c r="Q1642" i="1"/>
  <c r="Q147" i="1"/>
  <c r="Q4027" i="1"/>
  <c r="Q3489" i="1"/>
  <c r="Q3468" i="1"/>
  <c r="Q628" i="1"/>
  <c r="Q962" i="1"/>
  <c r="Q2733" i="1"/>
  <c r="Q3889" i="1"/>
  <c r="Q658" i="1"/>
  <c r="Q402" i="1"/>
  <c r="Q561" i="1"/>
  <c r="Q3279" i="1"/>
  <c r="Q2312" i="1"/>
  <c r="Q1741" i="1"/>
  <c r="Q15" i="1"/>
  <c r="Q1041" i="1"/>
  <c r="Q3501" i="1"/>
  <c r="Q2985" i="1"/>
  <c r="Q1871" i="1"/>
  <c r="Q2788" i="1"/>
  <c r="Q101" i="1"/>
  <c r="Q982" i="1"/>
  <c r="Q3950" i="1"/>
  <c r="Q2428" i="1"/>
  <c r="Q1349" i="1"/>
  <c r="Q79" i="1"/>
  <c r="Q1120" i="1"/>
  <c r="Q3091" i="1"/>
  <c r="Q3078" i="1"/>
  <c r="Q3284" i="1"/>
  <c r="Q2173" i="1"/>
  <c r="Q1463" i="1"/>
  <c r="Q267" i="1"/>
  <c r="Q4093" i="1"/>
  <c r="Q1858" i="1"/>
  <c r="Q2222" i="1"/>
  <c r="Q2869" i="1"/>
  <c r="Q993" i="1"/>
  <c r="Q3816" i="1"/>
  <c r="Q2634" i="1"/>
  <c r="Q1882" i="1"/>
  <c r="Q43" i="1"/>
  <c r="Q3112" i="1"/>
  <c r="Q1792" i="1"/>
  <c r="Q924" i="1"/>
  <c r="Q1744" i="1"/>
  <c r="Q3198" i="1"/>
  <c r="Q729" i="1"/>
  <c r="Q105" i="1"/>
  <c r="Q2990" i="1"/>
  <c r="Q2729" i="1"/>
  <c r="Q1654" i="1"/>
  <c r="Q2882" i="1"/>
  <c r="Q3931" i="1"/>
  <c r="Q3597" i="1"/>
  <c r="Q3648" i="1"/>
  <c r="Q1491" i="1"/>
  <c r="Q2443" i="1"/>
  <c r="Q1115" i="1"/>
  <c r="Q97" i="1"/>
  <c r="Q85" i="1"/>
  <c r="Q1381" i="1"/>
  <c r="Q1628" i="1"/>
  <c r="Q1678" i="1"/>
  <c r="Q910" i="1"/>
  <c r="Q513" i="1"/>
  <c r="Q3843" i="1"/>
  <c r="Q1665" i="1"/>
  <c r="Q951" i="1"/>
  <c r="Q1626" i="1"/>
  <c r="Q1366" i="1"/>
  <c r="Q2971" i="1"/>
  <c r="Q2009" i="1"/>
  <c r="Q2597" i="1"/>
  <c r="Q1345" i="1"/>
  <c r="Q930" i="1"/>
  <c r="Q1058" i="1"/>
  <c r="Q1799" i="1"/>
  <c r="Q2195" i="1"/>
  <c r="Q111" i="1"/>
  <c r="Q1881" i="1"/>
  <c r="Q3702" i="1"/>
  <c r="Q3933" i="1"/>
  <c r="Q1276" i="1"/>
  <c r="Q970" i="1"/>
  <c r="Q1681" i="1"/>
  <c r="Q3768" i="1"/>
  <c r="Q2162" i="1"/>
  <c r="Q3659" i="1"/>
  <c r="Q2901" i="1"/>
  <c r="Q1335" i="1"/>
  <c r="C14" i="10" l="1"/>
  <c r="B14" i="10"/>
  <c r="T4114" i="1"/>
  <c r="T4098" i="1"/>
  <c r="T4082" i="1"/>
  <c r="T4066" i="1"/>
  <c r="T4050" i="1"/>
  <c r="T4034" i="1"/>
  <c r="T4018" i="1"/>
  <c r="T4002" i="1"/>
  <c r="T3986" i="1"/>
  <c r="T3970" i="1"/>
  <c r="T3954" i="1"/>
  <c r="T3938" i="1"/>
  <c r="T3922" i="1"/>
  <c r="T3906" i="1"/>
  <c r="T3890" i="1"/>
  <c r="T3874" i="1"/>
  <c r="T3858" i="1"/>
  <c r="T4113" i="1"/>
  <c r="T4097" i="1"/>
  <c r="T4081" i="1"/>
  <c r="T4065" i="1"/>
  <c r="T4049" i="1"/>
  <c r="T4033" i="1"/>
  <c r="T4017" i="1"/>
  <c r="T4001" i="1"/>
  <c r="T3985" i="1"/>
  <c r="T3969" i="1"/>
  <c r="T3953" i="1"/>
  <c r="T3937" i="1"/>
  <c r="T3921" i="1"/>
  <c r="T3905" i="1"/>
  <c r="T3889" i="1"/>
  <c r="T3873" i="1"/>
  <c r="T3857" i="1"/>
  <c r="T3841" i="1"/>
  <c r="T3825" i="1"/>
  <c r="T3809" i="1"/>
  <c r="T4112" i="1"/>
  <c r="T4096" i="1"/>
  <c r="T4080" i="1"/>
  <c r="T4064" i="1"/>
  <c r="T4048" i="1"/>
  <c r="T4032" i="1"/>
  <c r="T4016" i="1"/>
  <c r="T4000" i="1"/>
  <c r="T3984" i="1"/>
  <c r="T3968" i="1"/>
  <c r="T3952" i="1"/>
  <c r="T3936" i="1"/>
  <c r="T3920" i="1"/>
  <c r="T3904" i="1"/>
  <c r="T3888" i="1"/>
  <c r="T3872" i="1"/>
  <c r="T3856" i="1"/>
  <c r="T4111" i="1"/>
  <c r="T4095" i="1"/>
  <c r="T4079" i="1"/>
  <c r="T4063" i="1"/>
  <c r="T4047" i="1"/>
  <c r="T4031" i="1"/>
  <c r="T4015" i="1"/>
  <c r="T3999" i="1"/>
  <c r="T3983" i="1"/>
  <c r="T3967" i="1"/>
  <c r="T3951" i="1"/>
  <c r="T3935" i="1"/>
  <c r="T3919" i="1"/>
  <c r="T3903" i="1"/>
  <c r="T3887" i="1"/>
  <c r="T3871" i="1"/>
  <c r="T3855" i="1"/>
  <c r="T4110" i="1"/>
  <c r="T4094" i="1"/>
  <c r="T4078" i="1"/>
  <c r="T4062" i="1"/>
  <c r="T4046" i="1"/>
  <c r="T4030" i="1"/>
  <c r="T4014" i="1"/>
  <c r="T3998" i="1"/>
  <c r="T3982" i="1"/>
  <c r="T3966" i="1"/>
  <c r="T3950" i="1"/>
  <c r="T3934" i="1"/>
  <c r="T3918" i="1"/>
  <c r="T3902" i="1"/>
  <c r="T3886" i="1"/>
  <c r="T3870" i="1"/>
  <c r="T3854" i="1"/>
  <c r="T3838" i="1"/>
  <c r="T3822" i="1"/>
  <c r="T4093" i="1"/>
  <c r="T4077" i="1"/>
  <c r="T4061" i="1"/>
  <c r="T4045" i="1"/>
  <c r="T4029" i="1"/>
  <c r="T4013" i="1"/>
  <c r="T3997" i="1"/>
  <c r="T3981" i="1"/>
  <c r="T3965" i="1"/>
  <c r="T3949" i="1"/>
  <c r="T3933" i="1"/>
  <c r="T3917" i="1"/>
  <c r="T3901" i="1"/>
  <c r="T3885" i="1"/>
  <c r="T3869" i="1"/>
  <c r="T3853" i="1"/>
  <c r="T3837" i="1"/>
  <c r="T3821" i="1"/>
  <c r="T3805" i="1"/>
  <c r="T3789" i="1"/>
  <c r="T3773" i="1"/>
  <c r="T3757" i="1"/>
  <c r="T3741" i="1"/>
  <c r="T3725" i="1"/>
  <c r="T3709" i="1"/>
  <c r="T3693" i="1"/>
  <c r="T3677" i="1"/>
  <c r="T3661" i="1"/>
  <c r="T3645" i="1"/>
  <c r="T3629" i="1"/>
  <c r="T3613" i="1"/>
  <c r="T3597" i="1"/>
  <c r="T3581" i="1"/>
  <c r="T3565" i="1"/>
  <c r="T3549" i="1"/>
  <c r="T4108" i="1"/>
  <c r="T4092" i="1"/>
  <c r="T4076" i="1"/>
  <c r="T4106" i="1"/>
  <c r="T4090" i="1"/>
  <c r="T4074" i="1"/>
  <c r="T4105" i="1"/>
  <c r="T4089" i="1"/>
  <c r="T4073" i="1"/>
  <c r="T4104" i="1"/>
  <c r="T4088" i="1"/>
  <c r="T4072" i="1"/>
  <c r="T4056" i="1"/>
  <c r="T4040" i="1"/>
  <c r="T4024" i="1"/>
  <c r="T4008" i="1"/>
  <c r="T3992" i="1"/>
  <c r="T3976" i="1"/>
  <c r="T3960" i="1"/>
  <c r="T3944" i="1"/>
  <c r="T3928" i="1"/>
  <c r="T3912" i="1"/>
  <c r="T3896" i="1"/>
  <c r="T3880" i="1"/>
  <c r="T3864" i="1"/>
  <c r="T3848" i="1"/>
  <c r="T3832" i="1"/>
  <c r="T3816" i="1"/>
  <c r="T4103" i="1"/>
  <c r="T4087" i="1"/>
  <c r="T4071" i="1"/>
  <c r="T4055" i="1"/>
  <c r="T4039" i="1"/>
  <c r="T4023" i="1"/>
  <c r="T4007" i="1"/>
  <c r="T3991" i="1"/>
  <c r="T3975" i="1"/>
  <c r="T3959" i="1"/>
  <c r="T3943" i="1"/>
  <c r="T3927" i="1"/>
  <c r="T3911" i="1"/>
  <c r="T3895" i="1"/>
  <c r="T3879" i="1"/>
  <c r="T3863" i="1"/>
  <c r="T3847" i="1"/>
  <c r="T3831" i="1"/>
  <c r="T3815" i="1"/>
  <c r="T4101" i="1"/>
  <c r="T4085" i="1"/>
  <c r="T4069" i="1"/>
  <c r="T4053" i="1"/>
  <c r="T4037" i="1"/>
  <c r="T4021" i="1"/>
  <c r="T4005" i="1"/>
  <c r="T3989" i="1"/>
  <c r="T3973" i="1"/>
  <c r="T3957" i="1"/>
  <c r="T3941" i="1"/>
  <c r="T3925" i="1"/>
  <c r="T3909" i="1"/>
  <c r="T3893" i="1"/>
  <c r="T3877" i="1"/>
  <c r="T3861" i="1"/>
  <c r="T3845" i="1"/>
  <c r="T3829" i="1"/>
  <c r="T3813" i="1"/>
  <c r="T3797" i="1"/>
  <c r="T3781" i="1"/>
  <c r="T3765" i="1"/>
  <c r="T3749" i="1"/>
  <c r="T3733" i="1"/>
  <c r="T3717" i="1"/>
  <c r="T3701" i="1"/>
  <c r="T3685" i="1"/>
  <c r="T3669" i="1"/>
  <c r="T3653" i="1"/>
  <c r="T3637" i="1"/>
  <c r="T3621" i="1"/>
  <c r="T3605" i="1"/>
  <c r="T3589" i="1"/>
  <c r="T3573" i="1"/>
  <c r="T3557" i="1"/>
  <c r="T3541" i="1"/>
  <c r="T3525" i="1"/>
  <c r="T3509" i="1"/>
  <c r="T3493" i="1"/>
  <c r="T3477" i="1"/>
  <c r="T3461" i="1"/>
  <c r="T3445" i="1"/>
  <c r="T3429" i="1"/>
  <c r="T3413" i="1"/>
  <c r="T3397" i="1"/>
  <c r="T3381" i="1"/>
  <c r="T3365" i="1"/>
  <c r="T3349" i="1"/>
  <c r="T3333" i="1"/>
  <c r="T3317" i="1"/>
  <c r="T3301" i="1"/>
  <c r="T3285" i="1"/>
  <c r="T2" i="1"/>
  <c r="T3842" i="1"/>
  <c r="T3826" i="1"/>
  <c r="T3810" i="1"/>
  <c r="T3794" i="1"/>
  <c r="T3778" i="1"/>
  <c r="T3762" i="1"/>
  <c r="T3746" i="1"/>
  <c r="T3730" i="1"/>
  <c r="T3714" i="1"/>
  <c r="T3698" i="1"/>
  <c r="T3682" i="1"/>
  <c r="T3666" i="1"/>
  <c r="T3650" i="1"/>
  <c r="T3634" i="1"/>
  <c r="T3618" i="1"/>
  <c r="T3602" i="1"/>
  <c r="T3586" i="1"/>
  <c r="T3570" i="1"/>
  <c r="T3554" i="1"/>
  <c r="T3538" i="1"/>
  <c r="T3522" i="1"/>
  <c r="T3506" i="1"/>
  <c r="T3490" i="1"/>
  <c r="T3474" i="1"/>
  <c r="T3458" i="1"/>
  <c r="T3442" i="1"/>
  <c r="T3426" i="1"/>
  <c r="T3410" i="1"/>
  <c r="T3394" i="1"/>
  <c r="T3378" i="1"/>
  <c r="T3362" i="1"/>
  <c r="T3346" i="1"/>
  <c r="T3330" i="1"/>
  <c r="T3314" i="1"/>
  <c r="T3298" i="1"/>
  <c r="T3282" i="1"/>
  <c r="T3266" i="1"/>
  <c r="T3250" i="1"/>
  <c r="T3234" i="1"/>
  <c r="T3218" i="1"/>
  <c r="T3202" i="1"/>
  <c r="T3186" i="1"/>
  <c r="T3170" i="1"/>
  <c r="T3154" i="1"/>
  <c r="T3138" i="1"/>
  <c r="T3122" i="1"/>
  <c r="T3106" i="1"/>
  <c r="T3090" i="1"/>
  <c r="T3074" i="1"/>
  <c r="T3058" i="1"/>
  <c r="T3042" i="1"/>
  <c r="T3026" i="1"/>
  <c r="T3010" i="1"/>
  <c r="T2994" i="1"/>
  <c r="T2978" i="1"/>
  <c r="T2962" i="1"/>
  <c r="T2946" i="1"/>
  <c r="T2930" i="1"/>
  <c r="T2914" i="1"/>
  <c r="T2898" i="1"/>
  <c r="T2882" i="1"/>
  <c r="T2866" i="1"/>
  <c r="T2850" i="1"/>
  <c r="T2834" i="1"/>
  <c r="T2818" i="1"/>
  <c r="T2802" i="1"/>
  <c r="T2786" i="1"/>
  <c r="T2770" i="1"/>
  <c r="T2754" i="1"/>
  <c r="T2738" i="1"/>
  <c r="T2722" i="1"/>
  <c r="T2706" i="1"/>
  <c r="T2690" i="1"/>
  <c r="T2674" i="1"/>
  <c r="T2658" i="1"/>
  <c r="T2642" i="1"/>
  <c r="T2626" i="1"/>
  <c r="T2610" i="1"/>
  <c r="T2594" i="1"/>
  <c r="T2578" i="1"/>
  <c r="T2562" i="1"/>
  <c r="T2546" i="1"/>
  <c r="T3793" i="1"/>
  <c r="T3777" i="1"/>
  <c r="T3761" i="1"/>
  <c r="T3745" i="1"/>
  <c r="T3729" i="1"/>
  <c r="T3713" i="1"/>
  <c r="T3697" i="1"/>
  <c r="T3681" i="1"/>
  <c r="T3665" i="1"/>
  <c r="T3649" i="1"/>
  <c r="T3633" i="1"/>
  <c r="T3617" i="1"/>
  <c r="T3601" i="1"/>
  <c r="T3585" i="1"/>
  <c r="T3569" i="1"/>
  <c r="T3553" i="1"/>
  <c r="T3537" i="1"/>
  <c r="T3521" i="1"/>
  <c r="T3505" i="1"/>
  <c r="T3489" i="1"/>
  <c r="T3473" i="1"/>
  <c r="T3457" i="1"/>
  <c r="T3441" i="1"/>
  <c r="T3425" i="1"/>
  <c r="T3409" i="1"/>
  <c r="T3393" i="1"/>
  <c r="T3377" i="1"/>
  <c r="T3361" i="1"/>
  <c r="T3345" i="1"/>
  <c r="T3329" i="1"/>
  <c r="T3313" i="1"/>
  <c r="T3297" i="1"/>
  <c r="T3281" i="1"/>
  <c r="T3265" i="1"/>
  <c r="T3249" i="1"/>
  <c r="T3233" i="1"/>
  <c r="T3217" i="1"/>
  <c r="T3201" i="1"/>
  <c r="T3185" i="1"/>
  <c r="T3169" i="1"/>
  <c r="T3153" i="1"/>
  <c r="T3137" i="1"/>
  <c r="T3121" i="1"/>
  <c r="T3105" i="1"/>
  <c r="T3089" i="1"/>
  <c r="T3073" i="1"/>
  <c r="T3057" i="1"/>
  <c r="T3041" i="1"/>
  <c r="T3025" i="1"/>
  <c r="T3009" i="1"/>
  <c r="T2993" i="1"/>
  <c r="T2977" i="1"/>
  <c r="T2961" i="1"/>
  <c r="T2945" i="1"/>
  <c r="T2929" i="1"/>
  <c r="T2913" i="1"/>
  <c r="T2897" i="1"/>
  <c r="T2881" i="1"/>
  <c r="T2865" i="1"/>
  <c r="T2849" i="1"/>
  <c r="T2833" i="1"/>
  <c r="T2817" i="1"/>
  <c r="T2801" i="1"/>
  <c r="T2785" i="1"/>
  <c r="T2769" i="1"/>
  <c r="T2753" i="1"/>
  <c r="T2737" i="1"/>
  <c r="T2721" i="1"/>
  <c r="T2705" i="1"/>
  <c r="T2689" i="1"/>
  <c r="T2673" i="1"/>
  <c r="T2657" i="1"/>
  <c r="T2641" i="1"/>
  <c r="T2625" i="1"/>
  <c r="T2609" i="1"/>
  <c r="T2593" i="1"/>
  <c r="T3840" i="1"/>
  <c r="T3824" i="1"/>
  <c r="T3808" i="1"/>
  <c r="T3792" i="1"/>
  <c r="T3776" i="1"/>
  <c r="T3760" i="1"/>
  <c r="T3744" i="1"/>
  <c r="T3728" i="1"/>
  <c r="T3712" i="1"/>
  <c r="T3696" i="1"/>
  <c r="T3680" i="1"/>
  <c r="T3664" i="1"/>
  <c r="T3648" i="1"/>
  <c r="T3632" i="1"/>
  <c r="T3616" i="1"/>
  <c r="T3600" i="1"/>
  <c r="T3584" i="1"/>
  <c r="T3568" i="1"/>
  <c r="T3552" i="1"/>
  <c r="T3536" i="1"/>
  <c r="T3520" i="1"/>
  <c r="T3504" i="1"/>
  <c r="T3488" i="1"/>
  <c r="T3472" i="1"/>
  <c r="T3456" i="1"/>
  <c r="T3440" i="1"/>
  <c r="T3424" i="1"/>
  <c r="T3408" i="1"/>
  <c r="T3392" i="1"/>
  <c r="T3376" i="1"/>
  <c r="T3360" i="1"/>
  <c r="T3344" i="1"/>
  <c r="T3328" i="1"/>
  <c r="T3312" i="1"/>
  <c r="T3296" i="1"/>
  <c r="T3280" i="1"/>
  <c r="T3264" i="1"/>
  <c r="T3248" i="1"/>
  <c r="T3232" i="1"/>
  <c r="T3216" i="1"/>
  <c r="T3200" i="1"/>
  <c r="T3184" i="1"/>
  <c r="T3168" i="1"/>
  <c r="T3152" i="1"/>
  <c r="T3136" i="1"/>
  <c r="T3120" i="1"/>
  <c r="T3104" i="1"/>
  <c r="T3088" i="1"/>
  <c r="T3072" i="1"/>
  <c r="T3056" i="1"/>
  <c r="T3040" i="1"/>
  <c r="T3024" i="1"/>
  <c r="T3008" i="1"/>
  <c r="T2992" i="1"/>
  <c r="T2976" i="1"/>
  <c r="T2960" i="1"/>
  <c r="T2944" i="1"/>
  <c r="T2928" i="1"/>
  <c r="T2912" i="1"/>
  <c r="T2896" i="1"/>
  <c r="T2880" i="1"/>
  <c r="T2864" i="1"/>
  <c r="T2848" i="1"/>
  <c r="T2832" i="1"/>
  <c r="T2816" i="1"/>
  <c r="T2800" i="1"/>
  <c r="T2784" i="1"/>
  <c r="T2768" i="1"/>
  <c r="T2752" i="1"/>
  <c r="T2736" i="1"/>
  <c r="T2720" i="1"/>
  <c r="T2704" i="1"/>
  <c r="T2688" i="1"/>
  <c r="T2672" i="1"/>
  <c r="T2656" i="1"/>
  <c r="T2640" i="1"/>
  <c r="T2624" i="1"/>
  <c r="T2608" i="1"/>
  <c r="T2592" i="1"/>
  <c r="T2576" i="1"/>
  <c r="T3839" i="1"/>
  <c r="T3823" i="1"/>
  <c r="T3807" i="1"/>
  <c r="T3791" i="1"/>
  <c r="T3775" i="1"/>
  <c r="T3759" i="1"/>
  <c r="T3743" i="1"/>
  <c r="T3727" i="1"/>
  <c r="T3711" i="1"/>
  <c r="T3695" i="1"/>
  <c r="T3679" i="1"/>
  <c r="T3663" i="1"/>
  <c r="T3647" i="1"/>
  <c r="T3631" i="1"/>
  <c r="T3615" i="1"/>
  <c r="T3599" i="1"/>
  <c r="T3583" i="1"/>
  <c r="T3567" i="1"/>
  <c r="T3551" i="1"/>
  <c r="T3535" i="1"/>
  <c r="T3519" i="1"/>
  <c r="T3503" i="1"/>
  <c r="T3487" i="1"/>
  <c r="T3471" i="1"/>
  <c r="T3455" i="1"/>
  <c r="T3439" i="1"/>
  <c r="T3423" i="1"/>
  <c r="T3407" i="1"/>
  <c r="T3391" i="1"/>
  <c r="T3375" i="1"/>
  <c r="T3359" i="1"/>
  <c r="T3343" i="1"/>
  <c r="T3327" i="1"/>
  <c r="T3311" i="1"/>
  <c r="T3295" i="1"/>
  <c r="T3279" i="1"/>
  <c r="T3263" i="1"/>
  <c r="T3247" i="1"/>
  <c r="T3231" i="1"/>
  <c r="T3215" i="1"/>
  <c r="T3199" i="1"/>
  <c r="T3183" i="1"/>
  <c r="T3167" i="1"/>
  <c r="T3151" i="1"/>
  <c r="T3135" i="1"/>
  <c r="T3119" i="1"/>
  <c r="T3103" i="1"/>
  <c r="T3087" i="1"/>
  <c r="T3071" i="1"/>
  <c r="T3055" i="1"/>
  <c r="T3039" i="1"/>
  <c r="T3023" i="1"/>
  <c r="T3007" i="1"/>
  <c r="T2991" i="1"/>
  <c r="T2975" i="1"/>
  <c r="T2959" i="1"/>
  <c r="T2943" i="1"/>
  <c r="T2927" i="1"/>
  <c r="T2911" i="1"/>
  <c r="T2895" i="1"/>
  <c r="T2879" i="1"/>
  <c r="T2863" i="1"/>
  <c r="T2847" i="1"/>
  <c r="T2831" i="1"/>
  <c r="T2815" i="1"/>
  <c r="T2799" i="1"/>
  <c r="T2783" i="1"/>
  <c r="T2767" i="1"/>
  <c r="T2751" i="1"/>
  <c r="T2735" i="1"/>
  <c r="T2719" i="1"/>
  <c r="T2703" i="1"/>
  <c r="T2687" i="1"/>
  <c r="T2671" i="1"/>
  <c r="T2655" i="1"/>
  <c r="T2639" i="1"/>
  <c r="T2623" i="1"/>
  <c r="T2607" i="1"/>
  <c r="T3806" i="1"/>
  <c r="T3790" i="1"/>
  <c r="T3774" i="1"/>
  <c r="T3758" i="1"/>
  <c r="T3742" i="1"/>
  <c r="T3726" i="1"/>
  <c r="T3710" i="1"/>
  <c r="T3694" i="1"/>
  <c r="T3678" i="1"/>
  <c r="T3662" i="1"/>
  <c r="T3646" i="1"/>
  <c r="T3630" i="1"/>
  <c r="T3614" i="1"/>
  <c r="T3598" i="1"/>
  <c r="T3582" i="1"/>
  <c r="T3566" i="1"/>
  <c r="T3550" i="1"/>
  <c r="T3534" i="1"/>
  <c r="T3518" i="1"/>
  <c r="T3502" i="1"/>
  <c r="T3486" i="1"/>
  <c r="T3470" i="1"/>
  <c r="T3454" i="1"/>
  <c r="T3438" i="1"/>
  <c r="T3422" i="1"/>
  <c r="T3406" i="1"/>
  <c r="T3390" i="1"/>
  <c r="T3374" i="1"/>
  <c r="T3358" i="1"/>
  <c r="T3342" i="1"/>
  <c r="T3326" i="1"/>
  <c r="T3310" i="1"/>
  <c r="T3294" i="1"/>
  <c r="T3278" i="1"/>
  <c r="T3262" i="1"/>
  <c r="T3246" i="1"/>
  <c r="T3230" i="1"/>
  <c r="T3214" i="1"/>
  <c r="T3198" i="1"/>
  <c r="T3182" i="1"/>
  <c r="T3166" i="1"/>
  <c r="T3150" i="1"/>
  <c r="T3134" i="1"/>
  <c r="T3118" i="1"/>
  <c r="T3102" i="1"/>
  <c r="T3086" i="1"/>
  <c r="T3070" i="1"/>
  <c r="T3054" i="1"/>
  <c r="T3038" i="1"/>
  <c r="T3022" i="1"/>
  <c r="T3006" i="1"/>
  <c r="T2990" i="1"/>
  <c r="T2974" i="1"/>
  <c r="T2958" i="1"/>
  <c r="T2942" i="1"/>
  <c r="T2926" i="1"/>
  <c r="T2910" i="1"/>
  <c r="T2894" i="1"/>
  <c r="T2878" i="1"/>
  <c r="T2862" i="1"/>
  <c r="T2846" i="1"/>
  <c r="T2830" i="1"/>
  <c r="T2814" i="1"/>
  <c r="T2798" i="1"/>
  <c r="T2782" i="1"/>
  <c r="T2766" i="1"/>
  <c r="T2750" i="1"/>
  <c r="T2734" i="1"/>
  <c r="T2718" i="1"/>
  <c r="T2702" i="1"/>
  <c r="T2686" i="1"/>
  <c r="T2670" i="1"/>
  <c r="T2654" i="1"/>
  <c r="T2638" i="1"/>
  <c r="T2622" i="1"/>
  <c r="T2606" i="1"/>
  <c r="T2590" i="1"/>
  <c r="T2574" i="1"/>
  <c r="T3533" i="1"/>
  <c r="T3517" i="1"/>
  <c r="T3501" i="1"/>
  <c r="T3485" i="1"/>
  <c r="T3469" i="1"/>
  <c r="T3453" i="1"/>
  <c r="T3437" i="1"/>
  <c r="T3421" i="1"/>
  <c r="T3405" i="1"/>
  <c r="T3389" i="1"/>
  <c r="T3373" i="1"/>
  <c r="T3357" i="1"/>
  <c r="T3341" i="1"/>
  <c r="T3325" i="1"/>
  <c r="T3309" i="1"/>
  <c r="T3293" i="1"/>
  <c r="T3277" i="1"/>
  <c r="T3261" i="1"/>
  <c r="T3245" i="1"/>
  <c r="T3229" i="1"/>
  <c r="T3213" i="1"/>
  <c r="T3197" i="1"/>
  <c r="T3181" i="1"/>
  <c r="T3165" i="1"/>
  <c r="T3149" i="1"/>
  <c r="T3133" i="1"/>
  <c r="T3117" i="1"/>
  <c r="T3101" i="1"/>
  <c r="T3085" i="1"/>
  <c r="T3069" i="1"/>
  <c r="T3053" i="1"/>
  <c r="T3037" i="1"/>
  <c r="T3021" i="1"/>
  <c r="T3005" i="1"/>
  <c r="T2989" i="1"/>
  <c r="T2973" i="1"/>
  <c r="T2957" i="1"/>
  <c r="T2941" i="1"/>
  <c r="T2925" i="1"/>
  <c r="T2909" i="1"/>
  <c r="T2893" i="1"/>
  <c r="T2877" i="1"/>
  <c r="T2861" i="1"/>
  <c r="T2845" i="1"/>
  <c r="T2829" i="1"/>
  <c r="T2813" i="1"/>
  <c r="T2797" i="1"/>
  <c r="T2781" i="1"/>
  <c r="T2765" i="1"/>
  <c r="T2749" i="1"/>
  <c r="T2733" i="1"/>
  <c r="T2717" i="1"/>
  <c r="T2701" i="1"/>
  <c r="T2685" i="1"/>
  <c r="T2669" i="1"/>
  <c r="T2653" i="1"/>
  <c r="T2637" i="1"/>
  <c r="T4060" i="1"/>
  <c r="T4044" i="1"/>
  <c r="T4028" i="1"/>
  <c r="T4012" i="1"/>
  <c r="T3996" i="1"/>
  <c r="T3980" i="1"/>
  <c r="T3964" i="1"/>
  <c r="T3948" i="1"/>
  <c r="T3932" i="1"/>
  <c r="T3916" i="1"/>
  <c r="T3900" i="1"/>
  <c r="T3884" i="1"/>
  <c r="T3868" i="1"/>
  <c r="T3852" i="1"/>
  <c r="T3836" i="1"/>
  <c r="T3820" i="1"/>
  <c r="T3804" i="1"/>
  <c r="T3788" i="1"/>
  <c r="T3772" i="1"/>
  <c r="T3756" i="1"/>
  <c r="T3740" i="1"/>
  <c r="T3724" i="1"/>
  <c r="T3708" i="1"/>
  <c r="T3692" i="1"/>
  <c r="T3676" i="1"/>
  <c r="T3660" i="1"/>
  <c r="T3644" i="1"/>
  <c r="T3628" i="1"/>
  <c r="T3612" i="1"/>
  <c r="T3596" i="1"/>
  <c r="T3580" i="1"/>
  <c r="T3564" i="1"/>
  <c r="T3548" i="1"/>
  <c r="T3532" i="1"/>
  <c r="T3516" i="1"/>
  <c r="T3500" i="1"/>
  <c r="T3484" i="1"/>
  <c r="T3468" i="1"/>
  <c r="T3452" i="1"/>
  <c r="T3436" i="1"/>
  <c r="T3420" i="1"/>
  <c r="T3404" i="1"/>
  <c r="T3388" i="1"/>
  <c r="T3372" i="1"/>
  <c r="T3356" i="1"/>
  <c r="T3340" i="1"/>
  <c r="T3324" i="1"/>
  <c r="T3308" i="1"/>
  <c r="T3292" i="1"/>
  <c r="T3276" i="1"/>
  <c r="T3260" i="1"/>
  <c r="T3244" i="1"/>
  <c r="T3228" i="1"/>
  <c r="T3212" i="1"/>
  <c r="T3196" i="1"/>
  <c r="T3180" i="1"/>
  <c r="T3164" i="1"/>
  <c r="T3148" i="1"/>
  <c r="T3132" i="1"/>
  <c r="T3116" i="1"/>
  <c r="T3100" i="1"/>
  <c r="T3084" i="1"/>
  <c r="T3068" i="1"/>
  <c r="T3052" i="1"/>
  <c r="T3036" i="1"/>
  <c r="T3020" i="1"/>
  <c r="T3004" i="1"/>
  <c r="T2988" i="1"/>
  <c r="T2972" i="1"/>
  <c r="T2956" i="1"/>
  <c r="T2940" i="1"/>
  <c r="T2924" i="1"/>
  <c r="T2908" i="1"/>
  <c r="T2892" i="1"/>
  <c r="T2876" i="1"/>
  <c r="T2860" i="1"/>
  <c r="T2844" i="1"/>
  <c r="T2828" i="1"/>
  <c r="T2812" i="1"/>
  <c r="T2796" i="1"/>
  <c r="T2780" i="1"/>
  <c r="T2764" i="1"/>
  <c r="T2748" i="1"/>
  <c r="T2732" i="1"/>
  <c r="T2716" i="1"/>
  <c r="T2700" i="1"/>
  <c r="T2684" i="1"/>
  <c r="T2668" i="1"/>
  <c r="T4107" i="1"/>
  <c r="T4091" i="1"/>
  <c r="T4075" i="1"/>
  <c r="T4059" i="1"/>
  <c r="T4043" i="1"/>
  <c r="T4027" i="1"/>
  <c r="T4011" i="1"/>
  <c r="T3995" i="1"/>
  <c r="T3979" i="1"/>
  <c r="T3963" i="1"/>
  <c r="T3947" i="1"/>
  <c r="T3931" i="1"/>
  <c r="T3915" i="1"/>
  <c r="T3899" i="1"/>
  <c r="T3883" i="1"/>
  <c r="T3867" i="1"/>
  <c r="T3851" i="1"/>
  <c r="T3835" i="1"/>
  <c r="T3819" i="1"/>
  <c r="T3803" i="1"/>
  <c r="T3787" i="1"/>
  <c r="T3771" i="1"/>
  <c r="T3755" i="1"/>
  <c r="T3739" i="1"/>
  <c r="T3723" i="1"/>
  <c r="T3707" i="1"/>
  <c r="T3691" i="1"/>
  <c r="T3675" i="1"/>
  <c r="T3659" i="1"/>
  <c r="T3643" i="1"/>
  <c r="T3627" i="1"/>
  <c r="T3611" i="1"/>
  <c r="T3595" i="1"/>
  <c r="T3579" i="1"/>
  <c r="T3563" i="1"/>
  <c r="T3547" i="1"/>
  <c r="T3531" i="1"/>
  <c r="T3515" i="1"/>
  <c r="T3499" i="1"/>
  <c r="T3483" i="1"/>
  <c r="T3467" i="1"/>
  <c r="T3451" i="1"/>
  <c r="T3435" i="1"/>
  <c r="T3419" i="1"/>
  <c r="T3403" i="1"/>
  <c r="T3387" i="1"/>
  <c r="T3371" i="1"/>
  <c r="T3355" i="1"/>
  <c r="T3339" i="1"/>
  <c r="T3323" i="1"/>
  <c r="T3307" i="1"/>
  <c r="T3291" i="1"/>
  <c r="T3275" i="1"/>
  <c r="T3259" i="1"/>
  <c r="T3243" i="1"/>
  <c r="T3227" i="1"/>
  <c r="T3211" i="1"/>
  <c r="T3195" i="1"/>
  <c r="T3179" i="1"/>
  <c r="T3163" i="1"/>
  <c r="T3147" i="1"/>
  <c r="T3131" i="1"/>
  <c r="T3115" i="1"/>
  <c r="T3099" i="1"/>
  <c r="T3083" i="1"/>
  <c r="T3067" i="1"/>
  <c r="T3051" i="1"/>
  <c r="T3035" i="1"/>
  <c r="T3019" i="1"/>
  <c r="T3003" i="1"/>
  <c r="T2987" i="1"/>
  <c r="T2971" i="1"/>
  <c r="T2955" i="1"/>
  <c r="T2939" i="1"/>
  <c r="T2923" i="1"/>
  <c r="T2907" i="1"/>
  <c r="T2891" i="1"/>
  <c r="T2875" i="1"/>
  <c r="T2859" i="1"/>
  <c r="T2843" i="1"/>
  <c r="T4058" i="1"/>
  <c r="T4042" i="1"/>
  <c r="T4026" i="1"/>
  <c r="T4010" i="1"/>
  <c r="T3994" i="1"/>
  <c r="T3978" i="1"/>
  <c r="T3962" i="1"/>
  <c r="T3946" i="1"/>
  <c r="T3930" i="1"/>
  <c r="T3914" i="1"/>
  <c r="T3898" i="1"/>
  <c r="T3882" i="1"/>
  <c r="T3866" i="1"/>
  <c r="T3850" i="1"/>
  <c r="T3834" i="1"/>
  <c r="T3818" i="1"/>
  <c r="T3802" i="1"/>
  <c r="T3786" i="1"/>
  <c r="T3770" i="1"/>
  <c r="T3754" i="1"/>
  <c r="T3738" i="1"/>
  <c r="T3722" i="1"/>
  <c r="T3706" i="1"/>
  <c r="T3690" i="1"/>
  <c r="T3674" i="1"/>
  <c r="T3658" i="1"/>
  <c r="T3642" i="1"/>
  <c r="T3626" i="1"/>
  <c r="T3610" i="1"/>
  <c r="T3594" i="1"/>
  <c r="T3578" i="1"/>
  <c r="T3562" i="1"/>
  <c r="T3546" i="1"/>
  <c r="T3530" i="1"/>
  <c r="T3514" i="1"/>
  <c r="T3498" i="1"/>
  <c r="T3482" i="1"/>
  <c r="T3466" i="1"/>
  <c r="T3450" i="1"/>
  <c r="T3434" i="1"/>
  <c r="T3418" i="1"/>
  <c r="T3402" i="1"/>
  <c r="T3386" i="1"/>
  <c r="T3370" i="1"/>
  <c r="T3354" i="1"/>
  <c r="T3338" i="1"/>
  <c r="T3322" i="1"/>
  <c r="T3306" i="1"/>
  <c r="T3290" i="1"/>
  <c r="T3274" i="1"/>
  <c r="T3258" i="1"/>
  <c r="T3242" i="1"/>
  <c r="T3226" i="1"/>
  <c r="T3210" i="1"/>
  <c r="T3194" i="1"/>
  <c r="T3178" i="1"/>
  <c r="T3162" i="1"/>
  <c r="T3146" i="1"/>
  <c r="T3130" i="1"/>
  <c r="T3114" i="1"/>
  <c r="T3098" i="1"/>
  <c r="T3082" i="1"/>
  <c r="T3066" i="1"/>
  <c r="T3050" i="1"/>
  <c r="T3034" i="1"/>
  <c r="T3018" i="1"/>
  <c r="T3002" i="1"/>
  <c r="T2986" i="1"/>
  <c r="T2970" i="1"/>
  <c r="T2954" i="1"/>
  <c r="T2938" i="1"/>
  <c r="T2922" i="1"/>
  <c r="T2906" i="1"/>
  <c r="T2890" i="1"/>
  <c r="T2874" i="1"/>
  <c r="T2858" i="1"/>
  <c r="T2842" i="1"/>
  <c r="T2826" i="1"/>
  <c r="T2810" i="1"/>
  <c r="T2794" i="1"/>
  <c r="T4057" i="1"/>
  <c r="T4041" i="1"/>
  <c r="T4025" i="1"/>
  <c r="T4009" i="1"/>
  <c r="T3993" i="1"/>
  <c r="T3977" i="1"/>
  <c r="T3961" i="1"/>
  <c r="T3945" i="1"/>
  <c r="T3929" i="1"/>
  <c r="T3913" i="1"/>
  <c r="T3897" i="1"/>
  <c r="T3881" i="1"/>
  <c r="T3865" i="1"/>
  <c r="T3849" i="1"/>
  <c r="T3833" i="1"/>
  <c r="T3817" i="1"/>
  <c r="T3801" i="1"/>
  <c r="T3785" i="1"/>
  <c r="T3769" i="1"/>
  <c r="T3753" i="1"/>
  <c r="T3737" i="1"/>
  <c r="T3721" i="1"/>
  <c r="T3705" i="1"/>
  <c r="T3689" i="1"/>
  <c r="T3673" i="1"/>
  <c r="T3657" i="1"/>
  <c r="T3641" i="1"/>
  <c r="T3625" i="1"/>
  <c r="T3609" i="1"/>
  <c r="T3593" i="1"/>
  <c r="T3577" i="1"/>
  <c r="T3561" i="1"/>
  <c r="T3545" i="1"/>
  <c r="T3529" i="1"/>
  <c r="T3513" i="1"/>
  <c r="T3497" i="1"/>
  <c r="T3481" i="1"/>
  <c r="T3465" i="1"/>
  <c r="T3449" i="1"/>
  <c r="T3433" i="1"/>
  <c r="T3417" i="1"/>
  <c r="T3401" i="1"/>
  <c r="T3385" i="1"/>
  <c r="T3369" i="1"/>
  <c r="T3353" i="1"/>
  <c r="T3337" i="1"/>
  <c r="T3321" i="1"/>
  <c r="T3305" i="1"/>
  <c r="T3289" i="1"/>
  <c r="T3273" i="1"/>
  <c r="T3257" i="1"/>
  <c r="T3241" i="1"/>
  <c r="T3225" i="1"/>
  <c r="T3209" i="1"/>
  <c r="T3193" i="1"/>
  <c r="T3177" i="1"/>
  <c r="T3161" i="1"/>
  <c r="T3145" i="1"/>
  <c r="T3129" i="1"/>
  <c r="T3113" i="1"/>
  <c r="T3097" i="1"/>
  <c r="T3081" i="1"/>
  <c r="T3065" i="1"/>
  <c r="T3049" i="1"/>
  <c r="T3033" i="1"/>
  <c r="T3017" i="1"/>
  <c r="T3001" i="1"/>
  <c r="T2985" i="1"/>
  <c r="T2969" i="1"/>
  <c r="T2953" i="1"/>
  <c r="T2937" i="1"/>
  <c r="T2921" i="1"/>
  <c r="T2905" i="1"/>
  <c r="T2889" i="1"/>
  <c r="T2873" i="1"/>
  <c r="T2857" i="1"/>
  <c r="T2841" i="1"/>
  <c r="T2825" i="1"/>
  <c r="T2809" i="1"/>
  <c r="T2793" i="1"/>
  <c r="T2777" i="1"/>
  <c r="T2761" i="1"/>
  <c r="T2745" i="1"/>
  <c r="T2729" i="1"/>
  <c r="T2713" i="1"/>
  <c r="T3800" i="1"/>
  <c r="T3784" i="1"/>
  <c r="T3768" i="1"/>
  <c r="T3752" i="1"/>
  <c r="T3736" i="1"/>
  <c r="T3720" i="1"/>
  <c r="T3704" i="1"/>
  <c r="T3688" i="1"/>
  <c r="T3672" i="1"/>
  <c r="T3656" i="1"/>
  <c r="T3640" i="1"/>
  <c r="T3624" i="1"/>
  <c r="T3608" i="1"/>
  <c r="T3592" i="1"/>
  <c r="T3576" i="1"/>
  <c r="T3560" i="1"/>
  <c r="T3544" i="1"/>
  <c r="T3528" i="1"/>
  <c r="T3512" i="1"/>
  <c r="T3496" i="1"/>
  <c r="T3480" i="1"/>
  <c r="T3464" i="1"/>
  <c r="T3448" i="1"/>
  <c r="T3432" i="1"/>
  <c r="T3416" i="1"/>
  <c r="T3400" i="1"/>
  <c r="T3384" i="1"/>
  <c r="T3368" i="1"/>
  <c r="T3352" i="1"/>
  <c r="T3336" i="1"/>
  <c r="T3320" i="1"/>
  <c r="T3304" i="1"/>
  <c r="T3288" i="1"/>
  <c r="T3272" i="1"/>
  <c r="T3256" i="1"/>
  <c r="T3240" i="1"/>
  <c r="T3224" i="1"/>
  <c r="T3208" i="1"/>
  <c r="T3192" i="1"/>
  <c r="T3176" i="1"/>
  <c r="T3160" i="1"/>
  <c r="T3144" i="1"/>
  <c r="T3128" i="1"/>
  <c r="T3112" i="1"/>
  <c r="T3096" i="1"/>
  <c r="T3080" i="1"/>
  <c r="T3064" i="1"/>
  <c r="T3048" i="1"/>
  <c r="T3032" i="1"/>
  <c r="T3016" i="1"/>
  <c r="T3000" i="1"/>
  <c r="T2984" i="1"/>
  <c r="T2968" i="1"/>
  <c r="T2952" i="1"/>
  <c r="T2936" i="1"/>
  <c r="T2920" i="1"/>
  <c r="T2904" i="1"/>
  <c r="T2888" i="1"/>
  <c r="T2872" i="1"/>
  <c r="T2856" i="1"/>
  <c r="T2840" i="1"/>
  <c r="T2824" i="1"/>
  <c r="T2808" i="1"/>
  <c r="T2792" i="1"/>
  <c r="T2776" i="1"/>
  <c r="T2760" i="1"/>
  <c r="T2744" i="1"/>
  <c r="T2728" i="1"/>
  <c r="T2712" i="1"/>
  <c r="T2696" i="1"/>
  <c r="T2680" i="1"/>
  <c r="T2664" i="1"/>
  <c r="T2648" i="1"/>
  <c r="T2632" i="1"/>
  <c r="T2616" i="1"/>
  <c r="T2600" i="1"/>
  <c r="T2584" i="1"/>
  <c r="T2568" i="1"/>
  <c r="T2552" i="1"/>
  <c r="T2536" i="1"/>
  <c r="T2520" i="1"/>
  <c r="T2504" i="1"/>
  <c r="T3799" i="1"/>
  <c r="T3783" i="1"/>
  <c r="T3767" i="1"/>
  <c r="T3751" i="1"/>
  <c r="T3735" i="1"/>
  <c r="T3719" i="1"/>
  <c r="T3703" i="1"/>
  <c r="T3687" i="1"/>
  <c r="T3671" i="1"/>
  <c r="T3655" i="1"/>
  <c r="T3639" i="1"/>
  <c r="T3623" i="1"/>
  <c r="T3607" i="1"/>
  <c r="T3591" i="1"/>
  <c r="T3575" i="1"/>
  <c r="T3559" i="1"/>
  <c r="T3543" i="1"/>
  <c r="T3527" i="1"/>
  <c r="T3511" i="1"/>
  <c r="T3495" i="1"/>
  <c r="T3479" i="1"/>
  <c r="T3463" i="1"/>
  <c r="T3447" i="1"/>
  <c r="T3431" i="1"/>
  <c r="T3415" i="1"/>
  <c r="T3399" i="1"/>
  <c r="T3383" i="1"/>
  <c r="T3367" i="1"/>
  <c r="T3351" i="1"/>
  <c r="T3335" i="1"/>
  <c r="T3319" i="1"/>
  <c r="T3303" i="1"/>
  <c r="T3287" i="1"/>
  <c r="T3271" i="1"/>
  <c r="T3255" i="1"/>
  <c r="T3239" i="1"/>
  <c r="T3223" i="1"/>
  <c r="T3207" i="1"/>
  <c r="T3191" i="1"/>
  <c r="T3175" i="1"/>
  <c r="T3159" i="1"/>
  <c r="T3143" i="1"/>
  <c r="T3127" i="1"/>
  <c r="T3111" i="1"/>
  <c r="T3095" i="1"/>
  <c r="T3079" i="1"/>
  <c r="T3063" i="1"/>
  <c r="T3047" i="1"/>
  <c r="T3031" i="1"/>
  <c r="T3015" i="1"/>
  <c r="T2999" i="1"/>
  <c r="T2983" i="1"/>
  <c r="T2967" i="1"/>
  <c r="T2951" i="1"/>
  <c r="T2935" i="1"/>
  <c r="T2919" i="1"/>
  <c r="T2903" i="1"/>
  <c r="T2887" i="1"/>
  <c r="T2871" i="1"/>
  <c r="T2855" i="1"/>
  <c r="T2839" i="1"/>
  <c r="T2823" i="1"/>
  <c r="T2807" i="1"/>
  <c r="T2791" i="1"/>
  <c r="T2775" i="1"/>
  <c r="T2759" i="1"/>
  <c r="T2743" i="1"/>
  <c r="T2727" i="1"/>
  <c r="T2711" i="1"/>
  <c r="T2695" i="1"/>
  <c r="T2679" i="1"/>
  <c r="T2663" i="1"/>
  <c r="T2647" i="1"/>
  <c r="T2631" i="1"/>
  <c r="T2615" i="1"/>
  <c r="T2599" i="1"/>
  <c r="T2583" i="1"/>
  <c r="T2567" i="1"/>
  <c r="T2551" i="1"/>
  <c r="T2535" i="1"/>
  <c r="T4102" i="1"/>
  <c r="T4086" i="1"/>
  <c r="T4070" i="1"/>
  <c r="T4054" i="1"/>
  <c r="T4038" i="1"/>
  <c r="T4022" i="1"/>
  <c r="T4006" i="1"/>
  <c r="T3990" i="1"/>
  <c r="T3974" i="1"/>
  <c r="T3958" i="1"/>
  <c r="T3942" i="1"/>
  <c r="T3926" i="1"/>
  <c r="T3910" i="1"/>
  <c r="T3894" i="1"/>
  <c r="T3878" i="1"/>
  <c r="T3862" i="1"/>
  <c r="T3846" i="1"/>
  <c r="T3830" i="1"/>
  <c r="T3814" i="1"/>
  <c r="T3798" i="1"/>
  <c r="T3782" i="1"/>
  <c r="T3766" i="1"/>
  <c r="T3750" i="1"/>
  <c r="T3734" i="1"/>
  <c r="T3718" i="1"/>
  <c r="T3702" i="1"/>
  <c r="T3686" i="1"/>
  <c r="T3670" i="1"/>
  <c r="T3654" i="1"/>
  <c r="T3638" i="1"/>
  <c r="T3622" i="1"/>
  <c r="T3606" i="1"/>
  <c r="T3590" i="1"/>
  <c r="T3574" i="1"/>
  <c r="T3558" i="1"/>
  <c r="T3542" i="1"/>
  <c r="T3526" i="1"/>
  <c r="T3510" i="1"/>
  <c r="T3494" i="1"/>
  <c r="T3478" i="1"/>
  <c r="T3462" i="1"/>
  <c r="T3446" i="1"/>
  <c r="T3430" i="1"/>
  <c r="T3414" i="1"/>
  <c r="T3398" i="1"/>
  <c r="T3382" i="1"/>
  <c r="T3366" i="1"/>
  <c r="T3350" i="1"/>
  <c r="T3334" i="1"/>
  <c r="T3318" i="1"/>
  <c r="T3302" i="1"/>
  <c r="T3286" i="1"/>
  <c r="T3270" i="1"/>
  <c r="T3254" i="1"/>
  <c r="T3238" i="1"/>
  <c r="T3222" i="1"/>
  <c r="T3206" i="1"/>
  <c r="T3190" i="1"/>
  <c r="T3174" i="1"/>
  <c r="T3158" i="1"/>
  <c r="T3142" i="1"/>
  <c r="T3126" i="1"/>
  <c r="T3110" i="1"/>
  <c r="T3094" i="1"/>
  <c r="T3078" i="1"/>
  <c r="T3062" i="1"/>
  <c r="T3046" i="1"/>
  <c r="T3030" i="1"/>
  <c r="T3014" i="1"/>
  <c r="T2998" i="1"/>
  <c r="T2982" i="1"/>
  <c r="T2966" i="1"/>
  <c r="T2950" i="1"/>
  <c r="T2934" i="1"/>
  <c r="T2918" i="1"/>
  <c r="T2902" i="1"/>
  <c r="T2886" i="1"/>
  <c r="T2870" i="1"/>
  <c r="T2854" i="1"/>
  <c r="T2838" i="1"/>
  <c r="T2822" i="1"/>
  <c r="T2806" i="1"/>
  <c r="T2790" i="1"/>
  <c r="T2774" i="1"/>
  <c r="T2758" i="1"/>
  <c r="T2742" i="1"/>
  <c r="T3269" i="1"/>
  <c r="T3253" i="1"/>
  <c r="T3237" i="1"/>
  <c r="T3221" i="1"/>
  <c r="T3205" i="1"/>
  <c r="T3189" i="1"/>
  <c r="T4100" i="1"/>
  <c r="T4084" i="1"/>
  <c r="T4068" i="1"/>
  <c r="T4052" i="1"/>
  <c r="T4036" i="1"/>
  <c r="T4020" i="1"/>
  <c r="T4004" i="1"/>
  <c r="T3988" i="1"/>
  <c r="T3972" i="1"/>
  <c r="T3956" i="1"/>
  <c r="T3940" i="1"/>
  <c r="T3924" i="1"/>
  <c r="T3908" i="1"/>
  <c r="T3892" i="1"/>
  <c r="T3876" i="1"/>
  <c r="T3860" i="1"/>
  <c r="T3844" i="1"/>
  <c r="T3828" i="1"/>
  <c r="T3812" i="1"/>
  <c r="T3796" i="1"/>
  <c r="T3780" i="1"/>
  <c r="T3764" i="1"/>
  <c r="T3748" i="1"/>
  <c r="T3732" i="1"/>
  <c r="T3716" i="1"/>
  <c r="T3700" i="1"/>
  <c r="T3684" i="1"/>
  <c r="T3668" i="1"/>
  <c r="T3652" i="1"/>
  <c r="T3636" i="1"/>
  <c r="T3620" i="1"/>
  <c r="T3604" i="1"/>
  <c r="T3588" i="1"/>
  <c r="T3572" i="1"/>
  <c r="T3556" i="1"/>
  <c r="T3540" i="1"/>
  <c r="T3524" i="1"/>
  <c r="T3508" i="1"/>
  <c r="T3492" i="1"/>
  <c r="T3476" i="1"/>
  <c r="T3460" i="1"/>
  <c r="T3444" i="1"/>
  <c r="T3428" i="1"/>
  <c r="T3412" i="1"/>
  <c r="T3396" i="1"/>
  <c r="T3380" i="1"/>
  <c r="T3364" i="1"/>
  <c r="T3348" i="1"/>
  <c r="T3332" i="1"/>
  <c r="T3316" i="1"/>
  <c r="T3300" i="1"/>
  <c r="T3284" i="1"/>
  <c r="T3268" i="1"/>
  <c r="T3252" i="1"/>
  <c r="T3236" i="1"/>
  <c r="T3220" i="1"/>
  <c r="T3204" i="1"/>
  <c r="T3188" i="1"/>
  <c r="T4115" i="1"/>
  <c r="T4099" i="1"/>
  <c r="T4083" i="1"/>
  <c r="T4067" i="1"/>
  <c r="T4051" i="1"/>
  <c r="T4035" i="1"/>
  <c r="T4019" i="1"/>
  <c r="T4003" i="1"/>
  <c r="T3987" i="1"/>
  <c r="T3971" i="1"/>
  <c r="T3955" i="1"/>
  <c r="T3939" i="1"/>
  <c r="T3923" i="1"/>
  <c r="T3907" i="1"/>
  <c r="T3891" i="1"/>
  <c r="T3875" i="1"/>
  <c r="T3859" i="1"/>
  <c r="T3843" i="1"/>
  <c r="T3827" i="1"/>
  <c r="T3811" i="1"/>
  <c r="T3795" i="1"/>
  <c r="T3779" i="1"/>
  <c r="T3763" i="1"/>
  <c r="T3747" i="1"/>
  <c r="T3731" i="1"/>
  <c r="T3715" i="1"/>
  <c r="T3699" i="1"/>
  <c r="T3683" i="1"/>
  <c r="T3667" i="1"/>
  <c r="T3651" i="1"/>
  <c r="T3635" i="1"/>
  <c r="T3619" i="1"/>
  <c r="T3603" i="1"/>
  <c r="T3587" i="1"/>
  <c r="T3571" i="1"/>
  <c r="T3555" i="1"/>
  <c r="T3539" i="1"/>
  <c r="T3523" i="1"/>
  <c r="T3507" i="1"/>
  <c r="T3491" i="1"/>
  <c r="T3475" i="1"/>
  <c r="T3459" i="1"/>
  <c r="T3443" i="1"/>
  <c r="T3427" i="1"/>
  <c r="T3411" i="1"/>
  <c r="T3395" i="1"/>
  <c r="T3379" i="1"/>
  <c r="T3363" i="1"/>
  <c r="T3347" i="1"/>
  <c r="T3331" i="1"/>
  <c r="T3315" i="1"/>
  <c r="T3299" i="1"/>
  <c r="T3283" i="1"/>
  <c r="T3267" i="1"/>
  <c r="T3251" i="1"/>
  <c r="T3235" i="1"/>
  <c r="T3219" i="1"/>
  <c r="T3203" i="1"/>
  <c r="T3187" i="1"/>
  <c r="T3171" i="1"/>
  <c r="T3155" i="1"/>
  <c r="T3139" i="1"/>
  <c r="T3123" i="1"/>
  <c r="T3107" i="1"/>
  <c r="T3091" i="1"/>
  <c r="T3075" i="1"/>
  <c r="T3059" i="1"/>
  <c r="T3043" i="1"/>
  <c r="T3027" i="1"/>
  <c r="T3011" i="1"/>
  <c r="T2995" i="1"/>
  <c r="T2979" i="1"/>
  <c r="T2963" i="1"/>
  <c r="T2947" i="1"/>
  <c r="T2931" i="1"/>
  <c r="T2915" i="1"/>
  <c r="T2899" i="1"/>
  <c r="T2883" i="1"/>
  <c r="T2867" i="1"/>
  <c r="T2851" i="1"/>
  <c r="T2835" i="1"/>
  <c r="T2819" i="1"/>
  <c r="T2803" i="1"/>
  <c r="T2787" i="1"/>
  <c r="T2771" i="1"/>
  <c r="T2755" i="1"/>
  <c r="T2739" i="1"/>
  <c r="T2530" i="1"/>
  <c r="T2514" i="1"/>
  <c r="T2498" i="1"/>
  <c r="T2482" i="1"/>
  <c r="T2466" i="1"/>
  <c r="T2450" i="1"/>
  <c r="T2434" i="1"/>
  <c r="T2418" i="1"/>
  <c r="T2402" i="1"/>
  <c r="T2386" i="1"/>
  <c r="T2370" i="1"/>
  <c r="T2354" i="1"/>
  <c r="T2338" i="1"/>
  <c r="T2322" i="1"/>
  <c r="T2306" i="1"/>
  <c r="T2290" i="1"/>
  <c r="T2274" i="1"/>
  <c r="T2258" i="1"/>
  <c r="T2242" i="1"/>
  <c r="T2226" i="1"/>
  <c r="T2210" i="1"/>
  <c r="T2194" i="1"/>
  <c r="T2178" i="1"/>
  <c r="T2162" i="1"/>
  <c r="T2146" i="1"/>
  <c r="T2130" i="1"/>
  <c r="T2114" i="1"/>
  <c r="T2098" i="1"/>
  <c r="T2082" i="1"/>
  <c r="T2066" i="1"/>
  <c r="T2050" i="1"/>
  <c r="T2034" i="1"/>
  <c r="T2018" i="1"/>
  <c r="T2002" i="1"/>
  <c r="T1986" i="1"/>
  <c r="T1970" i="1"/>
  <c r="T1954" i="1"/>
  <c r="T1938" i="1"/>
  <c r="T1922" i="1"/>
  <c r="T1906" i="1"/>
  <c r="T1890" i="1"/>
  <c r="T1874" i="1"/>
  <c r="T1858" i="1"/>
  <c r="T1842" i="1"/>
  <c r="T1826" i="1"/>
  <c r="T1810" i="1"/>
  <c r="T1794" i="1"/>
  <c r="T1778" i="1"/>
  <c r="T1762" i="1"/>
  <c r="T1746" i="1"/>
  <c r="T1730" i="1"/>
  <c r="T1714" i="1"/>
  <c r="T1698" i="1"/>
  <c r="T1682" i="1"/>
  <c r="T1666" i="1"/>
  <c r="T1650" i="1"/>
  <c r="T1634" i="1"/>
  <c r="T1618" i="1"/>
  <c r="T1602" i="1"/>
  <c r="T1586" i="1"/>
  <c r="T1570" i="1"/>
  <c r="T1554" i="1"/>
  <c r="T1538" i="1"/>
  <c r="T1522" i="1"/>
  <c r="T1506" i="1"/>
  <c r="T1490" i="1"/>
  <c r="T1474" i="1"/>
  <c r="T1458" i="1"/>
  <c r="T1442" i="1"/>
  <c r="T1426" i="1"/>
  <c r="T1410" i="1"/>
  <c r="T1394" i="1"/>
  <c r="T1378" i="1"/>
  <c r="T1362" i="1"/>
  <c r="T2577" i="1"/>
  <c r="T2561" i="1"/>
  <c r="T2545" i="1"/>
  <c r="T2529" i="1"/>
  <c r="T2513" i="1"/>
  <c r="T2497" i="1"/>
  <c r="T2481" i="1"/>
  <c r="T2465" i="1"/>
  <c r="T2449" i="1"/>
  <c r="T2433" i="1"/>
  <c r="T2417" i="1"/>
  <c r="T2401" i="1"/>
  <c r="T2385" i="1"/>
  <c r="T2369" i="1"/>
  <c r="T2353" i="1"/>
  <c r="T2337" i="1"/>
  <c r="T2321" i="1"/>
  <c r="T2305" i="1"/>
  <c r="T2289" i="1"/>
  <c r="T2273" i="1"/>
  <c r="T2257" i="1"/>
  <c r="T2241" i="1"/>
  <c r="T2225" i="1"/>
  <c r="T2209" i="1"/>
  <c r="T2193" i="1"/>
  <c r="T2177" i="1"/>
  <c r="T2161" i="1"/>
  <c r="T2145" i="1"/>
  <c r="T2129" i="1"/>
  <c r="T2113" i="1"/>
  <c r="T2097" i="1"/>
  <c r="T2081" i="1"/>
  <c r="T2065" i="1"/>
  <c r="T2049" i="1"/>
  <c r="T2033" i="1"/>
  <c r="T2017" i="1"/>
  <c r="T2001" i="1"/>
  <c r="T1985" i="1"/>
  <c r="T1969" i="1"/>
  <c r="T1953" i="1"/>
  <c r="T1937" i="1"/>
  <c r="T1921" i="1"/>
  <c r="T1905" i="1"/>
  <c r="T1889" i="1"/>
  <c r="T1873" i="1"/>
  <c r="T1857" i="1"/>
  <c r="T1841" i="1"/>
  <c r="T1825" i="1"/>
  <c r="T1809" i="1"/>
  <c r="T1793" i="1"/>
  <c r="T1777" i="1"/>
  <c r="T1761" i="1"/>
  <c r="T1745" i="1"/>
  <c r="T1729" i="1"/>
  <c r="T1713" i="1"/>
  <c r="T1697" i="1"/>
  <c r="T1681" i="1"/>
  <c r="T1665" i="1"/>
  <c r="T1649" i="1"/>
  <c r="T1633" i="1"/>
  <c r="T1617" i="1"/>
  <c r="T1601" i="1"/>
  <c r="T1585" i="1"/>
  <c r="T1569" i="1"/>
  <c r="T1553" i="1"/>
  <c r="T1537" i="1"/>
  <c r="T1521" i="1"/>
  <c r="T1505" i="1"/>
  <c r="T1489" i="1"/>
  <c r="T1473" i="1"/>
  <c r="T2560" i="1"/>
  <c r="T2544" i="1"/>
  <c r="T2528" i="1"/>
  <c r="T2512" i="1"/>
  <c r="T2496" i="1"/>
  <c r="T2480" i="1"/>
  <c r="T2464" i="1"/>
  <c r="T2448" i="1"/>
  <c r="T2432" i="1"/>
  <c r="T2416" i="1"/>
  <c r="T2400" i="1"/>
  <c r="T2384" i="1"/>
  <c r="T2368" i="1"/>
  <c r="T2352" i="1"/>
  <c r="T2336" i="1"/>
  <c r="T2320" i="1"/>
  <c r="T2304" i="1"/>
  <c r="T2288" i="1"/>
  <c r="T2272" i="1"/>
  <c r="T2256" i="1"/>
  <c r="T2240" i="1"/>
  <c r="T2224" i="1"/>
  <c r="T2208" i="1"/>
  <c r="T2192" i="1"/>
  <c r="T2176" i="1"/>
  <c r="T2160" i="1"/>
  <c r="T2144" i="1"/>
  <c r="T2128" i="1"/>
  <c r="T2112" i="1"/>
  <c r="T2096" i="1"/>
  <c r="T2080" i="1"/>
  <c r="T2064" i="1"/>
  <c r="T2048" i="1"/>
  <c r="T2032" i="1"/>
  <c r="T2016" i="1"/>
  <c r="T2000" i="1"/>
  <c r="T1984" i="1"/>
  <c r="T1968" i="1"/>
  <c r="T1952" i="1"/>
  <c r="T1936" i="1"/>
  <c r="T1920" i="1"/>
  <c r="T1904" i="1"/>
  <c r="T1888" i="1"/>
  <c r="T1872" i="1"/>
  <c r="T1856" i="1"/>
  <c r="T1840" i="1"/>
  <c r="T1824" i="1"/>
  <c r="T1808" i="1"/>
  <c r="T1792" i="1"/>
  <c r="T1776" i="1"/>
  <c r="T1760" i="1"/>
  <c r="T1744" i="1"/>
  <c r="T1728" i="1"/>
  <c r="T1712" i="1"/>
  <c r="T1696" i="1"/>
  <c r="T1680" i="1"/>
  <c r="T1664" i="1"/>
  <c r="T1648" i="1"/>
  <c r="T1632" i="1"/>
  <c r="T1616" i="1"/>
  <c r="T1600" i="1"/>
  <c r="T1584" i="1"/>
  <c r="T1568" i="1"/>
  <c r="T1552" i="1"/>
  <c r="T1536" i="1"/>
  <c r="T1520" i="1"/>
  <c r="T1504" i="1"/>
  <c r="T2591" i="1"/>
  <c r="T2575" i="1"/>
  <c r="T2559" i="1"/>
  <c r="T2543" i="1"/>
  <c r="T2527" i="1"/>
  <c r="T2511" i="1"/>
  <c r="T2495" i="1"/>
  <c r="T2479" i="1"/>
  <c r="T2463" i="1"/>
  <c r="T2447" i="1"/>
  <c r="T2431" i="1"/>
  <c r="T2415" i="1"/>
  <c r="T2399" i="1"/>
  <c r="T2383" i="1"/>
  <c r="T2367" i="1"/>
  <c r="T2351" i="1"/>
  <c r="T2335" i="1"/>
  <c r="T2319" i="1"/>
  <c r="T2303" i="1"/>
  <c r="T2287" i="1"/>
  <c r="T2271" i="1"/>
  <c r="T2255" i="1"/>
  <c r="T2239" i="1"/>
  <c r="T2223" i="1"/>
  <c r="T2207" i="1"/>
  <c r="T2191" i="1"/>
  <c r="T2175" i="1"/>
  <c r="T2159" i="1"/>
  <c r="T2143" i="1"/>
  <c r="T2127" i="1"/>
  <c r="T2111" i="1"/>
  <c r="T2095" i="1"/>
  <c r="T2079" i="1"/>
  <c r="T2063" i="1"/>
  <c r="T2047" i="1"/>
  <c r="T2031" i="1"/>
  <c r="T2015" i="1"/>
  <c r="T1999" i="1"/>
  <c r="T1983" i="1"/>
  <c r="T1967" i="1"/>
  <c r="T1951" i="1"/>
  <c r="T1935" i="1"/>
  <c r="T1919" i="1"/>
  <c r="T1903" i="1"/>
  <c r="T1887" i="1"/>
  <c r="T1871" i="1"/>
  <c r="T1855" i="1"/>
  <c r="T1839" i="1"/>
  <c r="T1823" i="1"/>
  <c r="T1807" i="1"/>
  <c r="T1791" i="1"/>
  <c r="T1775" i="1"/>
  <c r="T1759" i="1"/>
  <c r="T1743" i="1"/>
  <c r="T1727" i="1"/>
  <c r="T1711" i="1"/>
  <c r="T1695" i="1"/>
  <c r="T1679" i="1"/>
  <c r="T1663" i="1"/>
  <c r="T1647" i="1"/>
  <c r="T1631" i="1"/>
  <c r="T1615" i="1"/>
  <c r="T1599" i="1"/>
  <c r="T1583" i="1"/>
  <c r="T1567" i="1"/>
  <c r="T1551" i="1"/>
  <c r="T1535" i="1"/>
  <c r="T1519" i="1"/>
  <c r="T1503" i="1"/>
  <c r="T1487" i="1"/>
  <c r="T1471" i="1"/>
  <c r="T2558" i="1"/>
  <c r="T2542" i="1"/>
  <c r="T2526" i="1"/>
  <c r="T2510" i="1"/>
  <c r="T2494" i="1"/>
  <c r="T2478" i="1"/>
  <c r="T2462" i="1"/>
  <c r="T2446" i="1"/>
  <c r="T2430" i="1"/>
  <c r="T2414" i="1"/>
  <c r="T2398" i="1"/>
  <c r="T2382" i="1"/>
  <c r="T2366" i="1"/>
  <c r="T2350" i="1"/>
  <c r="T2334" i="1"/>
  <c r="T2318" i="1"/>
  <c r="T2302" i="1"/>
  <c r="T2286" i="1"/>
  <c r="T2270" i="1"/>
  <c r="T2254" i="1"/>
  <c r="T2238" i="1"/>
  <c r="T2222" i="1"/>
  <c r="T2206" i="1"/>
  <c r="T2190" i="1"/>
  <c r="T2174" i="1"/>
  <c r="T2158" i="1"/>
  <c r="T2142" i="1"/>
  <c r="T2126" i="1"/>
  <c r="T2110" i="1"/>
  <c r="T2094" i="1"/>
  <c r="T2078" i="1"/>
  <c r="T2062" i="1"/>
  <c r="T2046" i="1"/>
  <c r="T2030" i="1"/>
  <c r="T2014" i="1"/>
  <c r="T1998" i="1"/>
  <c r="T1982" i="1"/>
  <c r="T1966" i="1"/>
  <c r="T1950" i="1"/>
  <c r="T1934" i="1"/>
  <c r="T1918" i="1"/>
  <c r="T1902" i="1"/>
  <c r="T1886" i="1"/>
  <c r="T1870" i="1"/>
  <c r="T1854" i="1"/>
  <c r="T1838" i="1"/>
  <c r="T1822" i="1"/>
  <c r="T1806" i="1"/>
  <c r="T1790" i="1"/>
  <c r="T1774" i="1"/>
  <c r="T1758" i="1"/>
  <c r="T1742" i="1"/>
  <c r="T1726" i="1"/>
  <c r="T1710" i="1"/>
  <c r="T1694" i="1"/>
  <c r="T1678" i="1"/>
  <c r="T1662" i="1"/>
  <c r="T1646" i="1"/>
  <c r="T1630" i="1"/>
  <c r="T1614" i="1"/>
  <c r="T1598" i="1"/>
  <c r="T1582" i="1"/>
  <c r="T1566" i="1"/>
  <c r="T1550" i="1"/>
  <c r="T1534" i="1"/>
  <c r="T1518" i="1"/>
  <c r="T1502" i="1"/>
  <c r="T1486" i="1"/>
  <c r="T1470" i="1"/>
  <c r="T2621" i="1"/>
  <c r="T2605" i="1"/>
  <c r="T2589" i="1"/>
  <c r="T2573" i="1"/>
  <c r="T2557" i="1"/>
  <c r="T2541" i="1"/>
  <c r="T2525" i="1"/>
  <c r="T2509" i="1"/>
  <c r="T2493" i="1"/>
  <c r="T2477" i="1"/>
  <c r="T2461" i="1"/>
  <c r="T2445" i="1"/>
  <c r="T2429" i="1"/>
  <c r="T2413" i="1"/>
  <c r="T2397" i="1"/>
  <c r="T2381" i="1"/>
  <c r="T2365" i="1"/>
  <c r="T2349" i="1"/>
  <c r="T2333" i="1"/>
  <c r="T2317" i="1"/>
  <c r="T2301" i="1"/>
  <c r="T2285" i="1"/>
  <c r="T2269" i="1"/>
  <c r="T2253" i="1"/>
  <c r="T2237" i="1"/>
  <c r="T2221" i="1"/>
  <c r="T2205" i="1"/>
  <c r="T2189" i="1"/>
  <c r="T2173" i="1"/>
  <c r="T2157" i="1"/>
  <c r="T2141" i="1"/>
  <c r="T2125" i="1"/>
  <c r="T2109" i="1"/>
  <c r="T2093" i="1"/>
  <c r="T2077" i="1"/>
  <c r="T2061" i="1"/>
  <c r="T2045" i="1"/>
  <c r="T2029" i="1"/>
  <c r="T2013" i="1"/>
  <c r="T1997" i="1"/>
  <c r="T1981" i="1"/>
  <c r="T1965" i="1"/>
  <c r="T1949" i="1"/>
  <c r="T1933" i="1"/>
  <c r="T1917" i="1"/>
  <c r="T1901" i="1"/>
  <c r="T1885" i="1"/>
  <c r="T1869" i="1"/>
  <c r="T1853" i="1"/>
  <c r="T1837" i="1"/>
  <c r="T1821" i="1"/>
  <c r="T1805" i="1"/>
  <c r="T1789" i="1"/>
  <c r="T1773" i="1"/>
  <c r="T1757" i="1"/>
  <c r="T1741" i="1"/>
  <c r="T1725" i="1"/>
  <c r="T1709" i="1"/>
  <c r="T1693" i="1"/>
  <c r="T1677" i="1"/>
  <c r="T1661" i="1"/>
  <c r="T1645" i="1"/>
  <c r="T1629" i="1"/>
  <c r="T1613" i="1"/>
  <c r="T1597" i="1"/>
  <c r="T1581" i="1"/>
  <c r="T1565" i="1"/>
  <c r="T1549" i="1"/>
  <c r="T1533" i="1"/>
  <c r="T1517" i="1"/>
  <c r="T2652" i="1"/>
  <c r="T2636" i="1"/>
  <c r="T2620" i="1"/>
  <c r="T2604" i="1"/>
  <c r="T2588" i="1"/>
  <c r="T2572" i="1"/>
  <c r="T2556" i="1"/>
  <c r="T2540" i="1"/>
  <c r="T2524" i="1"/>
  <c r="T2508" i="1"/>
  <c r="T2492" i="1"/>
  <c r="T2476" i="1"/>
  <c r="T2460" i="1"/>
  <c r="T2444" i="1"/>
  <c r="T2428" i="1"/>
  <c r="T2412" i="1"/>
  <c r="T2396" i="1"/>
  <c r="T2380" i="1"/>
  <c r="T2364" i="1"/>
  <c r="T2348" i="1"/>
  <c r="T2332" i="1"/>
  <c r="T2316" i="1"/>
  <c r="T2300" i="1"/>
  <c r="T2284" i="1"/>
  <c r="T2268" i="1"/>
  <c r="T2252" i="1"/>
  <c r="T2236" i="1"/>
  <c r="T2220" i="1"/>
  <c r="T2204" i="1"/>
  <c r="T2188" i="1"/>
  <c r="T2172" i="1"/>
  <c r="T2156" i="1"/>
  <c r="T2140" i="1"/>
  <c r="T2124" i="1"/>
  <c r="T2108" i="1"/>
  <c r="T2092" i="1"/>
  <c r="T2076" i="1"/>
  <c r="T2060" i="1"/>
  <c r="T2044" i="1"/>
  <c r="T2028" i="1"/>
  <c r="T2012" i="1"/>
  <c r="T1996" i="1"/>
  <c r="T1980" i="1"/>
  <c r="T1964" i="1"/>
  <c r="T1948" i="1"/>
  <c r="T1932" i="1"/>
  <c r="T1916" i="1"/>
  <c r="T1900" i="1"/>
  <c r="T1884" i="1"/>
  <c r="T1868" i="1"/>
  <c r="T1852" i="1"/>
  <c r="T1836" i="1"/>
  <c r="T1820" i="1"/>
  <c r="T1804" i="1"/>
  <c r="T1788" i="1"/>
  <c r="T1772" i="1"/>
  <c r="T1756" i="1"/>
  <c r="T1740" i="1"/>
  <c r="T1724" i="1"/>
  <c r="T1708" i="1"/>
  <c r="T1692" i="1"/>
  <c r="T1676" i="1"/>
  <c r="T1660" i="1"/>
  <c r="T1644" i="1"/>
  <c r="T1628" i="1"/>
  <c r="T1612" i="1"/>
  <c r="T2827" i="1"/>
  <c r="T2811" i="1"/>
  <c r="T2795" i="1"/>
  <c r="T2779" i="1"/>
  <c r="T2763" i="1"/>
  <c r="T2747" i="1"/>
  <c r="T2731" i="1"/>
  <c r="T2715" i="1"/>
  <c r="T2699" i="1"/>
  <c r="T2683" i="1"/>
  <c r="T2667" i="1"/>
  <c r="T2651" i="1"/>
  <c r="T2635" i="1"/>
  <c r="T2619" i="1"/>
  <c r="T2603" i="1"/>
  <c r="T2587" i="1"/>
  <c r="T2571" i="1"/>
  <c r="T2555" i="1"/>
  <c r="T2539" i="1"/>
  <c r="T2523" i="1"/>
  <c r="T2507" i="1"/>
  <c r="T2491" i="1"/>
  <c r="T2475" i="1"/>
  <c r="T2459" i="1"/>
  <c r="T2443" i="1"/>
  <c r="T2427" i="1"/>
  <c r="T2411" i="1"/>
  <c r="T2395" i="1"/>
  <c r="T2379" i="1"/>
  <c r="T2363" i="1"/>
  <c r="T2347" i="1"/>
  <c r="T2331" i="1"/>
  <c r="T2315" i="1"/>
  <c r="T2299" i="1"/>
  <c r="T2283" i="1"/>
  <c r="T2267" i="1"/>
  <c r="T2251" i="1"/>
  <c r="T2235" i="1"/>
  <c r="T2219" i="1"/>
  <c r="T2203" i="1"/>
  <c r="T2187" i="1"/>
  <c r="T2171" i="1"/>
  <c r="T2155" i="1"/>
  <c r="T2139" i="1"/>
  <c r="T2123" i="1"/>
  <c r="T2107" i="1"/>
  <c r="T2091" i="1"/>
  <c r="T2075" i="1"/>
  <c r="T2059" i="1"/>
  <c r="T2043" i="1"/>
  <c r="T2027" i="1"/>
  <c r="T2011" i="1"/>
  <c r="T1995" i="1"/>
  <c r="T1979" i="1"/>
  <c r="T1963" i="1"/>
  <c r="T1947" i="1"/>
  <c r="T1931" i="1"/>
  <c r="T1915" i="1"/>
  <c r="T1899" i="1"/>
  <c r="T1883" i="1"/>
  <c r="T1867" i="1"/>
  <c r="T1851" i="1"/>
  <c r="T1835" i="1"/>
  <c r="T1819" i="1"/>
  <c r="T1803" i="1"/>
  <c r="T1787" i="1"/>
  <c r="T1771" i="1"/>
  <c r="T1755" i="1"/>
  <c r="T1739" i="1"/>
  <c r="T1723" i="1"/>
  <c r="T1707" i="1"/>
  <c r="T1691" i="1"/>
  <c r="T1675" i="1"/>
  <c r="T2778" i="1"/>
  <c r="T2762" i="1"/>
  <c r="T2746" i="1"/>
  <c r="T2730" i="1"/>
  <c r="T2714" i="1"/>
  <c r="T2698" i="1"/>
  <c r="T2682" i="1"/>
  <c r="T2666" i="1"/>
  <c r="T2650" i="1"/>
  <c r="T2634" i="1"/>
  <c r="T2618" i="1"/>
  <c r="T2602" i="1"/>
  <c r="T2586" i="1"/>
  <c r="T2570" i="1"/>
  <c r="T2554" i="1"/>
  <c r="T2538" i="1"/>
  <c r="T2522" i="1"/>
  <c r="T2506" i="1"/>
  <c r="T2490" i="1"/>
  <c r="T2474" i="1"/>
  <c r="T2458" i="1"/>
  <c r="T2442" i="1"/>
  <c r="T2426" i="1"/>
  <c r="T2410" i="1"/>
  <c r="T2394" i="1"/>
  <c r="T2378" i="1"/>
  <c r="T2362" i="1"/>
  <c r="T2346" i="1"/>
  <c r="T2330" i="1"/>
  <c r="T2314" i="1"/>
  <c r="T2298" i="1"/>
  <c r="T2282" i="1"/>
  <c r="T2266" i="1"/>
  <c r="T2250" i="1"/>
  <c r="T2234" i="1"/>
  <c r="T2218" i="1"/>
  <c r="T2202" i="1"/>
  <c r="T2186" i="1"/>
  <c r="T2170" i="1"/>
  <c r="T2154" i="1"/>
  <c r="T2138" i="1"/>
  <c r="T2122" i="1"/>
  <c r="T2106" i="1"/>
  <c r="T2090" i="1"/>
  <c r="T2074" i="1"/>
  <c r="T2058" i="1"/>
  <c r="T2042" i="1"/>
  <c r="T2026" i="1"/>
  <c r="T2010" i="1"/>
  <c r="T1994" i="1"/>
  <c r="T1978" i="1"/>
  <c r="T1962" i="1"/>
  <c r="T1946" i="1"/>
  <c r="T1930" i="1"/>
  <c r="T1914" i="1"/>
  <c r="T1898" i="1"/>
  <c r="T1882" i="1"/>
  <c r="T1866" i="1"/>
  <c r="T1850" i="1"/>
  <c r="T1834" i="1"/>
  <c r="T1818" i="1"/>
  <c r="T1802" i="1"/>
  <c r="T1786" i="1"/>
  <c r="T1770" i="1"/>
  <c r="T1754" i="1"/>
  <c r="T1738" i="1"/>
  <c r="T1722" i="1"/>
  <c r="T1706" i="1"/>
  <c r="T1690" i="1"/>
  <c r="T1674" i="1"/>
  <c r="T2697" i="1"/>
  <c r="T2681" i="1"/>
  <c r="T2665" i="1"/>
  <c r="T2649" i="1"/>
  <c r="T2633" i="1"/>
  <c r="T2617" i="1"/>
  <c r="T2601" i="1"/>
  <c r="T2585" i="1"/>
  <c r="T2569" i="1"/>
  <c r="T2553" i="1"/>
  <c r="T2537" i="1"/>
  <c r="T2521" i="1"/>
  <c r="T2505" i="1"/>
  <c r="T2489" i="1"/>
  <c r="T2473" i="1"/>
  <c r="T2457" i="1"/>
  <c r="T2441" i="1"/>
  <c r="T2425" i="1"/>
  <c r="T2409" i="1"/>
  <c r="T2393" i="1"/>
  <c r="T2377" i="1"/>
  <c r="T2361" i="1"/>
  <c r="T2345" i="1"/>
  <c r="T2329" i="1"/>
  <c r="T2313" i="1"/>
  <c r="T2297" i="1"/>
  <c r="T2281" i="1"/>
  <c r="T2265" i="1"/>
  <c r="T2249" i="1"/>
  <c r="T2233" i="1"/>
  <c r="T2217" i="1"/>
  <c r="T2201" i="1"/>
  <c r="T2185" i="1"/>
  <c r="T2169" i="1"/>
  <c r="T2153" i="1"/>
  <c r="T2137" i="1"/>
  <c r="T2121" i="1"/>
  <c r="T2105" i="1"/>
  <c r="T2089" i="1"/>
  <c r="T2073" i="1"/>
  <c r="T2057" i="1"/>
  <c r="T2041" i="1"/>
  <c r="T2025" i="1"/>
  <c r="T2009" i="1"/>
  <c r="T1993" i="1"/>
  <c r="T1977" i="1"/>
  <c r="T1961" i="1"/>
  <c r="T1945" i="1"/>
  <c r="T1929" i="1"/>
  <c r="T1913" i="1"/>
  <c r="T1897" i="1"/>
  <c r="T1881" i="1"/>
  <c r="T1865" i="1"/>
  <c r="T1849" i="1"/>
  <c r="T1833" i="1"/>
  <c r="T1817" i="1"/>
  <c r="T1801" i="1"/>
  <c r="T1785" i="1"/>
  <c r="T1769" i="1"/>
  <c r="T1753" i="1"/>
  <c r="T1737" i="1"/>
  <c r="T1721" i="1"/>
  <c r="T1705" i="1"/>
  <c r="T1689" i="1"/>
  <c r="T1673" i="1"/>
  <c r="T1657" i="1"/>
  <c r="T1641" i="1"/>
  <c r="T1625" i="1"/>
  <c r="T1609" i="1"/>
  <c r="T1593" i="1"/>
  <c r="T2488" i="1"/>
  <c r="T2472" i="1"/>
  <c r="T2456" i="1"/>
  <c r="T2440" i="1"/>
  <c r="T2424" i="1"/>
  <c r="T2408" i="1"/>
  <c r="T2392" i="1"/>
  <c r="T2376" i="1"/>
  <c r="T2360" i="1"/>
  <c r="T2344" i="1"/>
  <c r="T2328" i="1"/>
  <c r="T2312" i="1"/>
  <c r="T2296" i="1"/>
  <c r="T2280" i="1"/>
  <c r="T2264" i="1"/>
  <c r="T2248" i="1"/>
  <c r="T2232" i="1"/>
  <c r="T2216" i="1"/>
  <c r="T2200" i="1"/>
  <c r="T2184" i="1"/>
  <c r="T2168" i="1"/>
  <c r="T2152" i="1"/>
  <c r="T2136" i="1"/>
  <c r="T2120" i="1"/>
  <c r="T2104" i="1"/>
  <c r="T2088" i="1"/>
  <c r="T2072" i="1"/>
  <c r="T2056" i="1"/>
  <c r="T2040" i="1"/>
  <c r="T2024" i="1"/>
  <c r="T2008" i="1"/>
  <c r="T1992" i="1"/>
  <c r="T1976" i="1"/>
  <c r="T1960" i="1"/>
  <c r="T1944" i="1"/>
  <c r="T1928" i="1"/>
  <c r="T1912" i="1"/>
  <c r="T1896" i="1"/>
  <c r="T1880" i="1"/>
  <c r="T1864" i="1"/>
  <c r="T1848" i="1"/>
  <c r="T1832" i="1"/>
  <c r="T1816" i="1"/>
  <c r="T1800" i="1"/>
  <c r="T1784" i="1"/>
  <c r="T1768" i="1"/>
  <c r="T1752" i="1"/>
  <c r="T1736" i="1"/>
  <c r="T1720" i="1"/>
  <c r="T1704" i="1"/>
  <c r="T1688" i="1"/>
  <c r="T1672" i="1"/>
  <c r="T1656" i="1"/>
  <c r="T1640" i="1"/>
  <c r="T1624" i="1"/>
  <c r="T1608" i="1"/>
  <c r="T1592" i="1"/>
  <c r="T1576" i="1"/>
  <c r="T1560" i="1"/>
  <c r="T1544" i="1"/>
  <c r="T1528" i="1"/>
  <c r="T1512" i="1"/>
  <c r="T1496" i="1"/>
  <c r="T1480" i="1"/>
  <c r="T1464" i="1"/>
  <c r="T1448" i="1"/>
  <c r="T1432" i="1"/>
  <c r="T1416" i="1"/>
  <c r="T1400" i="1"/>
  <c r="T1384" i="1"/>
  <c r="T1368" i="1"/>
  <c r="T1352" i="1"/>
  <c r="T1336" i="1"/>
  <c r="T1320" i="1"/>
  <c r="T2519" i="1"/>
  <c r="T2503" i="1"/>
  <c r="T2487" i="1"/>
  <c r="T2471" i="1"/>
  <c r="T2455" i="1"/>
  <c r="T2439" i="1"/>
  <c r="T2423" i="1"/>
  <c r="T2407" i="1"/>
  <c r="T2391" i="1"/>
  <c r="T2375" i="1"/>
  <c r="T2359" i="1"/>
  <c r="T2343" i="1"/>
  <c r="T2327" i="1"/>
  <c r="T2311" i="1"/>
  <c r="T2295" i="1"/>
  <c r="T2279" i="1"/>
  <c r="T2263" i="1"/>
  <c r="T2247" i="1"/>
  <c r="T2231" i="1"/>
  <c r="T2215" i="1"/>
  <c r="T2199" i="1"/>
  <c r="T2183" i="1"/>
  <c r="T2167" i="1"/>
  <c r="T2151" i="1"/>
  <c r="T2135" i="1"/>
  <c r="T2119" i="1"/>
  <c r="T2103" i="1"/>
  <c r="T2087" i="1"/>
  <c r="T2071" i="1"/>
  <c r="T2055" i="1"/>
  <c r="T2039" i="1"/>
  <c r="T2023" i="1"/>
  <c r="T2007" i="1"/>
  <c r="T1991" i="1"/>
  <c r="T1975" i="1"/>
  <c r="T1959" i="1"/>
  <c r="T1943" i="1"/>
  <c r="T1927" i="1"/>
  <c r="T1911" i="1"/>
  <c r="T1895" i="1"/>
  <c r="T1879" i="1"/>
  <c r="T1863" i="1"/>
  <c r="T1847" i="1"/>
  <c r="T1831" i="1"/>
  <c r="T1815" i="1"/>
  <c r="T1799" i="1"/>
  <c r="T1783" i="1"/>
  <c r="T1767" i="1"/>
  <c r="T1751" i="1"/>
  <c r="T1735" i="1"/>
  <c r="T1719" i="1"/>
  <c r="T1703" i="1"/>
  <c r="T1687" i="1"/>
  <c r="T1671" i="1"/>
  <c r="T1655" i="1"/>
  <c r="T1639" i="1"/>
  <c r="T1623" i="1"/>
  <c r="T1607" i="1"/>
  <c r="T1591" i="1"/>
  <c r="T1575" i="1"/>
  <c r="T1559" i="1"/>
  <c r="T1543" i="1"/>
  <c r="T1527" i="1"/>
  <c r="T1511" i="1"/>
  <c r="T1495" i="1"/>
  <c r="T1479" i="1"/>
  <c r="T1463" i="1"/>
  <c r="T1447" i="1"/>
  <c r="T1431" i="1"/>
  <c r="T1415" i="1"/>
  <c r="T1399" i="1"/>
  <c r="T1383" i="1"/>
  <c r="T2726" i="1"/>
  <c r="T2710" i="1"/>
  <c r="T2694" i="1"/>
  <c r="T2678" i="1"/>
  <c r="T2662" i="1"/>
  <c r="T2646" i="1"/>
  <c r="T2630" i="1"/>
  <c r="T2614" i="1"/>
  <c r="T2598" i="1"/>
  <c r="T2582" i="1"/>
  <c r="T2566" i="1"/>
  <c r="T2550" i="1"/>
  <c r="T2534" i="1"/>
  <c r="T2518" i="1"/>
  <c r="T2502" i="1"/>
  <c r="T2486" i="1"/>
  <c r="T2470" i="1"/>
  <c r="T2454" i="1"/>
  <c r="T2438" i="1"/>
  <c r="T2422" i="1"/>
  <c r="T2406" i="1"/>
  <c r="T2390" i="1"/>
  <c r="T2374" i="1"/>
  <c r="T2358" i="1"/>
  <c r="T2342" i="1"/>
  <c r="T2326" i="1"/>
  <c r="T2310" i="1"/>
  <c r="T2294" i="1"/>
  <c r="T2278" i="1"/>
  <c r="T2262" i="1"/>
  <c r="T2246" i="1"/>
  <c r="T2230" i="1"/>
  <c r="T2214" i="1"/>
  <c r="T2198" i="1"/>
  <c r="T2182" i="1"/>
  <c r="T2166" i="1"/>
  <c r="T2150" i="1"/>
  <c r="T2134" i="1"/>
  <c r="T2118" i="1"/>
  <c r="T2102" i="1"/>
  <c r="T2086" i="1"/>
  <c r="T2070" i="1"/>
  <c r="T2054" i="1"/>
  <c r="T2038" i="1"/>
  <c r="T2022" i="1"/>
  <c r="T2006" i="1"/>
  <c r="T1990" i="1"/>
  <c r="T1974" i="1"/>
  <c r="T1958" i="1"/>
  <c r="T1942" i="1"/>
  <c r="T1926" i="1"/>
  <c r="T1910" i="1"/>
  <c r="T1894" i="1"/>
  <c r="T1878" i="1"/>
  <c r="T1862" i="1"/>
  <c r="T1846" i="1"/>
  <c r="T1830" i="1"/>
  <c r="T1814" i="1"/>
  <c r="T1798" i="1"/>
  <c r="T1782" i="1"/>
  <c r="T1766" i="1"/>
  <c r="T1750" i="1"/>
  <c r="T1734" i="1"/>
  <c r="T1718" i="1"/>
  <c r="T1702" i="1"/>
  <c r="T1686" i="1"/>
  <c r="T1670" i="1"/>
  <c r="T1654" i="1"/>
  <c r="T1638" i="1"/>
  <c r="T1622" i="1"/>
  <c r="T1606" i="1"/>
  <c r="T1590" i="1"/>
  <c r="T1574" i="1"/>
  <c r="T1558" i="1"/>
  <c r="T1542" i="1"/>
  <c r="T1526" i="1"/>
  <c r="T1510" i="1"/>
  <c r="T1494" i="1"/>
  <c r="T1478" i="1"/>
  <c r="T1462" i="1"/>
  <c r="T1446" i="1"/>
  <c r="T1430" i="1"/>
  <c r="T1414" i="1"/>
  <c r="T1398" i="1"/>
  <c r="T1382" i="1"/>
  <c r="T3173" i="1"/>
  <c r="T3157" i="1"/>
  <c r="T3141" i="1"/>
  <c r="T3125" i="1"/>
  <c r="T3109" i="1"/>
  <c r="T3093" i="1"/>
  <c r="T3077" i="1"/>
  <c r="T3061" i="1"/>
  <c r="T3045" i="1"/>
  <c r="T3029" i="1"/>
  <c r="T3013" i="1"/>
  <c r="T2997" i="1"/>
  <c r="T2981" i="1"/>
  <c r="T2965" i="1"/>
  <c r="T2949" i="1"/>
  <c r="T2933" i="1"/>
  <c r="T2917" i="1"/>
  <c r="T2901" i="1"/>
  <c r="T2885" i="1"/>
  <c r="T2869" i="1"/>
  <c r="T2853" i="1"/>
  <c r="T2837" i="1"/>
  <c r="T2821" i="1"/>
  <c r="T2805" i="1"/>
  <c r="T2789" i="1"/>
  <c r="T2773" i="1"/>
  <c r="T2757" i="1"/>
  <c r="T2741" i="1"/>
  <c r="T2725" i="1"/>
  <c r="T2709" i="1"/>
  <c r="T2693" i="1"/>
  <c r="T2677" i="1"/>
  <c r="T2661" i="1"/>
  <c r="T2645" i="1"/>
  <c r="T2629" i="1"/>
  <c r="T2613" i="1"/>
  <c r="T2597" i="1"/>
  <c r="T2581" i="1"/>
  <c r="T2565" i="1"/>
  <c r="T2549" i="1"/>
  <c r="T2533" i="1"/>
  <c r="T2517" i="1"/>
  <c r="T2501" i="1"/>
  <c r="T2485" i="1"/>
  <c r="T2469" i="1"/>
  <c r="T2453" i="1"/>
  <c r="T2437" i="1"/>
  <c r="T2421" i="1"/>
  <c r="T2405" i="1"/>
  <c r="T2389" i="1"/>
  <c r="T2373" i="1"/>
  <c r="T2357" i="1"/>
  <c r="T2341" i="1"/>
  <c r="T2325" i="1"/>
  <c r="T2309" i="1"/>
  <c r="T2293" i="1"/>
  <c r="T2277" i="1"/>
  <c r="T2261" i="1"/>
  <c r="T2245" i="1"/>
  <c r="T2229" i="1"/>
  <c r="T2213" i="1"/>
  <c r="T2197" i="1"/>
  <c r="T2181" i="1"/>
  <c r="T2165" i="1"/>
  <c r="T2149" i="1"/>
  <c r="T2133" i="1"/>
  <c r="T2117" i="1"/>
  <c r="T2101" i="1"/>
  <c r="T2085" i="1"/>
  <c r="T2069" i="1"/>
  <c r="T2053" i="1"/>
  <c r="T2037" i="1"/>
  <c r="T2021" i="1"/>
  <c r="T2005" i="1"/>
  <c r="T1989" i="1"/>
  <c r="T1973" i="1"/>
  <c r="T1957" i="1"/>
  <c r="T1941" i="1"/>
  <c r="T1925" i="1"/>
  <c r="T1909" i="1"/>
  <c r="T1893" i="1"/>
  <c r="T1877" i="1"/>
  <c r="T1861" i="1"/>
  <c r="T1845" i="1"/>
  <c r="T1829" i="1"/>
  <c r="T1813" i="1"/>
  <c r="T1797" i="1"/>
  <c r="T1781" i="1"/>
  <c r="T1765" i="1"/>
  <c r="T1749" i="1"/>
  <c r="T1733" i="1"/>
  <c r="T1717" i="1"/>
  <c r="T1701" i="1"/>
  <c r="T1685" i="1"/>
  <c r="T1669" i="1"/>
  <c r="T1653" i="1"/>
  <c r="T1637" i="1"/>
  <c r="T1621" i="1"/>
  <c r="T1605" i="1"/>
  <c r="T1589" i="1"/>
  <c r="T1573" i="1"/>
  <c r="T1557" i="1"/>
  <c r="T3172" i="1"/>
  <c r="T3156" i="1"/>
  <c r="T3140" i="1"/>
  <c r="T3124" i="1"/>
  <c r="T3108" i="1"/>
  <c r="T3092" i="1"/>
  <c r="T3076" i="1"/>
  <c r="T3060" i="1"/>
  <c r="T3044" i="1"/>
  <c r="T3028" i="1"/>
  <c r="T3012" i="1"/>
  <c r="T2996" i="1"/>
  <c r="T2980" i="1"/>
  <c r="T2964" i="1"/>
  <c r="T2948" i="1"/>
  <c r="T2932" i="1"/>
  <c r="T2916" i="1"/>
  <c r="T2900" i="1"/>
  <c r="T2884" i="1"/>
  <c r="T2868" i="1"/>
  <c r="T2852" i="1"/>
  <c r="T2836" i="1"/>
  <c r="T2820" i="1"/>
  <c r="T2804" i="1"/>
  <c r="T2788" i="1"/>
  <c r="T2772" i="1"/>
  <c r="T2756" i="1"/>
  <c r="T2740" i="1"/>
  <c r="T2724" i="1"/>
  <c r="T2708" i="1"/>
  <c r="T2692" i="1"/>
  <c r="T2676" i="1"/>
  <c r="T2660" i="1"/>
  <c r="T2644" i="1"/>
  <c r="T2628" i="1"/>
  <c r="T2612" i="1"/>
  <c r="T2596" i="1"/>
  <c r="T2580" i="1"/>
  <c r="T2564" i="1"/>
  <c r="T2548" i="1"/>
  <c r="T2532" i="1"/>
  <c r="T2516" i="1"/>
  <c r="T2500" i="1"/>
  <c r="T2484" i="1"/>
  <c r="T2468" i="1"/>
  <c r="T2452" i="1"/>
  <c r="T2436" i="1"/>
  <c r="T2420" i="1"/>
  <c r="T2404" i="1"/>
  <c r="T2388" i="1"/>
  <c r="T2372" i="1"/>
  <c r="T2356" i="1"/>
  <c r="T2340" i="1"/>
  <c r="T2324" i="1"/>
  <c r="T2308" i="1"/>
  <c r="T2292" i="1"/>
  <c r="T2276" i="1"/>
  <c r="T2260" i="1"/>
  <c r="T2244" i="1"/>
  <c r="T2228" i="1"/>
  <c r="T2212" i="1"/>
  <c r="T2196" i="1"/>
  <c r="T2180" i="1"/>
  <c r="T2164" i="1"/>
  <c r="T2148" i="1"/>
  <c r="T2132" i="1"/>
  <c r="T2116" i="1"/>
  <c r="T2100" i="1"/>
  <c r="T2084" i="1"/>
  <c r="T2068" i="1"/>
  <c r="T2052" i="1"/>
  <c r="T2036" i="1"/>
  <c r="T2020" i="1"/>
  <c r="T2004" i="1"/>
  <c r="T1988" i="1"/>
  <c r="T1972" i="1"/>
  <c r="T1956" i="1"/>
  <c r="T1940" i="1"/>
  <c r="T1924" i="1"/>
  <c r="T1908" i="1"/>
  <c r="T1892" i="1"/>
  <c r="T1876" i="1"/>
  <c r="T1860" i="1"/>
  <c r="T1844" i="1"/>
  <c r="T1828" i="1"/>
  <c r="T1812" i="1"/>
  <c r="T1796" i="1"/>
  <c r="T1780" i="1"/>
  <c r="T1764" i="1"/>
  <c r="T1748" i="1"/>
  <c r="T1732" i="1"/>
  <c r="T1716" i="1"/>
  <c r="T1700" i="1"/>
  <c r="T1684" i="1"/>
  <c r="T1668" i="1"/>
  <c r="T1652" i="1"/>
  <c r="T1636" i="1"/>
  <c r="T1620" i="1"/>
  <c r="T1604" i="1"/>
  <c r="T1588" i="1"/>
  <c r="T1572" i="1"/>
  <c r="T1556" i="1"/>
  <c r="T1540" i="1"/>
  <c r="T1524" i="1"/>
  <c r="T2723" i="1"/>
  <c r="T2707" i="1"/>
  <c r="T2691" i="1"/>
  <c r="T2675" i="1"/>
  <c r="T2659" i="1"/>
  <c r="T2643" i="1"/>
  <c r="T2627" i="1"/>
  <c r="T2611" i="1"/>
  <c r="T2595" i="1"/>
  <c r="T2579" i="1"/>
  <c r="T2563" i="1"/>
  <c r="T2547" i="1"/>
  <c r="T2531" i="1"/>
  <c r="T2515" i="1"/>
  <c r="T2499" i="1"/>
  <c r="T2483" i="1"/>
  <c r="T2467" i="1"/>
  <c r="T2451" i="1"/>
  <c r="T2435" i="1"/>
  <c r="T2419" i="1"/>
  <c r="T2403" i="1"/>
  <c r="T2387" i="1"/>
  <c r="T2371" i="1"/>
  <c r="T2355" i="1"/>
  <c r="T2339" i="1"/>
  <c r="T2323" i="1"/>
  <c r="T2307" i="1"/>
  <c r="T2291" i="1"/>
  <c r="T2275" i="1"/>
  <c r="T2259" i="1"/>
  <c r="T2243" i="1"/>
  <c r="T2227" i="1"/>
  <c r="T2211" i="1"/>
  <c r="T2195" i="1"/>
  <c r="T2179" i="1"/>
  <c r="T2163" i="1"/>
  <c r="T2147" i="1"/>
  <c r="T2131" i="1"/>
  <c r="T2115" i="1"/>
  <c r="T2099" i="1"/>
  <c r="T2083" i="1"/>
  <c r="T2067" i="1"/>
  <c r="T2051" i="1"/>
  <c r="T2035" i="1"/>
  <c r="T2019" i="1"/>
  <c r="T2003" i="1"/>
  <c r="T1987" i="1"/>
  <c r="T1971" i="1"/>
  <c r="T1955" i="1"/>
  <c r="T1939" i="1"/>
  <c r="T1923" i="1"/>
  <c r="T1907" i="1"/>
  <c r="T1891" i="1"/>
  <c r="T1875" i="1"/>
  <c r="T1859" i="1"/>
  <c r="T1843" i="1"/>
  <c r="T1827" i="1"/>
  <c r="T1811" i="1"/>
  <c r="T1795" i="1"/>
  <c r="T1779" i="1"/>
  <c r="T1763" i="1"/>
  <c r="T1747" i="1"/>
  <c r="T1731" i="1"/>
  <c r="T1715" i="1"/>
  <c r="T1699" i="1"/>
  <c r="T1683" i="1"/>
  <c r="T1667" i="1"/>
  <c r="T1651" i="1"/>
  <c r="T1635" i="1"/>
  <c r="T1619" i="1"/>
  <c r="T1603" i="1"/>
  <c r="T1587" i="1"/>
  <c r="T1571" i="1"/>
  <c r="T1555" i="1"/>
  <c r="T1539" i="1"/>
  <c r="T1523" i="1"/>
  <c r="T1507" i="1"/>
  <c r="T1491" i="1"/>
  <c r="T1475" i="1"/>
  <c r="T1459" i="1"/>
  <c r="T1443" i="1"/>
  <c r="T1427" i="1"/>
  <c r="T1411" i="1"/>
  <c r="T1395" i="1"/>
  <c r="T1379" i="1"/>
  <c r="T1363" i="1"/>
  <c r="T1346" i="1"/>
  <c r="T1330" i="1"/>
  <c r="T1314" i="1"/>
  <c r="T1298" i="1"/>
  <c r="T1282" i="1"/>
  <c r="T1266" i="1"/>
  <c r="T1250" i="1"/>
  <c r="T1234" i="1"/>
  <c r="T1218" i="1"/>
  <c r="T1202" i="1"/>
  <c r="T1186" i="1"/>
  <c r="T1170" i="1"/>
  <c r="T1154" i="1"/>
  <c r="T1138" i="1"/>
  <c r="T1122" i="1"/>
  <c r="T1106" i="1"/>
  <c r="T1090" i="1"/>
  <c r="T1074" i="1"/>
  <c r="T1058" i="1"/>
  <c r="T1042" i="1"/>
  <c r="T1026" i="1"/>
  <c r="T1010" i="1"/>
  <c r="T994" i="1"/>
  <c r="T978" i="1"/>
  <c r="T962" i="1"/>
  <c r="T946" i="1"/>
  <c r="T930" i="1"/>
  <c r="T914" i="1"/>
  <c r="T898" i="1"/>
  <c r="T882" i="1"/>
  <c r="T866" i="1"/>
  <c r="T850" i="1"/>
  <c r="T834" i="1"/>
  <c r="T818" i="1"/>
  <c r="T802" i="1"/>
  <c r="T786" i="1"/>
  <c r="T770" i="1"/>
  <c r="T754" i="1"/>
  <c r="T738" i="1"/>
  <c r="T722" i="1"/>
  <c r="T706" i="1"/>
  <c r="T690" i="1"/>
  <c r="T674" i="1"/>
  <c r="T658" i="1"/>
  <c r="T642" i="1"/>
  <c r="T626" i="1"/>
  <c r="T610" i="1"/>
  <c r="T594" i="1"/>
  <c r="T578" i="1"/>
  <c r="T562" i="1"/>
  <c r="T546" i="1"/>
  <c r="T530" i="1"/>
  <c r="T514" i="1"/>
  <c r="T498" i="1"/>
  <c r="T482" i="1"/>
  <c r="T466" i="1"/>
  <c r="T450" i="1"/>
  <c r="T434" i="1"/>
  <c r="T418" i="1"/>
  <c r="T402" i="1"/>
  <c r="T386" i="1"/>
  <c r="T370" i="1"/>
  <c r="T354" i="1"/>
  <c r="T338" i="1"/>
  <c r="T322" i="1"/>
  <c r="T306" i="1"/>
  <c r="T290" i="1"/>
  <c r="T274" i="1"/>
  <c r="T258" i="1"/>
  <c r="T242" i="1"/>
  <c r="T226" i="1"/>
  <c r="T210" i="1"/>
  <c r="T194" i="1"/>
  <c r="T178" i="1"/>
  <c r="T162" i="1"/>
  <c r="T146" i="1"/>
  <c r="T130" i="1"/>
  <c r="T1457" i="1"/>
  <c r="T1441" i="1"/>
  <c r="T1425" i="1"/>
  <c r="T1409" i="1"/>
  <c r="T1393" i="1"/>
  <c r="T1377" i="1"/>
  <c r="T1361" i="1"/>
  <c r="T1345" i="1"/>
  <c r="T1329" i="1"/>
  <c r="T1313" i="1"/>
  <c r="T1297" i="1"/>
  <c r="T1281" i="1"/>
  <c r="T1265" i="1"/>
  <c r="T1249" i="1"/>
  <c r="T1233" i="1"/>
  <c r="T1217" i="1"/>
  <c r="T1201" i="1"/>
  <c r="T1185" i="1"/>
  <c r="T1169" i="1"/>
  <c r="T1153" i="1"/>
  <c r="T1137" i="1"/>
  <c r="T1121" i="1"/>
  <c r="T1105" i="1"/>
  <c r="T1089" i="1"/>
  <c r="T1073" i="1"/>
  <c r="T1057" i="1"/>
  <c r="T1041" i="1"/>
  <c r="T1025" i="1"/>
  <c r="T1009" i="1"/>
  <c r="T993" i="1"/>
  <c r="T977" i="1"/>
  <c r="T961" i="1"/>
  <c r="T945" i="1"/>
  <c r="T929" i="1"/>
  <c r="T913" i="1"/>
  <c r="T897" i="1"/>
  <c r="T881" i="1"/>
  <c r="T865" i="1"/>
  <c r="T849" i="1"/>
  <c r="T833" i="1"/>
  <c r="T817" i="1"/>
  <c r="T801" i="1"/>
  <c r="T785" i="1"/>
  <c r="T769" i="1"/>
  <c r="T753" i="1"/>
  <c r="T737" i="1"/>
  <c r="T721" i="1"/>
  <c r="T705" i="1"/>
  <c r="T689" i="1"/>
  <c r="T673" i="1"/>
  <c r="T657" i="1"/>
  <c r="T641" i="1"/>
  <c r="T625" i="1"/>
  <c r="T609" i="1"/>
  <c r="T593" i="1"/>
  <c r="T577" i="1"/>
  <c r="T561" i="1"/>
  <c r="T545" i="1"/>
  <c r="T529" i="1"/>
  <c r="T513" i="1"/>
  <c r="T497" i="1"/>
  <c r="T481" i="1"/>
  <c r="T465" i="1"/>
  <c r="T449" i="1"/>
  <c r="T433" i="1"/>
  <c r="T417" i="1"/>
  <c r="T401" i="1"/>
  <c r="T385" i="1"/>
  <c r="T369" i="1"/>
  <c r="T353" i="1"/>
  <c r="T337" i="1"/>
  <c r="T321" i="1"/>
  <c r="T305" i="1"/>
  <c r="T289" i="1"/>
  <c r="T273" i="1"/>
  <c r="T257" i="1"/>
  <c r="T241" i="1"/>
  <c r="T225" i="1"/>
  <c r="T209" i="1"/>
  <c r="T193" i="1"/>
  <c r="T177" i="1"/>
  <c r="T161" i="1"/>
  <c r="T145" i="1"/>
  <c r="T129" i="1"/>
  <c r="T1488" i="1"/>
  <c r="T1472" i="1"/>
  <c r="T1456" i="1"/>
  <c r="T1440" i="1"/>
  <c r="T1424" i="1"/>
  <c r="T1408" i="1"/>
  <c r="T1392" i="1"/>
  <c r="T1376" i="1"/>
  <c r="T1360" i="1"/>
  <c r="T1344" i="1"/>
  <c r="T1328" i="1"/>
  <c r="T1312" i="1"/>
  <c r="T1296" i="1"/>
  <c r="T1280" i="1"/>
  <c r="T1264" i="1"/>
  <c r="T1248" i="1"/>
  <c r="T1232" i="1"/>
  <c r="T1216" i="1"/>
  <c r="T1200" i="1"/>
  <c r="T1184" i="1"/>
  <c r="T1168" i="1"/>
  <c r="T1152" i="1"/>
  <c r="T1136" i="1"/>
  <c r="T1120" i="1"/>
  <c r="T1104" i="1"/>
  <c r="T1088" i="1"/>
  <c r="T1072" i="1"/>
  <c r="T1056" i="1"/>
  <c r="T1040" i="1"/>
  <c r="T1024" i="1"/>
  <c r="T1008" i="1"/>
  <c r="T992" i="1"/>
  <c r="T976" i="1"/>
  <c r="T960" i="1"/>
  <c r="T944" i="1"/>
  <c r="T928" i="1"/>
  <c r="T912" i="1"/>
  <c r="T896" i="1"/>
  <c r="T880" i="1"/>
  <c r="T864" i="1"/>
  <c r="T848" i="1"/>
  <c r="T832" i="1"/>
  <c r="T816" i="1"/>
  <c r="T800" i="1"/>
  <c r="T784" i="1"/>
  <c r="T768" i="1"/>
  <c r="T752" i="1"/>
  <c r="T736" i="1"/>
  <c r="T720" i="1"/>
  <c r="T704" i="1"/>
  <c r="T688" i="1"/>
  <c r="T672" i="1"/>
  <c r="T656" i="1"/>
  <c r="T640" i="1"/>
  <c r="T624" i="1"/>
  <c r="T608" i="1"/>
  <c r="T592" i="1"/>
  <c r="T576" i="1"/>
  <c r="T560" i="1"/>
  <c r="T544" i="1"/>
  <c r="T528" i="1"/>
  <c r="T512" i="1"/>
  <c r="T496" i="1"/>
  <c r="T480" i="1"/>
  <c r="T464" i="1"/>
  <c r="T448" i="1"/>
  <c r="T432" i="1"/>
  <c r="T416" i="1"/>
  <c r="T400" i="1"/>
  <c r="T384" i="1"/>
  <c r="T368" i="1"/>
  <c r="T352" i="1"/>
  <c r="T336" i="1"/>
  <c r="T320" i="1"/>
  <c r="T304" i="1"/>
  <c r="T288" i="1"/>
  <c r="T272" i="1"/>
  <c r="T256" i="1"/>
  <c r="T240" i="1"/>
  <c r="T224" i="1"/>
  <c r="T208" i="1"/>
  <c r="T192" i="1"/>
  <c r="T176" i="1"/>
  <c r="T160" i="1"/>
  <c r="T144" i="1"/>
  <c r="T1455" i="1"/>
  <c r="T1439" i="1"/>
  <c r="T1423" i="1"/>
  <c r="T1407" i="1"/>
  <c r="T1391" i="1"/>
  <c r="T1375" i="1"/>
  <c r="T1359" i="1"/>
  <c r="T1343" i="1"/>
  <c r="T1327" i="1"/>
  <c r="T1311" i="1"/>
  <c r="T1295" i="1"/>
  <c r="T1279" i="1"/>
  <c r="T1263" i="1"/>
  <c r="T1247" i="1"/>
  <c r="T1231" i="1"/>
  <c r="T1215" i="1"/>
  <c r="T1199" i="1"/>
  <c r="T1183" i="1"/>
  <c r="T1167" i="1"/>
  <c r="T1151" i="1"/>
  <c r="T1135" i="1"/>
  <c r="T1119" i="1"/>
  <c r="T1103" i="1"/>
  <c r="T1087" i="1"/>
  <c r="T1071" i="1"/>
  <c r="T1055" i="1"/>
  <c r="T1039" i="1"/>
  <c r="T1023" i="1"/>
  <c r="T1007" i="1"/>
  <c r="T991" i="1"/>
  <c r="T975" i="1"/>
  <c r="T959" i="1"/>
  <c r="T943" i="1"/>
  <c r="T927" i="1"/>
  <c r="T911" i="1"/>
  <c r="T895" i="1"/>
  <c r="T879" i="1"/>
  <c r="T863" i="1"/>
  <c r="T847" i="1"/>
  <c r="T831" i="1"/>
  <c r="T815" i="1"/>
  <c r="T799" i="1"/>
  <c r="T783" i="1"/>
  <c r="T767" i="1"/>
  <c r="T751" i="1"/>
  <c r="T735" i="1"/>
  <c r="T719" i="1"/>
  <c r="T703" i="1"/>
  <c r="T687" i="1"/>
  <c r="T671" i="1"/>
  <c r="T655" i="1"/>
  <c r="T639" i="1"/>
  <c r="T623" i="1"/>
  <c r="T607" i="1"/>
  <c r="T591" i="1"/>
  <c r="T575" i="1"/>
  <c r="T559" i="1"/>
  <c r="T543" i="1"/>
  <c r="T527" i="1"/>
  <c r="T511" i="1"/>
  <c r="T495" i="1"/>
  <c r="T479" i="1"/>
  <c r="T463" i="1"/>
  <c r="T447" i="1"/>
  <c r="T431" i="1"/>
  <c r="T415" i="1"/>
  <c r="T399" i="1"/>
  <c r="T383" i="1"/>
  <c r="T367" i="1"/>
  <c r="T351" i="1"/>
  <c r="T335" i="1"/>
  <c r="T319" i="1"/>
  <c r="T303" i="1"/>
  <c r="T287" i="1"/>
  <c r="T271" i="1"/>
  <c r="T255" i="1"/>
  <c r="T239" i="1"/>
  <c r="T223" i="1"/>
  <c r="T207" i="1"/>
  <c r="T191" i="1"/>
  <c r="T175" i="1"/>
  <c r="T159" i="1"/>
  <c r="T143" i="1"/>
  <c r="T1454" i="1"/>
  <c r="T1438" i="1"/>
  <c r="T1422" i="1"/>
  <c r="T1406" i="1"/>
  <c r="T1390" i="1"/>
  <c r="T1374" i="1"/>
  <c r="T1358" i="1"/>
  <c r="T1342" i="1"/>
  <c r="T1326" i="1"/>
  <c r="T1310" i="1"/>
  <c r="T1294" i="1"/>
  <c r="T1278" i="1"/>
  <c r="T1262" i="1"/>
  <c r="T1246" i="1"/>
  <c r="T1230" i="1"/>
  <c r="T1214" i="1"/>
  <c r="T1198" i="1"/>
  <c r="T1182" i="1"/>
  <c r="T1166" i="1"/>
  <c r="T1150" i="1"/>
  <c r="T1134" i="1"/>
  <c r="T1118" i="1"/>
  <c r="T1102" i="1"/>
  <c r="T1086" i="1"/>
  <c r="T1070" i="1"/>
  <c r="T1054" i="1"/>
  <c r="T1038" i="1"/>
  <c r="T1022" i="1"/>
  <c r="T1006" i="1"/>
  <c r="T990" i="1"/>
  <c r="T974" i="1"/>
  <c r="T958" i="1"/>
  <c r="T942" i="1"/>
  <c r="T926" i="1"/>
  <c r="T910" i="1"/>
  <c r="T894" i="1"/>
  <c r="T878" i="1"/>
  <c r="T862" i="1"/>
  <c r="T846" i="1"/>
  <c r="T830" i="1"/>
  <c r="T814" i="1"/>
  <c r="T798" i="1"/>
  <c r="T782" i="1"/>
  <c r="T766" i="1"/>
  <c r="T750" i="1"/>
  <c r="T734" i="1"/>
  <c r="T718" i="1"/>
  <c r="T702" i="1"/>
  <c r="T686" i="1"/>
  <c r="T670" i="1"/>
  <c r="T654" i="1"/>
  <c r="T638" i="1"/>
  <c r="T622" i="1"/>
  <c r="T606" i="1"/>
  <c r="T590" i="1"/>
  <c r="T574" i="1"/>
  <c r="T558" i="1"/>
  <c r="T542" i="1"/>
  <c r="T526" i="1"/>
  <c r="T510" i="1"/>
  <c r="T494" i="1"/>
  <c r="T478" i="1"/>
  <c r="T462" i="1"/>
  <c r="T446" i="1"/>
  <c r="T430" i="1"/>
  <c r="T414" i="1"/>
  <c r="T398" i="1"/>
  <c r="T382" i="1"/>
  <c r="T366" i="1"/>
  <c r="T350" i="1"/>
  <c r="T334" i="1"/>
  <c r="T318" i="1"/>
  <c r="T302" i="1"/>
  <c r="T286" i="1"/>
  <c r="T1501" i="1"/>
  <c r="T1485" i="1"/>
  <c r="T1469" i="1"/>
  <c r="T1453" i="1"/>
  <c r="T1437" i="1"/>
  <c r="T1421" i="1"/>
  <c r="T1405" i="1"/>
  <c r="T1389" i="1"/>
  <c r="T1373" i="1"/>
  <c r="T1357" i="1"/>
  <c r="T1341" i="1"/>
  <c r="T1325" i="1"/>
  <c r="T1309" i="1"/>
  <c r="T1293" i="1"/>
  <c r="T1277" i="1"/>
  <c r="T1261" i="1"/>
  <c r="T1245" i="1"/>
  <c r="T1229" i="1"/>
  <c r="T1213" i="1"/>
  <c r="T1197" i="1"/>
  <c r="T1181" i="1"/>
  <c r="T1165" i="1"/>
  <c r="T1149" i="1"/>
  <c r="T1133" i="1"/>
  <c r="T1117" i="1"/>
  <c r="T1101" i="1"/>
  <c r="T1085" i="1"/>
  <c r="T1069" i="1"/>
  <c r="T1053" i="1"/>
  <c r="T1037" i="1"/>
  <c r="T1021" i="1"/>
  <c r="T1005" i="1"/>
  <c r="T989" i="1"/>
  <c r="T973" i="1"/>
  <c r="T957" i="1"/>
  <c r="T941" i="1"/>
  <c r="T925" i="1"/>
  <c r="T909" i="1"/>
  <c r="T893" i="1"/>
  <c r="T877" i="1"/>
  <c r="T861" i="1"/>
  <c r="T845" i="1"/>
  <c r="T829" i="1"/>
  <c r="T813" i="1"/>
  <c r="T797" i="1"/>
  <c r="T781" i="1"/>
  <c r="T765" i="1"/>
  <c r="T749" i="1"/>
  <c r="T733" i="1"/>
  <c r="T717" i="1"/>
  <c r="T701" i="1"/>
  <c r="T685" i="1"/>
  <c r="T669" i="1"/>
  <c r="T653" i="1"/>
  <c r="T637" i="1"/>
  <c r="T621" i="1"/>
  <c r="T605" i="1"/>
  <c r="T589" i="1"/>
  <c r="T573" i="1"/>
  <c r="T557" i="1"/>
  <c r="T541" i="1"/>
  <c r="T525" i="1"/>
  <c r="T509" i="1"/>
  <c r="T493" i="1"/>
  <c r="T477" i="1"/>
  <c r="T461" i="1"/>
  <c r="T445" i="1"/>
  <c r="T429" i="1"/>
  <c r="T413" i="1"/>
  <c r="T397" i="1"/>
  <c r="T381" i="1"/>
  <c r="T365" i="1"/>
  <c r="T349" i="1"/>
  <c r="T333" i="1"/>
  <c r="T317" i="1"/>
  <c r="T301" i="1"/>
  <c r="T285" i="1"/>
  <c r="T1596" i="1"/>
  <c r="T1580" i="1"/>
  <c r="T1564" i="1"/>
  <c r="T1548" i="1"/>
  <c r="T1532" i="1"/>
  <c r="T1516" i="1"/>
  <c r="T1500" i="1"/>
  <c r="T1484" i="1"/>
  <c r="T1468" i="1"/>
  <c r="T1452" i="1"/>
  <c r="T1436" i="1"/>
  <c r="T1420" i="1"/>
  <c r="T1404" i="1"/>
  <c r="T1388" i="1"/>
  <c r="T1372" i="1"/>
  <c r="T1356" i="1"/>
  <c r="T1340" i="1"/>
  <c r="T1324" i="1"/>
  <c r="T1308" i="1"/>
  <c r="T1292" i="1"/>
  <c r="T1276" i="1"/>
  <c r="T1260" i="1"/>
  <c r="T1244" i="1"/>
  <c r="T1228" i="1"/>
  <c r="T1212" i="1"/>
  <c r="T1196" i="1"/>
  <c r="T1180" i="1"/>
  <c r="T1164" i="1"/>
  <c r="T1148" i="1"/>
  <c r="T1132" i="1"/>
  <c r="T1116" i="1"/>
  <c r="T1100" i="1"/>
  <c r="T1084" i="1"/>
  <c r="T1068" i="1"/>
  <c r="T1052" i="1"/>
  <c r="T1036" i="1"/>
  <c r="T1020" i="1"/>
  <c r="T1004" i="1"/>
  <c r="T988" i="1"/>
  <c r="T972" i="1"/>
  <c r="T956" i="1"/>
  <c r="T940" i="1"/>
  <c r="T924" i="1"/>
  <c r="T908" i="1"/>
  <c r="T892" i="1"/>
  <c r="T876" i="1"/>
  <c r="T860" i="1"/>
  <c r="T844" i="1"/>
  <c r="T828" i="1"/>
  <c r="T812" i="1"/>
  <c r="T796" i="1"/>
  <c r="T780" i="1"/>
  <c r="T764" i="1"/>
  <c r="T748" i="1"/>
  <c r="T732" i="1"/>
  <c r="T716" i="1"/>
  <c r="T700" i="1"/>
  <c r="T684" i="1"/>
  <c r="T668" i="1"/>
  <c r="T652" i="1"/>
  <c r="T636" i="1"/>
  <c r="T620" i="1"/>
  <c r="T604" i="1"/>
  <c r="T588" i="1"/>
  <c r="T572" i="1"/>
  <c r="T556" i="1"/>
  <c r="T540" i="1"/>
  <c r="T524" i="1"/>
  <c r="T508" i="1"/>
  <c r="T492" i="1"/>
  <c r="T476" i="1"/>
  <c r="T460" i="1"/>
  <c r="T444" i="1"/>
  <c r="T428" i="1"/>
  <c r="T412" i="1"/>
  <c r="T396" i="1"/>
  <c r="T380" i="1"/>
  <c r="T364" i="1"/>
  <c r="T348" i="1"/>
  <c r="T332" i="1"/>
  <c r="T1659" i="1"/>
  <c r="T1643" i="1"/>
  <c r="T1627" i="1"/>
  <c r="T1611" i="1"/>
  <c r="T1595" i="1"/>
  <c r="T1579" i="1"/>
  <c r="T1563" i="1"/>
  <c r="T1547" i="1"/>
  <c r="T1531" i="1"/>
  <c r="T1515" i="1"/>
  <c r="T1499" i="1"/>
  <c r="T1483" i="1"/>
  <c r="T1467" i="1"/>
  <c r="T1451" i="1"/>
  <c r="T1435" i="1"/>
  <c r="T1419" i="1"/>
  <c r="T1403" i="1"/>
  <c r="T1387" i="1"/>
  <c r="T1371" i="1"/>
  <c r="T1355" i="1"/>
  <c r="T1339" i="1"/>
  <c r="T1323" i="1"/>
  <c r="T1307" i="1"/>
  <c r="T1291" i="1"/>
  <c r="T1275" i="1"/>
  <c r="T1259" i="1"/>
  <c r="T1243" i="1"/>
  <c r="T1227" i="1"/>
  <c r="T1211" i="1"/>
  <c r="T1195" i="1"/>
  <c r="T1179" i="1"/>
  <c r="T1163" i="1"/>
  <c r="T1147" i="1"/>
  <c r="T1131" i="1"/>
  <c r="T1115" i="1"/>
  <c r="T1099" i="1"/>
  <c r="T1083" i="1"/>
  <c r="T1067" i="1"/>
  <c r="T1051" i="1"/>
  <c r="T1035" i="1"/>
  <c r="T1019" i="1"/>
  <c r="T1003" i="1"/>
  <c r="T987" i="1"/>
  <c r="T971" i="1"/>
  <c r="T955" i="1"/>
  <c r="T939" i="1"/>
  <c r="T923" i="1"/>
  <c r="T907" i="1"/>
  <c r="T891" i="1"/>
  <c r="T875" i="1"/>
  <c r="T859" i="1"/>
  <c r="T843" i="1"/>
  <c r="T827" i="1"/>
  <c r="T811" i="1"/>
  <c r="T795" i="1"/>
  <c r="T779" i="1"/>
  <c r="T763" i="1"/>
  <c r="T747" i="1"/>
  <c r="T731" i="1"/>
  <c r="T715" i="1"/>
  <c r="T699" i="1"/>
  <c r="T683" i="1"/>
  <c r="T667" i="1"/>
  <c r="T651" i="1"/>
  <c r="T635" i="1"/>
  <c r="T619" i="1"/>
  <c r="T603" i="1"/>
  <c r="T587" i="1"/>
  <c r="T571" i="1"/>
  <c r="T555" i="1"/>
  <c r="T539" i="1"/>
  <c r="T523" i="1"/>
  <c r="T507" i="1"/>
  <c r="T491" i="1"/>
  <c r="T475" i="1"/>
  <c r="T459" i="1"/>
  <c r="T443" i="1"/>
  <c r="T1658" i="1"/>
  <c r="T1642" i="1"/>
  <c r="T1626" i="1"/>
  <c r="T1610" i="1"/>
  <c r="T1594" i="1"/>
  <c r="T1578" i="1"/>
  <c r="T1562" i="1"/>
  <c r="T1546" i="1"/>
  <c r="T1530" i="1"/>
  <c r="T1514" i="1"/>
  <c r="T1498" i="1"/>
  <c r="T1482" i="1"/>
  <c r="T1466" i="1"/>
  <c r="T1450" i="1"/>
  <c r="T1434" i="1"/>
  <c r="T1418" i="1"/>
  <c r="T1402" i="1"/>
  <c r="T1386" i="1"/>
  <c r="T1370" i="1"/>
  <c r="T1354" i="1"/>
  <c r="T1338" i="1"/>
  <c r="T1322" i="1"/>
  <c r="T1306" i="1"/>
  <c r="T1290" i="1"/>
  <c r="T1274" i="1"/>
  <c r="T1258" i="1"/>
  <c r="T1242" i="1"/>
  <c r="T1226" i="1"/>
  <c r="T1210" i="1"/>
  <c r="T1194" i="1"/>
  <c r="T1178" i="1"/>
  <c r="T1162" i="1"/>
  <c r="T1146" i="1"/>
  <c r="T1130" i="1"/>
  <c r="T1114" i="1"/>
  <c r="T1098" i="1"/>
  <c r="T1082" i="1"/>
  <c r="T1066" i="1"/>
  <c r="T1050" i="1"/>
  <c r="T1034" i="1"/>
  <c r="T1018" i="1"/>
  <c r="T1002" i="1"/>
  <c r="T986" i="1"/>
  <c r="T970" i="1"/>
  <c r="T954" i="1"/>
  <c r="T938" i="1"/>
  <c r="T922" i="1"/>
  <c r="T906" i="1"/>
  <c r="T890" i="1"/>
  <c r="T874" i="1"/>
  <c r="T858" i="1"/>
  <c r="T842" i="1"/>
  <c r="T826" i="1"/>
  <c r="T810" i="1"/>
  <c r="T794" i="1"/>
  <c r="T778" i="1"/>
  <c r="T762" i="1"/>
  <c r="T746" i="1"/>
  <c r="T730" i="1"/>
  <c r="T714" i="1"/>
  <c r="T698" i="1"/>
  <c r="T682" i="1"/>
  <c r="T666" i="1"/>
  <c r="T650" i="1"/>
  <c r="T634" i="1"/>
  <c r="T618" i="1"/>
  <c r="T602" i="1"/>
  <c r="T586" i="1"/>
  <c r="T570" i="1"/>
  <c r="T554" i="1"/>
  <c r="T538" i="1"/>
  <c r="T522" i="1"/>
  <c r="T506" i="1"/>
  <c r="T490" i="1"/>
  <c r="T474" i="1"/>
  <c r="T458" i="1"/>
  <c r="T442" i="1"/>
  <c r="T1577" i="1"/>
  <c r="T1561" i="1"/>
  <c r="T1545" i="1"/>
  <c r="T1529" i="1"/>
  <c r="T1513" i="1"/>
  <c r="T1497" i="1"/>
  <c r="T1481" i="1"/>
  <c r="T1465" i="1"/>
  <c r="T1449" i="1"/>
  <c r="T1433" i="1"/>
  <c r="T1417" i="1"/>
  <c r="T1401" i="1"/>
  <c r="T1385" i="1"/>
  <c r="T1369" i="1"/>
  <c r="T1353" i="1"/>
  <c r="T1337" i="1"/>
  <c r="T1321" i="1"/>
  <c r="T1305" i="1"/>
  <c r="T1289" i="1"/>
  <c r="T1273" i="1"/>
  <c r="T1257" i="1"/>
  <c r="T1241" i="1"/>
  <c r="T1225" i="1"/>
  <c r="T1209" i="1"/>
  <c r="T1193" i="1"/>
  <c r="T1177" i="1"/>
  <c r="T1161" i="1"/>
  <c r="T1145" i="1"/>
  <c r="T1129" i="1"/>
  <c r="T1113" i="1"/>
  <c r="T1097" i="1"/>
  <c r="T1081" i="1"/>
  <c r="T1065" i="1"/>
  <c r="T1049" i="1"/>
  <c r="T1033" i="1"/>
  <c r="T1017" i="1"/>
  <c r="T1001" i="1"/>
  <c r="T985" i="1"/>
  <c r="T969" i="1"/>
  <c r="T953" i="1"/>
  <c r="T937" i="1"/>
  <c r="T921" i="1"/>
  <c r="T905" i="1"/>
  <c r="T889" i="1"/>
  <c r="T873" i="1"/>
  <c r="T857" i="1"/>
  <c r="T841" i="1"/>
  <c r="T825" i="1"/>
  <c r="T809" i="1"/>
  <c r="T793" i="1"/>
  <c r="T777" i="1"/>
  <c r="T761" i="1"/>
  <c r="T745" i="1"/>
  <c r="T729" i="1"/>
  <c r="T713" i="1"/>
  <c r="T697" i="1"/>
  <c r="T681" i="1"/>
  <c r="T665" i="1"/>
  <c r="T649" i="1"/>
  <c r="T633" i="1"/>
  <c r="T617" i="1"/>
  <c r="T601" i="1"/>
  <c r="T585" i="1"/>
  <c r="T569" i="1"/>
  <c r="T553" i="1"/>
  <c r="T537" i="1"/>
  <c r="T521" i="1"/>
  <c r="T505" i="1"/>
  <c r="T489" i="1"/>
  <c r="T473" i="1"/>
  <c r="T457" i="1"/>
  <c r="T441" i="1"/>
  <c r="T425" i="1"/>
  <c r="T409" i="1"/>
  <c r="T393" i="1"/>
  <c r="T377" i="1"/>
  <c r="T361" i="1"/>
  <c r="T345" i="1"/>
  <c r="T329" i="1"/>
  <c r="T1304" i="1"/>
  <c r="T1288" i="1"/>
  <c r="T1272" i="1"/>
  <c r="T1256" i="1"/>
  <c r="T1240" i="1"/>
  <c r="T1224" i="1"/>
  <c r="T1208" i="1"/>
  <c r="T1192" i="1"/>
  <c r="T1176" i="1"/>
  <c r="T1160" i="1"/>
  <c r="T1144" i="1"/>
  <c r="T1128" i="1"/>
  <c r="T1112" i="1"/>
  <c r="T1096" i="1"/>
  <c r="T1080" i="1"/>
  <c r="T1064" i="1"/>
  <c r="T1048" i="1"/>
  <c r="T1032" i="1"/>
  <c r="T1016" i="1"/>
  <c r="T1000" i="1"/>
  <c r="T984" i="1"/>
  <c r="T968" i="1"/>
  <c r="T952" i="1"/>
  <c r="T936" i="1"/>
  <c r="T920" i="1"/>
  <c r="T904" i="1"/>
  <c r="T888" i="1"/>
  <c r="T872" i="1"/>
  <c r="T856" i="1"/>
  <c r="T840" i="1"/>
  <c r="T824" i="1"/>
  <c r="T808" i="1"/>
  <c r="T792" i="1"/>
  <c r="T776" i="1"/>
  <c r="T760" i="1"/>
  <c r="T744" i="1"/>
  <c r="T728" i="1"/>
  <c r="T712" i="1"/>
  <c r="T696" i="1"/>
  <c r="T680" i="1"/>
  <c r="T664" i="1"/>
  <c r="T648" i="1"/>
  <c r="T632" i="1"/>
  <c r="T616" i="1"/>
  <c r="T600" i="1"/>
  <c r="T584" i="1"/>
  <c r="T568" i="1"/>
  <c r="T552" i="1"/>
  <c r="T536" i="1"/>
  <c r="T520" i="1"/>
  <c r="T504" i="1"/>
  <c r="T488" i="1"/>
  <c r="T472" i="1"/>
  <c r="T456" i="1"/>
  <c r="T440" i="1"/>
  <c r="T424" i="1"/>
  <c r="T408" i="1"/>
  <c r="T392" i="1"/>
  <c r="T376" i="1"/>
  <c r="T360" i="1"/>
  <c r="T344" i="1"/>
  <c r="T328" i="1"/>
  <c r="T312" i="1"/>
  <c r="T296" i="1"/>
  <c r="T280" i="1"/>
  <c r="T264" i="1"/>
  <c r="T248" i="1"/>
  <c r="T232" i="1"/>
  <c r="T216" i="1"/>
  <c r="T200" i="1"/>
  <c r="T184" i="1"/>
  <c r="T168" i="1"/>
  <c r="T152" i="1"/>
  <c r="T136" i="1"/>
  <c r="T120" i="1"/>
  <c r="T104" i="1"/>
  <c r="T1367" i="1"/>
  <c r="T1351" i="1"/>
  <c r="T1335" i="1"/>
  <c r="T1319" i="1"/>
  <c r="T1303" i="1"/>
  <c r="T1287" i="1"/>
  <c r="T1271" i="1"/>
  <c r="T1255" i="1"/>
  <c r="T1239" i="1"/>
  <c r="T1223" i="1"/>
  <c r="T1207" i="1"/>
  <c r="T1191" i="1"/>
  <c r="T1175" i="1"/>
  <c r="T1159" i="1"/>
  <c r="T1143" i="1"/>
  <c r="T1127" i="1"/>
  <c r="T1111" i="1"/>
  <c r="T1095" i="1"/>
  <c r="T1079" i="1"/>
  <c r="T1063" i="1"/>
  <c r="T1047" i="1"/>
  <c r="T1031" i="1"/>
  <c r="T1015" i="1"/>
  <c r="T999" i="1"/>
  <c r="T983" i="1"/>
  <c r="T967" i="1"/>
  <c r="T951" i="1"/>
  <c r="T935" i="1"/>
  <c r="T919" i="1"/>
  <c r="T903" i="1"/>
  <c r="T887" i="1"/>
  <c r="T871" i="1"/>
  <c r="T855" i="1"/>
  <c r="T839" i="1"/>
  <c r="T823" i="1"/>
  <c r="T807" i="1"/>
  <c r="T791" i="1"/>
  <c r="T775" i="1"/>
  <c r="T759" i="1"/>
  <c r="T743" i="1"/>
  <c r="T727" i="1"/>
  <c r="T711" i="1"/>
  <c r="T695" i="1"/>
  <c r="T679" i="1"/>
  <c r="T663" i="1"/>
  <c r="T647" i="1"/>
  <c r="T631" i="1"/>
  <c r="T615" i="1"/>
  <c r="T599" i="1"/>
  <c r="T583" i="1"/>
  <c r="T567" i="1"/>
  <c r="T551" i="1"/>
  <c r="T535" i="1"/>
  <c r="T519" i="1"/>
  <c r="T503" i="1"/>
  <c r="T487" i="1"/>
  <c r="T471" i="1"/>
  <c r="T455" i="1"/>
  <c r="T439" i="1"/>
  <c r="T423" i="1"/>
  <c r="T407" i="1"/>
  <c r="T391" i="1"/>
  <c r="T375" i="1"/>
  <c r="T359" i="1"/>
  <c r="T343" i="1"/>
  <c r="T327" i="1"/>
  <c r="T311" i="1"/>
  <c r="T295" i="1"/>
  <c r="T279" i="1"/>
  <c r="T263" i="1"/>
  <c r="T247" i="1"/>
  <c r="T231" i="1"/>
  <c r="T215" i="1"/>
  <c r="T199" i="1"/>
  <c r="T183" i="1"/>
  <c r="T167" i="1"/>
  <c r="T151" i="1"/>
  <c r="T135" i="1"/>
  <c r="T119" i="1"/>
  <c r="T103" i="1"/>
  <c r="T1366" i="1"/>
  <c r="T1350" i="1"/>
  <c r="T1334" i="1"/>
  <c r="T1318" i="1"/>
  <c r="T1302" i="1"/>
  <c r="T1286" i="1"/>
  <c r="T1270" i="1"/>
  <c r="T1254" i="1"/>
  <c r="T1238" i="1"/>
  <c r="T1222" i="1"/>
  <c r="T1206" i="1"/>
  <c r="T1190" i="1"/>
  <c r="T1174" i="1"/>
  <c r="T1158" i="1"/>
  <c r="T1142" i="1"/>
  <c r="T1126" i="1"/>
  <c r="T1110" i="1"/>
  <c r="T1094" i="1"/>
  <c r="T1078" i="1"/>
  <c r="T1062" i="1"/>
  <c r="T1046" i="1"/>
  <c r="T1030" i="1"/>
  <c r="T1014" i="1"/>
  <c r="T998" i="1"/>
  <c r="T982" i="1"/>
  <c r="T966" i="1"/>
  <c r="T950" i="1"/>
  <c r="T934" i="1"/>
  <c r="T918" i="1"/>
  <c r="T902" i="1"/>
  <c r="T886" i="1"/>
  <c r="T870" i="1"/>
  <c r="T854" i="1"/>
  <c r="T838" i="1"/>
  <c r="T822" i="1"/>
  <c r="T806" i="1"/>
  <c r="T790" i="1"/>
  <c r="T774" i="1"/>
  <c r="T758" i="1"/>
  <c r="T742" i="1"/>
  <c r="T726" i="1"/>
  <c r="T710" i="1"/>
  <c r="T694" i="1"/>
  <c r="T678" i="1"/>
  <c r="T662" i="1"/>
  <c r="T646" i="1"/>
  <c r="T630" i="1"/>
  <c r="T614" i="1"/>
  <c r="T598" i="1"/>
  <c r="T582" i="1"/>
  <c r="T566" i="1"/>
  <c r="T550" i="1"/>
  <c r="T534" i="1"/>
  <c r="T518" i="1"/>
  <c r="T502" i="1"/>
  <c r="T486" i="1"/>
  <c r="T470" i="1"/>
  <c r="T454" i="1"/>
  <c r="T438" i="1"/>
  <c r="T422" i="1"/>
  <c r="T406" i="1"/>
  <c r="T390" i="1"/>
  <c r="T374" i="1"/>
  <c r="T358" i="1"/>
  <c r="T342" i="1"/>
  <c r="T326" i="1"/>
  <c r="T310" i="1"/>
  <c r="T294" i="1"/>
  <c r="T278" i="1"/>
  <c r="T262" i="1"/>
  <c r="T246" i="1"/>
  <c r="T230" i="1"/>
  <c r="T214" i="1"/>
  <c r="T198" i="1"/>
  <c r="T182" i="1"/>
  <c r="T166" i="1"/>
  <c r="T150" i="1"/>
  <c r="T134" i="1"/>
  <c r="T118" i="1"/>
  <c r="T102" i="1"/>
  <c r="T1541" i="1"/>
  <c r="T1525" i="1"/>
  <c r="T1509" i="1"/>
  <c r="T1493" i="1"/>
  <c r="T1477" i="1"/>
  <c r="T1461" i="1"/>
  <c r="T1445" i="1"/>
  <c r="T1429" i="1"/>
  <c r="T1413" i="1"/>
  <c r="T1397" i="1"/>
  <c r="T1381" i="1"/>
  <c r="T1365" i="1"/>
  <c r="T1349" i="1"/>
  <c r="T1333" i="1"/>
  <c r="T1317" i="1"/>
  <c r="T1301" i="1"/>
  <c r="T1285" i="1"/>
  <c r="T1269" i="1"/>
  <c r="T1253" i="1"/>
  <c r="T1237" i="1"/>
  <c r="T1221" i="1"/>
  <c r="T1205" i="1"/>
  <c r="T1189" i="1"/>
  <c r="T1173" i="1"/>
  <c r="T1157" i="1"/>
  <c r="T1141" i="1"/>
  <c r="T1125" i="1"/>
  <c r="T1109" i="1"/>
  <c r="T1093" i="1"/>
  <c r="T1077" i="1"/>
  <c r="T1061" i="1"/>
  <c r="T1045" i="1"/>
  <c r="T1029" i="1"/>
  <c r="T1013" i="1"/>
  <c r="T997" i="1"/>
  <c r="T981" i="1"/>
  <c r="T965" i="1"/>
  <c r="T949" i="1"/>
  <c r="T933" i="1"/>
  <c r="T917" i="1"/>
  <c r="T901" i="1"/>
  <c r="T885" i="1"/>
  <c r="T869" i="1"/>
  <c r="T853" i="1"/>
  <c r="T837" i="1"/>
  <c r="T821" i="1"/>
  <c r="T805" i="1"/>
  <c r="T789" i="1"/>
  <c r="T773" i="1"/>
  <c r="T757" i="1"/>
  <c r="T741" i="1"/>
  <c r="T725" i="1"/>
  <c r="T709" i="1"/>
  <c r="T693" i="1"/>
  <c r="T677" i="1"/>
  <c r="T661" i="1"/>
  <c r="T645" i="1"/>
  <c r="T629" i="1"/>
  <c r="T613" i="1"/>
  <c r="T597" i="1"/>
  <c r="T581" i="1"/>
  <c r="T565" i="1"/>
  <c r="T549" i="1"/>
  <c r="T533" i="1"/>
  <c r="T517" i="1"/>
  <c r="T501" i="1"/>
  <c r="T485" i="1"/>
  <c r="T469" i="1"/>
  <c r="T453" i="1"/>
  <c r="T437" i="1"/>
  <c r="T421" i="1"/>
  <c r="T405" i="1"/>
  <c r="T389" i="1"/>
  <c r="T373" i="1"/>
  <c r="T357" i="1"/>
  <c r="T341" i="1"/>
  <c r="T325" i="1"/>
  <c r="T309" i="1"/>
  <c r="T293" i="1"/>
  <c r="T277" i="1"/>
  <c r="T261" i="1"/>
  <c r="T245" i="1"/>
  <c r="T229" i="1"/>
  <c r="T213" i="1"/>
  <c r="T197" i="1"/>
  <c r="T181" i="1"/>
  <c r="T165" i="1"/>
  <c r="T149" i="1"/>
  <c r="T133" i="1"/>
  <c r="T117" i="1"/>
  <c r="T101" i="1"/>
  <c r="T1508" i="1"/>
  <c r="T1492" i="1"/>
  <c r="T1476" i="1"/>
  <c r="T1460" i="1"/>
  <c r="T1444" i="1"/>
  <c r="T1428" i="1"/>
  <c r="T1412" i="1"/>
  <c r="T1396" i="1"/>
  <c r="T1380" i="1"/>
  <c r="T1364" i="1"/>
  <c r="T1348" i="1"/>
  <c r="T1332" i="1"/>
  <c r="T1316" i="1"/>
  <c r="T1300" i="1"/>
  <c r="T1284" i="1"/>
  <c r="T1268" i="1"/>
  <c r="T1252" i="1"/>
  <c r="T1236" i="1"/>
  <c r="T1220" i="1"/>
  <c r="T1204" i="1"/>
  <c r="T1188" i="1"/>
  <c r="T1172" i="1"/>
  <c r="T1156" i="1"/>
  <c r="T1140" i="1"/>
  <c r="T1124" i="1"/>
  <c r="T1108" i="1"/>
  <c r="T1092" i="1"/>
  <c r="T1076" i="1"/>
  <c r="T1060" i="1"/>
  <c r="T1044" i="1"/>
  <c r="T1028" i="1"/>
  <c r="T1012" i="1"/>
  <c r="T996" i="1"/>
  <c r="T980" i="1"/>
  <c r="T964" i="1"/>
  <c r="T948" i="1"/>
  <c r="T932" i="1"/>
  <c r="T916" i="1"/>
  <c r="T900" i="1"/>
  <c r="T884" i="1"/>
  <c r="T868" i="1"/>
  <c r="T852" i="1"/>
  <c r="T836" i="1"/>
  <c r="T820" i="1"/>
  <c r="T804" i="1"/>
  <c r="T788" i="1"/>
  <c r="T772" i="1"/>
  <c r="T756" i="1"/>
  <c r="T740" i="1"/>
  <c r="T724" i="1"/>
  <c r="T708" i="1"/>
  <c r="T692" i="1"/>
  <c r="T676" i="1"/>
  <c r="T660" i="1"/>
  <c r="T644" i="1"/>
  <c r="T628" i="1"/>
  <c r="T612" i="1"/>
  <c r="T596" i="1"/>
  <c r="T580" i="1"/>
  <c r="T564" i="1"/>
  <c r="T548" i="1"/>
  <c r="T532" i="1"/>
  <c r="T516" i="1"/>
  <c r="T500" i="1"/>
  <c r="T484" i="1"/>
  <c r="T468" i="1"/>
  <c r="T452" i="1"/>
  <c r="T436" i="1"/>
  <c r="T420" i="1"/>
  <c r="T404" i="1"/>
  <c r="T388" i="1"/>
  <c r="T372" i="1"/>
  <c r="T356" i="1"/>
  <c r="T340" i="1"/>
  <c r="T324" i="1"/>
  <c r="T308" i="1"/>
  <c r="T292" i="1"/>
  <c r="T276" i="1"/>
  <c r="T260" i="1"/>
  <c r="T244" i="1"/>
  <c r="T228" i="1"/>
  <c r="T212" i="1"/>
  <c r="T196" i="1"/>
  <c r="T180" i="1"/>
  <c r="T164" i="1"/>
  <c r="T148" i="1"/>
  <c r="T132" i="1"/>
  <c r="T116" i="1"/>
  <c r="T100" i="1"/>
  <c r="T1347" i="1"/>
  <c r="T1331" i="1"/>
  <c r="T1315" i="1"/>
  <c r="T1299" i="1"/>
  <c r="T1283" i="1"/>
  <c r="T1267" i="1"/>
  <c r="T1251" i="1"/>
  <c r="T1235" i="1"/>
  <c r="T1219" i="1"/>
  <c r="T1203" i="1"/>
  <c r="T1187" i="1"/>
  <c r="T1171" i="1"/>
  <c r="T1155" i="1"/>
  <c r="T1139" i="1"/>
  <c r="T1123" i="1"/>
  <c r="T1107" i="1"/>
  <c r="T1091" i="1"/>
  <c r="T1075" i="1"/>
  <c r="T1059" i="1"/>
  <c r="T1043" i="1"/>
  <c r="T1027" i="1"/>
  <c r="T1011" i="1"/>
  <c r="T995" i="1"/>
  <c r="T979" i="1"/>
  <c r="T963" i="1"/>
  <c r="T947" i="1"/>
  <c r="T931" i="1"/>
  <c r="T915" i="1"/>
  <c r="T899" i="1"/>
  <c r="T883" i="1"/>
  <c r="T867" i="1"/>
  <c r="T851" i="1"/>
  <c r="T835" i="1"/>
  <c r="T819" i="1"/>
  <c r="T803" i="1"/>
  <c r="T787" i="1"/>
  <c r="T771" i="1"/>
  <c r="T755" i="1"/>
  <c r="T739" i="1"/>
  <c r="T723" i="1"/>
  <c r="T707" i="1"/>
  <c r="T691" i="1"/>
  <c r="T675" i="1"/>
  <c r="T659" i="1"/>
  <c r="T643" i="1"/>
  <c r="T627" i="1"/>
  <c r="T611" i="1"/>
  <c r="T595" i="1"/>
  <c r="T579" i="1"/>
  <c r="T563" i="1"/>
  <c r="T547" i="1"/>
  <c r="T531" i="1"/>
  <c r="T515" i="1"/>
  <c r="T499" i="1"/>
  <c r="T483" i="1"/>
  <c r="T467" i="1"/>
  <c r="T451" i="1"/>
  <c r="T435" i="1"/>
  <c r="T419" i="1"/>
  <c r="T403" i="1"/>
  <c r="T387" i="1"/>
  <c r="T371" i="1"/>
  <c r="T355" i="1"/>
  <c r="T339" i="1"/>
  <c r="T323" i="1"/>
  <c r="T307" i="1"/>
  <c r="T291" i="1"/>
  <c r="T275" i="1"/>
  <c r="T259" i="1"/>
  <c r="T243" i="1"/>
  <c r="T227" i="1"/>
  <c r="T211" i="1"/>
  <c r="T195" i="1"/>
  <c r="T179" i="1"/>
  <c r="T163" i="1"/>
  <c r="T147" i="1"/>
  <c r="T131" i="1"/>
  <c r="T115" i="1"/>
  <c r="T99" i="1"/>
  <c r="T88" i="1"/>
  <c r="T72" i="1"/>
  <c r="T56" i="1"/>
  <c r="T40" i="1"/>
  <c r="T24" i="1"/>
  <c r="T8" i="1"/>
  <c r="T87" i="1"/>
  <c r="T71" i="1"/>
  <c r="T55" i="1"/>
  <c r="T39" i="1"/>
  <c r="T23" i="1"/>
  <c r="T7" i="1"/>
  <c r="T86" i="1"/>
  <c r="T70" i="1"/>
  <c r="T54" i="1"/>
  <c r="T38" i="1"/>
  <c r="T22" i="1"/>
  <c r="T6" i="1"/>
  <c r="T85" i="1"/>
  <c r="T69" i="1"/>
  <c r="T53" i="1"/>
  <c r="T37" i="1"/>
  <c r="T21" i="1"/>
  <c r="T5" i="1"/>
  <c r="T84" i="1"/>
  <c r="T68" i="1"/>
  <c r="T52" i="1"/>
  <c r="T36" i="1"/>
  <c r="T20" i="1"/>
  <c r="T4" i="1"/>
  <c r="T83" i="1"/>
  <c r="T67" i="1"/>
  <c r="T51" i="1"/>
  <c r="T35" i="1"/>
  <c r="T19" i="1"/>
  <c r="T3" i="1"/>
  <c r="T114" i="1"/>
  <c r="T98" i="1"/>
  <c r="T82" i="1"/>
  <c r="T66" i="1"/>
  <c r="T50" i="1"/>
  <c r="T34" i="1"/>
  <c r="T18" i="1"/>
  <c r="T113" i="1"/>
  <c r="T97" i="1"/>
  <c r="T81" i="1"/>
  <c r="T65" i="1"/>
  <c r="T49" i="1"/>
  <c r="T33" i="1"/>
  <c r="T17" i="1"/>
  <c r="T128" i="1"/>
  <c r="T112" i="1"/>
  <c r="T96" i="1"/>
  <c r="T80" i="1"/>
  <c r="T64" i="1"/>
  <c r="T48" i="1"/>
  <c r="T32" i="1"/>
  <c r="T16" i="1"/>
  <c r="T127" i="1"/>
  <c r="T111" i="1"/>
  <c r="T95" i="1"/>
  <c r="T79" i="1"/>
  <c r="T63" i="1"/>
  <c r="T47" i="1"/>
  <c r="T31" i="1"/>
  <c r="T15" i="1"/>
  <c r="T270" i="1"/>
  <c r="T254" i="1"/>
  <c r="T238" i="1"/>
  <c r="T222" i="1"/>
  <c r="T206" i="1"/>
  <c r="T190" i="1"/>
  <c r="T174" i="1"/>
  <c r="T158" i="1"/>
  <c r="T142" i="1"/>
  <c r="T126" i="1"/>
  <c r="T110" i="1"/>
  <c r="T94" i="1"/>
  <c r="T78" i="1"/>
  <c r="T62" i="1"/>
  <c r="T46" i="1"/>
  <c r="T30" i="1"/>
  <c r="T14" i="1"/>
  <c r="T269" i="1"/>
  <c r="T253" i="1"/>
  <c r="T237" i="1"/>
  <c r="T221" i="1"/>
  <c r="T205" i="1"/>
  <c r="T189" i="1"/>
  <c r="T173" i="1"/>
  <c r="T157" i="1"/>
  <c r="T141" i="1"/>
  <c r="T125" i="1"/>
  <c r="T109" i="1"/>
  <c r="T93" i="1"/>
  <c r="T77" i="1"/>
  <c r="T61" i="1"/>
  <c r="T45" i="1"/>
  <c r="T29" i="1"/>
  <c r="T13" i="1"/>
  <c r="T316" i="1"/>
  <c r="T300" i="1"/>
  <c r="T284" i="1"/>
  <c r="T268" i="1"/>
  <c r="T252" i="1"/>
  <c r="T236" i="1"/>
  <c r="T220" i="1"/>
  <c r="T204" i="1"/>
  <c r="T188" i="1"/>
  <c r="T172" i="1"/>
  <c r="T156" i="1"/>
  <c r="T140" i="1"/>
  <c r="T124" i="1"/>
  <c r="T108" i="1"/>
  <c r="T92" i="1"/>
  <c r="T76" i="1"/>
  <c r="T60" i="1"/>
  <c r="T44" i="1"/>
  <c r="T28" i="1"/>
  <c r="T12" i="1"/>
  <c r="T427" i="1"/>
  <c r="T411" i="1"/>
  <c r="T395" i="1"/>
  <c r="T379" i="1"/>
  <c r="T363" i="1"/>
  <c r="T347" i="1"/>
  <c r="T331" i="1"/>
  <c r="T315" i="1"/>
  <c r="T299" i="1"/>
  <c r="T283" i="1"/>
  <c r="T267" i="1"/>
  <c r="T251" i="1"/>
  <c r="T235" i="1"/>
  <c r="T219" i="1"/>
  <c r="T203" i="1"/>
  <c r="T187" i="1"/>
  <c r="T171" i="1"/>
  <c r="T155" i="1"/>
  <c r="T139" i="1"/>
  <c r="T123" i="1"/>
  <c r="T107" i="1"/>
  <c r="T91" i="1"/>
  <c r="T75" i="1"/>
  <c r="T59" i="1"/>
  <c r="T43" i="1"/>
  <c r="T27" i="1"/>
  <c r="T11" i="1"/>
  <c r="T426" i="1"/>
  <c r="T410" i="1"/>
  <c r="T394" i="1"/>
  <c r="T378" i="1"/>
  <c r="T362" i="1"/>
  <c r="T346" i="1"/>
  <c r="T330" i="1"/>
  <c r="T314" i="1"/>
  <c r="T298" i="1"/>
  <c r="T282" i="1"/>
  <c r="T266" i="1"/>
  <c r="T250" i="1"/>
  <c r="T234" i="1"/>
  <c r="T218" i="1"/>
  <c r="T202" i="1"/>
  <c r="T186" i="1"/>
  <c r="T170" i="1"/>
  <c r="T154" i="1"/>
  <c r="T138" i="1"/>
  <c r="T122" i="1"/>
  <c r="T106" i="1"/>
  <c r="T90" i="1"/>
  <c r="T74" i="1"/>
  <c r="T58" i="1"/>
  <c r="T42" i="1"/>
  <c r="T26" i="1"/>
  <c r="T10" i="1"/>
  <c r="T313" i="1"/>
  <c r="T297" i="1"/>
  <c r="T281" i="1"/>
  <c r="T265" i="1"/>
  <c r="T249" i="1"/>
  <c r="T233" i="1"/>
  <c r="T217" i="1"/>
  <c r="T201" i="1"/>
  <c r="T185" i="1"/>
  <c r="T169" i="1"/>
  <c r="T153" i="1"/>
  <c r="T137" i="1"/>
  <c r="T121" i="1"/>
  <c r="T105" i="1"/>
  <c r="T89" i="1"/>
  <c r="T73" i="1"/>
  <c r="T57" i="1"/>
  <c r="T41" i="1"/>
  <c r="T25" i="1"/>
  <c r="T9" i="1"/>
</calcChain>
</file>

<file path=xl/sharedStrings.xml><?xml version="1.0" encoding="utf-8"?>
<sst xmlns="http://schemas.openxmlformats.org/spreadsheetml/2006/main" count="33582" uniqueCount="8355">
  <si>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</si>
  <si>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</si>
  <si>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</si>
  <si>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</si>
  <si>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</si>
  <si>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</si>
  <si>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</si>
  <si>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</si>
  <si>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</si>
  <si>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</si>
  <si>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</si>
  <si>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</si>
  <si>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</si>
  <si>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</si>
  <si>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</si>
  <si>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</si>
  <si>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</si>
  <si>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</si>
  <si>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</si>
  <si>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</si>
  <si>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</si>
  <si>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</si>
  <si>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</si>
  <si>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</si>
  <si>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</si>
  <si>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</si>
  <si>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</si>
  <si>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</si>
  <si>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</si>
  <si>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</si>
  <si>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</si>
  <si>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</si>
  <si>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</si>
  <si>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</si>
  <si>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</si>
  <si>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</si>
  <si>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</si>
  <si>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</si>
  <si>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</si>
  <si>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</si>
  <si>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</si>
  <si>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</si>
  <si>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</si>
  <si>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</si>
  <si>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</si>
  <si>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</si>
  <si>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</si>
  <si>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</si>
  <si>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</si>
  <si>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</si>
  <si>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</si>
  <si>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</si>
  <si>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</si>
  <si>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</si>
  <si>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</si>
  <si>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</si>
  <si>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</si>
  <si>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</si>
  <si>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</si>
  <si>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</si>
  <si>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</si>
  <si>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</si>
  <si>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</si>
  <si>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</si>
  <si>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</si>
  <si>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</si>
  <si>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</si>
  <si>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</si>
  <si>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</si>
  <si>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</si>
  <si>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</si>
  <si>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</si>
  <si>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</si>
  <si>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</si>
  <si>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</si>
  <si>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</si>
  <si>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</si>
  <si>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</si>
  <si>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</si>
  <si>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</si>
  <si>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</si>
  <si>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</si>
  <si>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</si>
  <si>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</si>
  <si>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</si>
  <si>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</si>
  <si>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</si>
  <si>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</si>
  <si>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</si>
  <si>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</si>
  <si>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</si>
  <si>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</si>
  <si>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</si>
  <si>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</si>
  <si>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</si>
  <si>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</si>
  <si>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</si>
  <si>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</si>
  <si>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</si>
  <si>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</si>
  <si>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</si>
  <si>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</si>
  <si>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</si>
  <si>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</si>
  <si>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</si>
  <si>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</si>
  <si>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</si>
  <si>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</si>
  <si>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</si>
  <si>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</si>
  <si>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</si>
  <si>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</si>
  <si>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</si>
  <si>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</si>
  <si>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</si>
  <si>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</si>
  <si>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</si>
  <si>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</si>
  <si>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</si>
  <si>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</si>
  <si>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</si>
  <si>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</si>
  <si>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</si>
  <si>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</si>
  <si>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</si>
  <si>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</si>
  <si>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</si>
  <si>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</si>
  <si>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</si>
  <si>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</si>
  <si>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</si>
  <si>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</si>
  <si>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</si>
  <si>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</si>
  <si>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</si>
  <si>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</si>
  <si>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</si>
  <si>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</si>
  <si>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</si>
  <si>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</si>
  <si>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</si>
  <si>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</si>
  <si>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</si>
  <si>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</si>
  <si>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</si>
  <si>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</si>
  <si>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</si>
  <si>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</si>
  <si>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</si>
  <si>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</si>
  <si>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</si>
  <si>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</si>
  <si>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</si>
  <si>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</si>
  <si>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</si>
  <si>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</si>
  <si>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</si>
  <si>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</si>
  <si>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</si>
  <si>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</si>
  <si>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</si>
  <si>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</si>
  <si>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</si>
  <si>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</si>
  <si>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</si>
  <si>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</si>
  <si>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</si>
  <si>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</si>
  <si>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</si>
  <si>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</si>
  <si>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</si>
  <si>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</si>
  <si>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</si>
  <si>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</si>
  <si>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</si>
  <si>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</si>
  <si>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</si>
  <si>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</si>
  <si>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</si>
  <si>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</si>
  <si>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</si>
  <si>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</si>
  <si>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</si>
  <si>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</si>
  <si>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</si>
  <si>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</si>
  <si>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</si>
  <si>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</si>
  <si>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</si>
  <si>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</si>
  <si>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</si>
  <si>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</si>
  <si>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</si>
  <si>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</si>
  <si>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</si>
  <si>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</si>
  <si>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</si>
  <si>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</si>
  <si>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</si>
  <si>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</si>
  <si>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</si>
  <si>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</si>
  <si>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</si>
  <si>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</si>
  <si>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</si>
  <si>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</si>
  <si>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</si>
  <si>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</si>
  <si>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</si>
  <si>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</si>
  <si>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</si>
  <si>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</si>
  <si>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</si>
  <si>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</si>
  <si>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</si>
  <si>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</si>
  <si>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</si>
  <si>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</si>
  <si>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</si>
  <si>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</si>
  <si>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</si>
  <si>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</si>
  <si>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</si>
  <si>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</si>
  <si>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</si>
  <si>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</si>
  <si>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</si>
  <si>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</si>
  <si>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</si>
  <si>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</si>
  <si>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</si>
  <si>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</si>
  <si>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</si>
  <si>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</si>
  <si>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</si>
  <si>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</si>
  <si>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</si>
  <si>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</si>
  <si>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</si>
  <si>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</si>
  <si>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</si>
  <si>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</si>
  <si>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</si>
  <si>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</si>
  <si>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</si>
  <si>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</si>
  <si>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</si>
  <si>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</si>
  <si>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</si>
  <si>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</si>
  <si>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</si>
  <si>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</si>
  <si>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</si>
  <si>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</si>
  <si>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</si>
  <si>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</si>
  <si>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</si>
  <si>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</si>
  <si>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</si>
  <si>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</si>
  <si>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</si>
  <si>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</si>
  <si>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</si>
  <si>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</si>
  <si>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</si>
  <si>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</si>
  <si>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</si>
  <si>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</si>
  <si>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</si>
  <si>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</si>
  <si>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</si>
  <si>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</si>
  <si>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</si>
  <si>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</si>
  <si>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</si>
  <si>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</si>
  <si>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</si>
  <si>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</si>
  <si>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</si>
  <si>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</si>
  <si>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</si>
  <si>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</si>
  <si>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</si>
  <si>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</si>
  <si>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</si>
  <si>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</si>
  <si>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</si>
  <si>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</si>
  <si>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</si>
  <si>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</si>
  <si>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</si>
  <si>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</si>
  <si>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</si>
  <si>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</si>
  <si>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</si>
  <si>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</si>
  <si>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</si>
  <si>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</si>
  <si>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</si>
  <si>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</si>
  <si>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</si>
  <si>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</si>
  <si>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</si>
  <si>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</si>
  <si>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</si>
  <si>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</si>
  <si>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</si>
  <si>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</si>
  <si>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</si>
  <si>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</si>
  <si>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</si>
  <si>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</si>
  <si>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</si>
  <si>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</si>
  <si>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</si>
  <si>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</si>
  <si>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</si>
  <si>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</si>
  <si>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</si>
  <si>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</si>
  <si>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</si>
  <si>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</si>
  <si>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</si>
  <si>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</si>
  <si>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</si>
  <si>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</si>
  <si>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</si>
  <si>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</si>
  <si>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</si>
  <si>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</si>
  <si>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</si>
  <si>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</si>
  <si>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</si>
  <si>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</si>
  <si>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</si>
  <si>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</si>
  <si>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</si>
  <si>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</si>
  <si>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</si>
  <si>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</si>
  <si>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</si>
  <si>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</si>
  <si>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</si>
  <si>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</si>
  <si>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</si>
  <si>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</si>
  <si>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</si>
  <si>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</si>
  <si>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</si>
  <si>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</si>
  <si>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</si>
  <si>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</si>
  <si>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</si>
  <si>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</si>
  <si>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</si>
  <si>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</si>
  <si>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</si>
  <si>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</si>
  <si>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</si>
  <si>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</si>
  <si>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</si>
  <si>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</si>
  <si>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</si>
  <si>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</si>
  <si>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</si>
  <si>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</si>
  <si>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</si>
  <si>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</si>
  <si>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</si>
  <si>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</si>
  <si>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</si>
  <si>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</si>
  <si>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</si>
  <si>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</si>
  <si>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</si>
  <si>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</si>
  <si>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</si>
  <si>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</si>
  <si>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</si>
  <si>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</si>
  <si>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</si>
  <si>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</si>
  <si>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</si>
  <si>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</si>
  <si>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</si>
  <si>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</si>
  <si>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</si>
  <si>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</si>
  <si>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</si>
  <si>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</si>
  <si>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</si>
  <si>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</si>
  <si>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</si>
  <si>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</si>
  <si>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</si>
  <si>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</si>
  <si>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</si>
  <si>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</si>
  <si>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</si>
  <si>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</si>
  <si>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</si>
  <si>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</si>
  <si>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</si>
  <si>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</si>
  <si>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</si>
  <si>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</si>
  <si>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</si>
  <si>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</si>
  <si>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</si>
  <si>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</si>
  <si>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</si>
  <si>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</si>
  <si>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</si>
  <si>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</si>
  <si>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</si>
  <si>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</si>
  <si>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</si>
  <si>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</si>
  <si>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</si>
  <si>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</si>
  <si>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</si>
  <si>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</si>
  <si>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</si>
  <si>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</si>
  <si>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</si>
  <si>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</si>
  <si>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</si>
  <si>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</si>
  <si>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</si>
  <si>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</si>
  <si>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</si>
  <si>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</si>
  <si>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</si>
  <si>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</si>
  <si>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</si>
  <si>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</si>
  <si>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</si>
  <si>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</si>
  <si>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</si>
  <si>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</si>
  <si>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</si>
  <si>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</si>
  <si>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</si>
  <si>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</si>
  <si>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</si>
  <si>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</si>
  <si>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</si>
  <si>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</si>
  <si>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</si>
  <si>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</si>
  <si>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</si>
  <si>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</si>
  <si>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</si>
  <si>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</si>
  <si>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</si>
  <si>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</si>
  <si>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</si>
  <si>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</si>
  <si>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</si>
  <si>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</si>
  <si>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</si>
  <si>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</si>
  <si>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</si>
  <si>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</si>
  <si>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</si>
  <si>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</si>
  <si>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</si>
  <si>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</si>
  <si>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</si>
  <si>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</si>
  <si>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</si>
  <si>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</si>
  <si>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</si>
  <si>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</si>
  <si>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</si>
  <si>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</si>
  <si>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</si>
  <si>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</si>
  <si>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</si>
  <si>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</si>
  <si>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</si>
  <si>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</si>
  <si>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</si>
  <si>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</si>
  <si>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</si>
  <si>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</si>
  <si>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</si>
  <si>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</si>
  <si>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</si>
  <si>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</si>
  <si>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</si>
  <si>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</si>
  <si>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</si>
  <si>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</si>
  <si>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</si>
  <si>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</si>
  <si>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</si>
  <si>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</si>
  <si>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</si>
  <si>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</si>
  <si>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</si>
  <si>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</si>
  <si>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</si>
  <si>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</si>
  <si>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</si>
  <si>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</si>
  <si>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</si>
  <si>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</si>
  <si>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</si>
  <si>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</si>
  <si>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</si>
  <si>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</si>
  <si>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</si>
  <si>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</si>
  <si>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</si>
  <si>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</si>
  <si>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</si>
  <si>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</si>
  <si>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</si>
  <si>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</si>
  <si>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</si>
  <si>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</si>
  <si>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</si>
  <si>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</si>
  <si>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</si>
  <si>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</si>
  <si>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</si>
  <si>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</si>
  <si>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</si>
  <si>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</si>
  <si>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</si>
  <si>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</si>
  <si>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</si>
  <si>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</si>
  <si>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</si>
  <si>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</si>
  <si>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</si>
  <si>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</si>
  <si>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</si>
  <si>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</si>
  <si>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</si>
  <si>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</si>
  <si>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</si>
  <si>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</si>
  <si>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</si>
  <si>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</si>
  <si>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</si>
  <si>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</si>
  <si>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</si>
  <si>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</si>
  <si>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</si>
  <si>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</si>
  <si>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</si>
  <si>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</si>
  <si>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</si>
  <si>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</si>
  <si>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</si>
  <si>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</si>
  <si>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</si>
  <si>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</si>
  <si>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</si>
  <si>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</si>
  <si>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</si>
  <si>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</si>
  <si>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</si>
  <si>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</si>
  <si>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</si>
  <si>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</si>
  <si>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</si>
  <si>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</si>
  <si>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</si>
  <si>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</si>
  <si>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</si>
  <si>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</si>
  <si>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</si>
  <si>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</si>
  <si>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</si>
  <si>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</si>
  <si>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</si>
  <si>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</si>
  <si>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</si>
  <si>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</si>
  <si>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</si>
  <si>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</si>
  <si>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</si>
  <si>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</si>
  <si>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</si>
  <si>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</si>
  <si>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</si>
  <si>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</si>
  <si>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</si>
  <si>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</si>
  <si>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</si>
  <si>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</si>
  <si>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</si>
  <si>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</si>
  <si>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</si>
  <si>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</si>
  <si>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</si>
  <si>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</si>
  <si>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</si>
  <si>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</si>
  <si>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</si>
  <si>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</si>
  <si>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</si>
  <si>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</si>
  <si>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</si>
  <si>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</si>
  <si>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</si>
  <si>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</si>
  <si>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</si>
  <si>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</si>
  <si>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</si>
  <si>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</si>
  <si>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</si>
  <si>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</si>
  <si>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</si>
  <si>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</si>
  <si>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</si>
  <si>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</si>
  <si>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</si>
  <si>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</si>
  <si>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</si>
  <si>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</si>
  <si>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</si>
  <si>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</si>
  <si>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</si>
  <si>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</si>
  <si>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</si>
  <si>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</si>
  <si>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</si>
  <si>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</si>
  <si>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</si>
  <si>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</si>
  <si>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</si>
  <si>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</si>
  <si>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</si>
  <si>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</si>
  <si>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</si>
  <si>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</si>
  <si>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</si>
  <si>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</si>
  <si>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</si>
  <si>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</si>
  <si>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</si>
  <si>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</si>
  <si>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</si>
  <si>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</si>
  <si>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</si>
  <si>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</si>
  <si>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</si>
  <si>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</si>
  <si>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</si>
  <si>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</si>
  <si>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</si>
  <si>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</si>
  <si>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</si>
  <si>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</si>
  <si>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</si>
  <si>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</si>
  <si>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</si>
  <si>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</si>
  <si>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</si>
  <si>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</si>
  <si>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</si>
  <si>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</si>
  <si>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</si>
  <si>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</si>
  <si>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</si>
  <si>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</si>
  <si>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</si>
  <si>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</si>
  <si>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</si>
  <si>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</si>
  <si>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</si>
  <si>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</si>
  <si>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</si>
  <si>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</si>
  <si>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</si>
  <si>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</si>
  <si>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</si>
  <si>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</si>
  <si>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</si>
  <si>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</si>
  <si>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</si>
  <si>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</si>
  <si>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</si>
  <si>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</si>
  <si>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</si>
  <si>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</si>
  <si>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</si>
  <si>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</si>
  <si>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</si>
  <si>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</si>
  <si>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</si>
  <si>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</si>
  <si>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</si>
  <si>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</si>
  <si>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</si>
  <si>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</si>
  <si>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</si>
  <si>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</si>
  <si>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</si>
  <si>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</si>
  <si>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</si>
  <si>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</si>
  <si>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</si>
  <si>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</si>
  <si>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</si>
  <si>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</si>
  <si>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</si>
  <si>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</si>
  <si>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</si>
  <si>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</si>
  <si>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</si>
  <si>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</si>
  <si>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</si>
  <si>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</si>
  <si>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</si>
  <si>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</si>
  <si>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</si>
  <si>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</si>
  <si>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</si>
  <si>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</si>
  <si>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</si>
  <si>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</si>
  <si>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</si>
  <si>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</si>
  <si>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</si>
  <si>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</si>
  <si>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</si>
  <si>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</si>
  <si>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</si>
  <si>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</si>
  <si>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</si>
  <si>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</si>
  <si>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</si>
  <si>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</si>
  <si>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</si>
  <si>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</si>
  <si>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</si>
  <si>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</si>
  <si>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</si>
  <si>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</si>
  <si>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</si>
  <si>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</si>
  <si>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</si>
  <si>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</si>
  <si>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</si>
  <si>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</si>
  <si>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</si>
  <si>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</si>
  <si>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</si>
  <si>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</si>
  <si>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</si>
  <si>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</si>
  <si>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</si>
  <si>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</si>
  <si>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</si>
  <si>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</si>
  <si>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</si>
  <si>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</si>
  <si>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</si>
  <si>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</si>
  <si>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</si>
  <si>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</si>
  <si>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</si>
  <si>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</si>
  <si>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</si>
  <si>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</si>
  <si>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</si>
  <si>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</si>
  <si>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</si>
  <si>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</si>
  <si>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</si>
  <si>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</si>
  <si>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</si>
  <si>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</si>
  <si>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</si>
  <si>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</si>
  <si>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</si>
  <si>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</si>
  <si>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</si>
  <si>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</si>
  <si>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</si>
  <si>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</si>
  <si>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</si>
  <si>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</si>
  <si>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</si>
  <si>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</si>
  <si>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</si>
  <si>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</si>
  <si>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</si>
  <si>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</si>
  <si>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</si>
  <si>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</si>
  <si>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</si>
  <si>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</si>
  <si>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</si>
  <si>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</si>
  <si>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</si>
  <si>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</si>
  <si>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</si>
  <si>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</si>
  <si>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</si>
  <si>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</si>
  <si>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</si>
  <si>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</si>
  <si>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</si>
  <si>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</si>
  <si>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</si>
  <si>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</si>
  <si>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</si>
  <si>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</si>
  <si>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</si>
  <si>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</si>
  <si>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</si>
  <si>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</si>
  <si>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</si>
  <si>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</si>
  <si>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</si>
  <si>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</si>
  <si>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</si>
  <si>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</si>
  <si>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</si>
  <si>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</si>
  <si>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</si>
  <si>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</si>
  <si>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</si>
  <si>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</si>
  <si>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</si>
  <si>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</si>
  <si>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</si>
  <si>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</si>
  <si>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</si>
  <si>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</si>
  <si>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</si>
  <si>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</si>
  <si>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</si>
  <si>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</si>
  <si>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</si>
  <si>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</si>
  <si>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</si>
  <si>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</si>
  <si>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</si>
  <si>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</si>
  <si>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</si>
  <si>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</si>
  <si>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</si>
  <si>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</si>
  <si>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</si>
  <si>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</si>
  <si>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</si>
  <si>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</si>
  <si>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</si>
  <si>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</si>
  <si>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</si>
  <si>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</si>
  <si>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</si>
  <si>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</si>
  <si>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</si>
  <si>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</si>
  <si>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</si>
  <si>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</si>
  <si>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</si>
  <si>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</si>
  <si>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</si>
  <si>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</si>
  <si>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</si>
  <si>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</si>
  <si>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</si>
  <si>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</si>
  <si>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</si>
  <si>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</si>
  <si>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</si>
  <si>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</si>
  <si>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</si>
  <si>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</si>
  <si>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</si>
  <si>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</si>
  <si>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</si>
  <si>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</si>
  <si>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</si>
  <si>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</si>
  <si>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</si>
  <si>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</si>
  <si>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</si>
  <si>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</si>
  <si>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</si>
  <si>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</si>
  <si>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</si>
  <si>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</si>
  <si>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</si>
  <si>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</si>
  <si>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</si>
  <si>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</si>
  <si>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</si>
  <si>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</si>
  <si>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</si>
  <si>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</si>
  <si>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</si>
  <si>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</si>
  <si>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</si>
  <si>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</si>
  <si>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</si>
  <si>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</si>
  <si>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</si>
  <si>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</si>
  <si>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</si>
  <si>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</si>
  <si>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</si>
  <si>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</si>
  <si>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</si>
  <si>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</si>
  <si>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</si>
  <si>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</si>
  <si>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</si>
  <si>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</si>
  <si>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</si>
  <si>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</si>
  <si>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</si>
  <si>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</si>
  <si>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</si>
  <si>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</si>
  <si>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</si>
  <si>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</si>
  <si>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</si>
  <si>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</si>
  <si>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</si>
  <si>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</si>
  <si>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</si>
  <si>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</si>
  <si>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</si>
  <si>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</si>
  <si>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</si>
  <si>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</si>
  <si>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</si>
  <si>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</si>
  <si>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</si>
  <si>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</si>
  <si>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</si>
  <si>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</si>
  <si>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</si>
  <si>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</si>
  <si>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</si>
  <si>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</si>
  <si>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</si>
  <si>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</si>
  <si>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</si>
  <si>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</si>
  <si>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</si>
  <si>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</si>
  <si>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</si>
  <si>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</si>
  <si>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</si>
  <si>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</si>
  <si>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</si>
  <si>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</si>
  <si>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</si>
  <si>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</si>
  <si>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</si>
  <si>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</si>
  <si>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</si>
  <si>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</si>
  <si>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</si>
  <si>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</si>
  <si>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</si>
  <si>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</si>
  <si>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</si>
  <si>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</si>
  <si>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</si>
  <si>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</si>
  <si>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</si>
  <si>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</si>
  <si>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</si>
  <si>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</si>
  <si>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</si>
  <si>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</si>
  <si>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</si>
  <si>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</si>
  <si>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</si>
  <si>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</si>
  <si>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</si>
  <si>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</si>
  <si>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</si>
  <si>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</si>
  <si>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</si>
  <si>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</si>
  <si>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</si>
  <si>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</si>
  <si>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</si>
  <si>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</si>
  <si>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</si>
  <si>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</si>
  <si>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</si>
  <si>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</si>
  <si>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</si>
  <si>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</si>
  <si>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</si>
  <si>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</si>
  <si>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</si>
  <si>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</si>
  <si>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</si>
  <si>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</si>
  <si>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</si>
  <si>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</si>
  <si>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</si>
  <si>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</si>
  <si>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</si>
  <si>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</si>
  <si>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</si>
  <si>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</si>
  <si>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</si>
  <si>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</si>
  <si>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</si>
  <si>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</si>
  <si>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</si>
  <si>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</si>
  <si>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</si>
  <si>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</si>
  <si>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</si>
  <si>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</si>
  <si>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</si>
  <si>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</si>
  <si>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</si>
  <si>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</si>
  <si>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</si>
  <si>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</si>
  <si>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</si>
  <si>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</si>
  <si>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</si>
  <si>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</si>
  <si>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</si>
  <si>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</si>
  <si>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</si>
  <si>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</si>
  <si>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</si>
  <si>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</si>
  <si>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</si>
  <si>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</si>
  <si>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</si>
  <si>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</si>
  <si>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</si>
  <si>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</si>
  <si>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</si>
  <si>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</si>
  <si>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</si>
  <si>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</si>
  <si>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</si>
  <si>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</si>
  <si>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</si>
  <si>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</si>
  <si>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</si>
  <si>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</si>
  <si>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</si>
  <si>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</si>
  <si>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</si>
  <si>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</si>
  <si>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</si>
  <si>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</si>
  <si>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</si>
  <si>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</si>
  <si>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</si>
  <si>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</si>
  <si>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</si>
  <si>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</si>
  <si>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</si>
  <si>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</si>
  <si>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</si>
  <si>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</si>
  <si>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</si>
  <si>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</si>
  <si>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</si>
  <si>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</si>
  <si>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</si>
  <si>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</si>
  <si>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</si>
  <si>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</si>
  <si>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</si>
  <si>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</si>
  <si>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</si>
  <si>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</si>
  <si>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</si>
  <si>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</si>
  <si>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</si>
  <si>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</si>
  <si>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</si>
  <si>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</si>
  <si>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</si>
  <si>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</si>
  <si>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</si>
  <si>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</si>
  <si>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</si>
  <si>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</si>
  <si>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</si>
  <si>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</si>
  <si>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</si>
  <si>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</si>
  <si>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</si>
  <si>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</si>
  <si>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</si>
  <si>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</si>
  <si>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</si>
  <si>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</si>
  <si>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</si>
  <si>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</si>
  <si>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</si>
  <si>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</si>
  <si>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</si>
  <si>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</si>
  <si>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</si>
  <si>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</si>
  <si>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</si>
  <si>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</si>
  <si>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</si>
  <si>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</si>
  <si>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</si>
  <si>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</si>
  <si>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</si>
  <si>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</si>
  <si>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</si>
  <si>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</si>
  <si>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</si>
  <si>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</si>
  <si>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</si>
  <si>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</si>
  <si>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</si>
  <si>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</si>
  <si>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</si>
  <si>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</si>
  <si>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</si>
  <si>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</si>
  <si>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</si>
  <si>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</si>
  <si>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</si>
  <si>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</si>
  <si>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</si>
  <si>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</si>
  <si>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</si>
  <si>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</si>
  <si>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</si>
  <si>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</si>
  <si>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</si>
  <si>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</si>
  <si>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</si>
  <si>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</si>
  <si>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</si>
  <si>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</si>
  <si>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</si>
  <si>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</si>
  <si>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</si>
  <si>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</si>
  <si>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</si>
  <si>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</si>
  <si>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</si>
  <si>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</si>
  <si>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</si>
  <si>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</si>
  <si>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</si>
  <si>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</si>
  <si>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</si>
  <si>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</si>
  <si>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</si>
  <si>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</si>
  <si>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</si>
  <si>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</si>
  <si>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</si>
  <si>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</si>
  <si>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</si>
  <si>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</si>
  <si>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</si>
  <si>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</si>
  <si>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</si>
  <si>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</si>
  <si>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</si>
  <si>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</si>
  <si>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</si>
  <si>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</si>
  <si>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</si>
  <si>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</si>
  <si>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</si>
  <si>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</si>
  <si>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</si>
  <si>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</si>
  <si>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</si>
  <si>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</si>
  <si>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</si>
  <si>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</si>
  <si>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</si>
  <si>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</si>
  <si>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</si>
  <si>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</si>
  <si>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</si>
  <si>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</si>
  <si>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</si>
  <si>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</si>
  <si>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</si>
  <si>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</si>
  <si>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</si>
  <si>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</si>
  <si>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</si>
  <si>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</si>
  <si>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</si>
  <si>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</si>
  <si>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</si>
  <si>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</si>
  <si>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</si>
  <si>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</si>
  <si>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</si>
  <si>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</si>
  <si>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</si>
  <si>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</si>
  <si>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</si>
  <si>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</si>
  <si>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</si>
  <si>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</si>
  <si>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</si>
  <si>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</si>
  <si>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</si>
  <si>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</si>
  <si>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</si>
  <si>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</si>
  <si>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</si>
  <si>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</si>
  <si>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</si>
  <si>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</si>
  <si>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</si>
  <si>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</si>
  <si>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</si>
  <si>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</si>
  <si>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</si>
  <si>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</si>
  <si>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</si>
  <si>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</si>
  <si>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</si>
  <si>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</si>
  <si>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</si>
  <si>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</si>
  <si>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</si>
  <si>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</si>
  <si>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</si>
  <si>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</si>
  <si>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</si>
  <si>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</si>
  <si>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</si>
  <si>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</si>
  <si>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</si>
  <si>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</si>
  <si>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</si>
  <si>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</si>
  <si>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</si>
  <si>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</si>
  <si>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</si>
  <si>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</si>
  <si>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</si>
  <si>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</si>
  <si>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</si>
  <si>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</si>
  <si>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</si>
  <si>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</si>
  <si>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</si>
  <si>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</si>
  <si>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</si>
  <si>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</si>
  <si>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</si>
  <si>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</si>
  <si>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</si>
  <si>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</si>
  <si>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</si>
  <si>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</si>
  <si>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</si>
  <si>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</si>
  <si>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</si>
  <si>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</si>
  <si>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</si>
  <si>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</si>
  <si>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</si>
  <si>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</si>
  <si>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</si>
  <si>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</si>
  <si>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</si>
  <si>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</si>
  <si>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</si>
  <si>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</si>
  <si>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</si>
  <si>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</si>
  <si>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</si>
  <si>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</si>
  <si>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</si>
  <si>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</si>
  <si>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</si>
  <si>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</si>
  <si>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</si>
  <si>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</si>
  <si>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</si>
  <si>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</si>
  <si>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</si>
  <si>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</si>
  <si>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</si>
  <si>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</si>
  <si>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</si>
  <si>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</si>
  <si>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</si>
  <si>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</si>
  <si>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</si>
  <si>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</si>
  <si>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</si>
  <si>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</si>
  <si>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</si>
  <si>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</si>
  <si>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</si>
  <si>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</si>
  <si>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</si>
  <si>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</si>
  <si>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</si>
  <si>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</si>
  <si>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</si>
  <si>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</si>
  <si>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</si>
  <si>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</si>
  <si>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</si>
  <si>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</si>
  <si>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</si>
  <si>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</si>
  <si>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</si>
  <si>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</si>
  <si>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</si>
  <si>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</si>
  <si>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</si>
  <si>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</si>
  <si>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</si>
  <si>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</si>
  <si>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</si>
  <si>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</si>
  <si>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</si>
  <si>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</si>
  <si>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</si>
  <si>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</si>
  <si>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</si>
  <si>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</si>
  <si>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</si>
  <si>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</si>
  <si>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</si>
  <si>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</si>
  <si>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</si>
  <si>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</si>
  <si>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</si>
  <si>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</si>
  <si>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</si>
  <si>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</si>
  <si>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</si>
  <si>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</si>
  <si>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</si>
  <si>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</si>
  <si>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</si>
  <si>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</si>
  <si>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</si>
  <si>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</si>
  <si>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</si>
  <si>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</si>
  <si>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</si>
  <si>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</si>
  <si>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</si>
  <si>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</si>
  <si>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</si>
  <si>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</si>
  <si>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</si>
  <si>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</si>
  <si>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</si>
  <si>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</si>
  <si>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</si>
  <si>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</si>
  <si>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</si>
  <si>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</si>
  <si>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</si>
  <si>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</si>
  <si>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</si>
  <si>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</si>
  <si>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</si>
  <si>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</si>
  <si>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</si>
  <si>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</si>
  <si>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</si>
  <si>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</si>
  <si>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</si>
  <si>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</si>
  <si>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</si>
  <si>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</si>
  <si>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</si>
  <si>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</si>
  <si>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</si>
  <si>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</si>
  <si>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</si>
  <si>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</si>
  <si>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</si>
  <si>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</si>
  <si>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</si>
  <si>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</si>
  <si>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</si>
  <si>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</si>
  <si>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</si>
  <si>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</si>
  <si>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</si>
  <si>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</si>
  <si>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</si>
  <si>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</si>
  <si>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</si>
  <si>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</si>
  <si>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</si>
  <si>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</si>
  <si>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</si>
  <si>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</si>
  <si>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</si>
  <si>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</si>
  <si>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</si>
  <si>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</si>
  <si>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</si>
  <si>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</si>
  <si>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</si>
  <si>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</si>
  <si>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</si>
  <si>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</si>
  <si>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</si>
  <si>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</si>
  <si>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</si>
  <si>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</si>
  <si>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</si>
  <si>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</si>
  <si>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</si>
  <si>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</si>
  <si>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</si>
  <si>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</si>
  <si>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</si>
  <si>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</si>
  <si>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</si>
  <si>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</si>
  <si>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</si>
  <si>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</si>
  <si>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</si>
  <si>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</si>
  <si>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</si>
  <si>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</si>
  <si>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</si>
  <si>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</si>
  <si>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</si>
  <si>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</si>
  <si>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</si>
  <si>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</si>
  <si>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</si>
  <si>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</si>
  <si>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</si>
  <si>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</si>
  <si>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</si>
  <si>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</si>
  <si>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</si>
  <si>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</si>
  <si>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</si>
  <si>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</si>
  <si>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</si>
  <si>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</si>
  <si>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</si>
  <si>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</si>
  <si>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</si>
  <si>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</si>
  <si>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</si>
  <si>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</si>
  <si>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</si>
  <si>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</si>
  <si>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</si>
  <si>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</si>
  <si>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</si>
  <si>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</si>
  <si>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</si>
  <si>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</si>
  <si>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</si>
  <si>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</si>
  <si>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</si>
  <si>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</si>
  <si>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</si>
  <si>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</si>
  <si>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</si>
  <si>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</si>
  <si>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</si>
  <si>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</si>
  <si>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</si>
  <si>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</si>
  <si>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</si>
  <si>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</si>
  <si>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</si>
  <si>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</si>
  <si>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</si>
  <si>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</si>
  <si>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</si>
  <si>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</si>
  <si>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</si>
  <si>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</si>
  <si>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</si>
  <si>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</si>
  <si>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</si>
  <si>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</si>
  <si>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</si>
  <si>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</si>
  <si>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</si>
  <si>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</si>
  <si>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</si>
  <si>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</si>
  <si>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</si>
  <si>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</si>
  <si>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</si>
  <si>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</si>
  <si>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</si>
  <si>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</si>
  <si>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</si>
  <si>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</si>
  <si>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</si>
  <si>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</si>
  <si>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</si>
  <si>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</si>
  <si>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</si>
  <si>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</si>
  <si>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</si>
  <si>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</si>
  <si>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</si>
  <si>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</si>
  <si>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</si>
  <si>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</si>
  <si>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</si>
  <si>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</si>
  <si>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</si>
  <si>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</si>
  <si>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</si>
  <si>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</si>
  <si>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</si>
  <si>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</si>
  <si>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</si>
  <si>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</si>
  <si>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</si>
  <si>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</si>
  <si>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</si>
  <si>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</si>
  <si>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</si>
  <si>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</si>
  <si>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</si>
  <si>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</si>
  <si>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</si>
  <si>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</si>
  <si>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</si>
  <si>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</si>
  <si>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</si>
  <si>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</si>
  <si>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</si>
  <si>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</si>
  <si>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</si>
  <si>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</si>
  <si>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</si>
  <si>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</si>
  <si>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</si>
  <si>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</si>
  <si>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</si>
  <si>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</si>
  <si>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</si>
  <si>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</si>
  <si>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</si>
  <si>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</si>
  <si>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</si>
  <si>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</si>
  <si>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</si>
  <si>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</si>
  <si>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</si>
  <si>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</si>
  <si>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</si>
  <si>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</si>
  <si>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</si>
  <si>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</si>
  <si>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</si>
  <si>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</si>
  <si>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</si>
  <si>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</si>
  <si>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</si>
  <si>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</si>
  <si>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</si>
  <si>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</si>
  <si>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</si>
  <si>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</si>
  <si>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</si>
  <si>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</si>
  <si>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</si>
  <si>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</si>
  <si>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</si>
  <si>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</si>
  <si>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</si>
  <si>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</si>
  <si>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</si>
  <si>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</si>
  <si>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</si>
  <si>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</si>
  <si>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</si>
  <si>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</si>
  <si>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</si>
  <si>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</si>
  <si>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</si>
  <si>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</si>
  <si>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</si>
  <si>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</si>
  <si>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</si>
  <si>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</si>
  <si>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</si>
  <si>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</si>
  <si>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</si>
  <si>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</si>
  <si>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</si>
  <si>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</si>
  <si>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</si>
  <si>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</si>
  <si>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</si>
  <si>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</si>
  <si>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</si>
  <si>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</si>
  <si>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</si>
  <si>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</si>
  <si>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</si>
  <si>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</si>
  <si>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</si>
  <si>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</si>
  <si>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</si>
  <si>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</si>
  <si>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</si>
  <si>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</si>
  <si>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</si>
  <si>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</si>
  <si>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</si>
  <si>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</si>
  <si>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</si>
  <si>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</si>
  <si>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</si>
  <si>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</si>
  <si>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</si>
  <si>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</si>
  <si>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</si>
  <si>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</si>
  <si>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</si>
  <si>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</si>
  <si>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</si>
  <si>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</si>
  <si>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</si>
  <si>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</si>
  <si>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</si>
  <si>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</si>
  <si>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</si>
  <si>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</si>
  <si>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</si>
  <si>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</si>
  <si>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</si>
  <si>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</si>
  <si>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</si>
  <si>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</si>
  <si>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</si>
  <si>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</si>
  <si>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</si>
  <si>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</si>
  <si>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</si>
  <si>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</si>
  <si>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</si>
  <si>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</si>
  <si>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</si>
  <si>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</si>
  <si>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</si>
  <si>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</si>
  <si>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</si>
  <si>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</si>
  <si>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</si>
  <si>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</si>
  <si>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</si>
  <si>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</si>
  <si>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</si>
  <si>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</si>
  <si>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</si>
  <si>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</si>
  <si>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</si>
  <si>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</si>
  <si>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</si>
  <si>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</si>
  <si>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</si>
  <si>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</si>
  <si>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</si>
  <si>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</si>
  <si>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</si>
  <si>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</si>
  <si>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</si>
  <si>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</si>
  <si>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</si>
  <si>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</si>
  <si>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</si>
  <si>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</si>
  <si>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</si>
  <si>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</si>
  <si>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</si>
  <si>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</si>
  <si>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</si>
  <si>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</si>
  <si>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</si>
  <si>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</si>
  <si>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</si>
  <si>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</si>
  <si>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</si>
  <si>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</si>
  <si>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</si>
  <si>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</si>
  <si>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</si>
  <si>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</si>
  <si>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</si>
  <si>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</si>
  <si>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</si>
  <si>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</si>
  <si>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</si>
  <si>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</si>
  <si>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</si>
  <si>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</si>
  <si>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</si>
  <si>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</si>
  <si>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</si>
  <si>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</si>
  <si>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</si>
  <si>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</si>
  <si>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</si>
  <si>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</si>
  <si>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</si>
  <si>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</si>
  <si>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</si>
  <si>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</si>
  <si>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</si>
  <si>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</si>
  <si>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</si>
  <si>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</si>
  <si>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</si>
  <si>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</si>
  <si>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</si>
  <si>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</si>
  <si>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</si>
  <si>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</si>
  <si>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</si>
  <si>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</si>
  <si>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</si>
  <si>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</si>
  <si>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</si>
  <si>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</si>
  <si>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</si>
  <si>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</si>
  <si>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</si>
  <si>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</si>
  <si>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</si>
  <si>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</si>
  <si>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</si>
  <si>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</si>
  <si>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</si>
  <si>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</si>
  <si>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</si>
  <si>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</si>
  <si>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</si>
  <si>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</si>
  <si>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</si>
  <si>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</si>
  <si>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</si>
  <si>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</si>
  <si>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</si>
  <si>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</si>
  <si>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</si>
  <si>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</si>
  <si>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</si>
  <si>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</si>
  <si>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</si>
  <si>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</si>
  <si>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</si>
  <si>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</si>
  <si>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</si>
  <si>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</si>
  <si>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</si>
  <si>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</si>
  <si>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</si>
  <si>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</si>
  <si>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</si>
  <si>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</si>
  <si>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</si>
  <si>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</si>
  <si>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</si>
  <si>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</si>
  <si>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</si>
  <si>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</si>
  <si>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</si>
  <si>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</si>
  <si>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</si>
  <si>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</si>
  <si>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</si>
  <si>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</si>
  <si>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</si>
  <si>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</si>
  <si>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</si>
  <si>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</si>
  <si>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</si>
  <si>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</si>
  <si>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</si>
  <si>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</si>
  <si>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</si>
  <si>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</si>
  <si>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</si>
  <si>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</si>
  <si>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</si>
  <si>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</si>
  <si>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</si>
  <si>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</si>
  <si>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</si>
  <si>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</si>
  <si>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</si>
  <si>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</si>
  <si>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</si>
  <si>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</si>
  <si>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</si>
  <si>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</si>
  <si>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</si>
  <si>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</si>
  <si>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</si>
  <si>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</si>
  <si>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</si>
  <si>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</si>
  <si>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</si>
  <si>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</si>
  <si>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</si>
  <si>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</si>
  <si>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</si>
  <si>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</si>
  <si>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</si>
  <si>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</si>
  <si>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</si>
  <si>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</si>
  <si>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</si>
  <si>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</si>
  <si>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</si>
  <si>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</si>
  <si>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</si>
  <si>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</si>
  <si>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</si>
  <si>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</si>
  <si>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</si>
  <si>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</si>
  <si>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</si>
  <si>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</si>
  <si>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</si>
  <si>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</si>
  <si>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</si>
  <si>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</si>
  <si>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</si>
  <si>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</si>
  <si>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</si>
  <si>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</si>
  <si>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</si>
  <si>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</si>
  <si>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</si>
  <si>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</si>
  <si>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</si>
  <si>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</si>
  <si>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</si>
  <si>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</si>
  <si>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</si>
  <si>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</si>
  <si>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</si>
  <si>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</si>
  <si>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</si>
  <si>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</si>
  <si>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</si>
  <si>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</si>
  <si>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</si>
  <si>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</si>
  <si>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</si>
  <si>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</si>
  <si>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</si>
  <si>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</si>
  <si>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</si>
  <si>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</si>
  <si>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</si>
  <si>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</si>
  <si>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</si>
  <si>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</si>
  <si>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</si>
  <si>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</si>
  <si>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</si>
  <si>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</si>
  <si>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</si>
  <si>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</si>
  <si>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</si>
  <si>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</si>
  <si>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</si>
  <si>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</si>
  <si>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</si>
  <si>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</si>
  <si>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</si>
  <si>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</si>
  <si>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</si>
  <si>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</si>
  <si>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</si>
  <si>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</si>
  <si>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</si>
  <si>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</si>
  <si>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</si>
  <si>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</si>
  <si>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</si>
  <si>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</si>
  <si>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</si>
  <si>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</si>
  <si>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</si>
  <si>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</si>
  <si>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</si>
  <si>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</si>
  <si>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</si>
  <si>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</si>
  <si>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</si>
  <si>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</si>
  <si>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</si>
  <si>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</si>
  <si>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</si>
  <si>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</si>
  <si>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</si>
  <si>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</si>
  <si>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</si>
  <si>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</si>
  <si>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</si>
  <si>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</si>
  <si>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</si>
  <si>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</si>
  <si>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</si>
  <si>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</si>
  <si>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</si>
  <si>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</si>
  <si>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</si>
  <si>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</si>
  <si>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</si>
  <si>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</si>
  <si>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</si>
  <si>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</si>
  <si>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</si>
  <si>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</si>
  <si>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</si>
  <si>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</si>
  <si>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</si>
  <si>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</si>
  <si>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</si>
  <si>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</si>
  <si>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</si>
  <si>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</si>
  <si>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</si>
  <si>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</si>
  <si>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</si>
  <si>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</si>
  <si>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</si>
  <si>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</si>
  <si>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</si>
  <si>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</si>
  <si>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</si>
  <si>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</si>
  <si>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</si>
  <si>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</si>
  <si>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</si>
  <si>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</si>
  <si>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</si>
  <si>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</si>
  <si>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</si>
  <si>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</si>
  <si>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</si>
  <si>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</si>
  <si>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</si>
  <si>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</si>
  <si>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</si>
  <si>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</si>
  <si>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</si>
  <si>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</si>
  <si>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</si>
  <si>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</si>
  <si>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</si>
  <si>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</si>
  <si>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</si>
  <si>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</si>
  <si>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</si>
  <si>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</si>
  <si>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</si>
  <si>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</si>
  <si>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</si>
  <si>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</si>
  <si>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</si>
  <si>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</si>
  <si>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</si>
  <si>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</si>
  <si>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</si>
  <si>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</si>
  <si>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</si>
  <si>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</si>
  <si>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</si>
  <si>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</si>
  <si>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</si>
  <si>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</si>
  <si>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</si>
  <si>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</si>
  <si>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</si>
  <si>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</si>
  <si>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</si>
  <si>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</si>
  <si>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</si>
  <si>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</si>
  <si>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</si>
  <si>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</si>
  <si>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</si>
  <si>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</si>
  <si>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</si>
  <si>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</si>
  <si>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</si>
  <si>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</si>
  <si>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</si>
  <si>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</si>
  <si>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</si>
  <si>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</si>
  <si>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</si>
  <si>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</si>
  <si>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</si>
  <si>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</si>
  <si>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</si>
  <si>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</si>
  <si>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</si>
  <si>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</si>
  <si>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</si>
  <si>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</si>
  <si>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</si>
  <si>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</si>
  <si>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</si>
  <si>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</si>
  <si>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</si>
  <si>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</si>
  <si>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</si>
  <si>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</si>
  <si>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</si>
  <si>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</si>
  <si>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</si>
  <si>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</si>
  <si>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</si>
  <si>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</si>
  <si>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</si>
  <si>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</si>
  <si>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</si>
  <si>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</si>
  <si>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</si>
  <si>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</si>
  <si>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</si>
  <si>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</si>
  <si>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</si>
  <si>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</si>
  <si>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</si>
  <si>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</si>
  <si>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</si>
  <si>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</si>
  <si>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</si>
  <si>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</si>
  <si>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</si>
  <si>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</si>
  <si>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</si>
  <si>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</si>
  <si>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</si>
  <si>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</si>
  <si>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</si>
  <si>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</si>
  <si>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</si>
  <si>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</si>
  <si>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</si>
  <si>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</si>
  <si>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</si>
  <si>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</si>
  <si>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</si>
  <si>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</si>
  <si>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</si>
  <si>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</si>
  <si>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</si>
  <si>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</si>
  <si>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</si>
  <si>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</si>
  <si>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</si>
  <si>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</si>
  <si>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</si>
  <si>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</si>
  <si>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</si>
  <si>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</si>
  <si>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</si>
  <si>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</si>
  <si>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</si>
  <si>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</si>
  <si>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</si>
  <si>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</si>
  <si>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</si>
  <si>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</si>
  <si>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</si>
  <si>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</si>
  <si>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</si>
  <si>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</si>
  <si>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</si>
  <si>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</si>
  <si>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</si>
  <si>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</si>
  <si>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</si>
  <si>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</si>
  <si>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</si>
  <si>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</si>
  <si>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</si>
  <si>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</si>
  <si>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</si>
  <si>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</si>
  <si>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</si>
  <si>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</si>
  <si>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</si>
  <si>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</si>
  <si>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</si>
  <si>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</si>
  <si>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</si>
  <si>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</si>
  <si>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</si>
  <si>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</si>
  <si>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</si>
  <si>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</si>
  <si>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</si>
  <si>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</si>
  <si>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</si>
  <si>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</si>
  <si>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</si>
  <si>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</si>
  <si>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</si>
  <si>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</si>
  <si>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</si>
  <si>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</si>
  <si>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</si>
  <si>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</si>
  <si>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</si>
  <si>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</si>
  <si>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</si>
  <si>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</si>
  <si>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</si>
  <si>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</si>
  <si>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</si>
  <si>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</si>
  <si>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</si>
  <si>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</si>
  <si>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</si>
  <si>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</si>
  <si>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</si>
  <si>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</si>
  <si>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</si>
  <si>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</si>
  <si>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</si>
  <si>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</si>
  <si>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</si>
  <si>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</si>
  <si>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</si>
  <si>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</si>
  <si>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</si>
  <si>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</si>
  <si>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</si>
  <si>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</si>
  <si>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</si>
  <si>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</si>
  <si>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</si>
  <si>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</si>
  <si>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</si>
  <si>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</si>
  <si>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</si>
  <si>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</si>
  <si>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</si>
  <si>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</si>
  <si>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</si>
  <si>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</si>
  <si>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</si>
  <si>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</si>
  <si>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</si>
  <si>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</si>
  <si>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</si>
  <si>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</si>
  <si>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</si>
  <si>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</si>
  <si>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</si>
  <si>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</si>
  <si>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</si>
  <si>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</si>
  <si>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</si>
  <si>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</si>
  <si>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</si>
  <si>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</si>
  <si>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</si>
  <si>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</si>
  <si>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</si>
  <si>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</si>
  <si>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</si>
  <si>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</si>
  <si>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</si>
  <si>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</si>
  <si>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</si>
  <si>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</si>
  <si>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</si>
  <si>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</si>
  <si>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</si>
  <si>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</si>
  <si>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</si>
  <si>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</si>
  <si>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</si>
  <si>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</si>
  <si>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</si>
  <si>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</si>
  <si>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</si>
  <si>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</si>
  <si>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</si>
  <si>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</si>
  <si>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</si>
  <si>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</si>
  <si>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</si>
  <si>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</si>
  <si>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</si>
  <si>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</si>
  <si>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</si>
  <si>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</si>
  <si>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</si>
  <si>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</si>
  <si>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</si>
  <si>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</si>
  <si>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</si>
  <si>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</si>
  <si>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</si>
  <si>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</si>
  <si>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</si>
  <si>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</si>
  <si>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</si>
  <si>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</si>
  <si>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</si>
  <si>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</si>
  <si>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</si>
  <si>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</si>
  <si>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</si>
  <si>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</si>
  <si>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</si>
  <si>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</si>
  <si>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</si>
  <si>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</si>
  <si>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</si>
  <si>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</si>
  <si>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</si>
  <si>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</si>
  <si>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</si>
  <si>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</si>
  <si>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</si>
  <si>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</si>
  <si>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</si>
  <si>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</si>
  <si>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</si>
  <si>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</si>
  <si>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</si>
  <si>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</si>
  <si>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</si>
  <si>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</si>
  <si>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</si>
  <si>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</si>
  <si>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</si>
  <si>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</si>
  <si>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</si>
  <si>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</si>
  <si>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</si>
  <si>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</si>
  <si>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</si>
  <si>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</si>
  <si>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</si>
  <si>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</si>
  <si>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</si>
  <si>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</si>
  <si>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</si>
  <si>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</si>
  <si>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</si>
  <si>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</si>
  <si>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</si>
  <si>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</si>
  <si>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</si>
  <si>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</si>
  <si>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</si>
  <si>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</si>
  <si>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</si>
  <si>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</si>
  <si>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</si>
  <si>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</si>
  <si>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</si>
  <si>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</si>
  <si>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</si>
  <si>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</si>
  <si>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</si>
  <si>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</si>
  <si>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</si>
  <si>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</si>
  <si>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</si>
  <si>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</si>
  <si>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</si>
  <si>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</si>
  <si>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</si>
  <si>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</si>
  <si>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</si>
  <si>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</si>
  <si>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</si>
  <si>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</si>
  <si>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</si>
  <si>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</si>
  <si>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</si>
  <si>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</si>
  <si>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</si>
  <si>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</si>
  <si>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</si>
  <si>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</si>
  <si>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</si>
  <si>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</si>
  <si>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</si>
  <si>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</si>
  <si>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</si>
  <si>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</si>
  <si>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</si>
  <si>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</si>
  <si>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</si>
  <si>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</si>
  <si>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</si>
  <si>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</si>
  <si>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</si>
  <si>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</si>
  <si>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</si>
  <si>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</si>
  <si>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</si>
  <si>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</si>
  <si>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</si>
  <si>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</si>
  <si>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</si>
  <si>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</si>
  <si>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</si>
  <si>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</si>
  <si>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</si>
  <si>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</si>
  <si>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</si>
  <si>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</si>
  <si>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</si>
  <si>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</si>
  <si>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</si>
  <si>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</si>
  <si>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</si>
  <si>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</si>
  <si>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</si>
  <si>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</si>
  <si>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</si>
  <si>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</si>
  <si>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</si>
  <si>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</si>
  <si>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</si>
  <si>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</si>
  <si>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</si>
  <si>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</si>
  <si>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</si>
  <si>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</si>
  <si>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</si>
  <si>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</si>
  <si>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</si>
  <si>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</si>
  <si>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</si>
  <si>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</si>
  <si>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</si>
  <si>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</si>
  <si>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</si>
  <si>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</si>
  <si>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</si>
  <si>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</si>
  <si>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</si>
  <si>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</si>
  <si>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</si>
  <si>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</si>
  <si>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</si>
  <si>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</si>
  <si>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</si>
  <si>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</si>
  <si>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</si>
  <si>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</si>
  <si>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</si>
  <si>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</si>
  <si>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</si>
  <si>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</si>
  <si>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</si>
  <si>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</si>
  <si>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</si>
  <si>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</si>
  <si>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</si>
  <si>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</si>
  <si>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</si>
  <si>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</si>
  <si>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</si>
  <si>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</si>
  <si>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</si>
  <si>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</si>
  <si>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</si>
  <si>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</si>
  <si>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</si>
  <si>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</si>
  <si>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</si>
  <si>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</si>
  <si>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</si>
  <si>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</si>
  <si>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</si>
  <si>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</si>
  <si>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</si>
  <si>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</si>
  <si>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</si>
  <si>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</si>
  <si>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</si>
  <si>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</si>
  <si>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</si>
  <si>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</si>
  <si>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</si>
  <si>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</si>
  <si>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</si>
  <si>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</si>
  <si>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</si>
  <si>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</si>
  <si>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</si>
  <si>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</si>
  <si>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</si>
  <si>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</si>
  <si>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</si>
  <si>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</si>
  <si>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</si>
  <si>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</si>
  <si>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</si>
  <si>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</si>
  <si>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</si>
  <si>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</si>
  <si>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</si>
  <si>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</si>
  <si>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</si>
  <si>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</si>
  <si>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</si>
  <si>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</si>
  <si>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</si>
  <si>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</si>
  <si>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</si>
  <si>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</si>
  <si>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</si>
  <si>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</si>
  <si>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</si>
  <si>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</si>
  <si>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</si>
  <si>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</si>
  <si>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</si>
  <si>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</si>
  <si>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</si>
  <si>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</si>
  <si>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</si>
  <si>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</si>
  <si>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</si>
  <si>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</si>
  <si>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</si>
  <si>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</si>
  <si>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</si>
  <si>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</si>
  <si>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</si>
  <si>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</si>
  <si>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</si>
  <si>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</si>
  <si>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</si>
  <si>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</si>
  <si>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</si>
  <si>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</si>
  <si>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</si>
  <si>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</si>
  <si>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</si>
  <si>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</si>
  <si>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</si>
  <si>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</si>
  <si>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</si>
  <si>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</si>
  <si>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</si>
  <si>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</si>
  <si>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</si>
  <si>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</si>
  <si>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</si>
  <si>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</si>
  <si>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</si>
  <si>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</si>
  <si>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</si>
  <si>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</si>
  <si>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</si>
  <si>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</si>
  <si>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</si>
  <si>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</si>
  <si>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</si>
  <si>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</si>
  <si>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</si>
  <si>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</si>
  <si>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</si>
  <si>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</si>
  <si>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</si>
  <si>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</si>
  <si>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</si>
  <si>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</si>
  <si>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</si>
  <si>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</si>
  <si>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</si>
  <si>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</si>
  <si>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</si>
  <si>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</si>
  <si>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</si>
  <si>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</si>
  <si>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</si>
  <si>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</si>
  <si>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</si>
  <si>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</si>
  <si>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</si>
  <si>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</si>
  <si>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</si>
  <si>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</si>
  <si>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</si>
  <si>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</si>
  <si>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</si>
  <si>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</si>
  <si>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</si>
  <si>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</si>
  <si>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</si>
  <si>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</si>
  <si>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</si>
  <si>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</si>
  <si>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</si>
  <si>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</si>
  <si>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</si>
  <si>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</si>
  <si>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</si>
  <si>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</si>
  <si>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</si>
  <si>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</si>
  <si>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</si>
  <si>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</si>
  <si>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</si>
  <si>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</si>
  <si>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</si>
  <si>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</si>
  <si>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</si>
  <si>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</si>
  <si>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</si>
  <si>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</si>
  <si>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</si>
  <si>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</si>
  <si>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</si>
  <si>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</si>
  <si>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</si>
  <si>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</si>
  <si>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</si>
  <si>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</si>
  <si>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</si>
  <si>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</si>
  <si>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</si>
  <si>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</si>
  <si>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</si>
  <si>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</si>
  <si>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</si>
  <si>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</si>
  <si>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</si>
  <si>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</si>
  <si>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</si>
  <si>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</si>
  <si>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</si>
  <si>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</si>
  <si>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</si>
  <si>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</si>
  <si>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</si>
  <si>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</si>
  <si>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</si>
  <si>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</si>
  <si>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</si>
  <si>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</si>
  <si>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</si>
  <si>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</si>
  <si>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</si>
  <si>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</si>
  <si>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</si>
  <si>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</si>
  <si>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</si>
  <si>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</si>
  <si>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</si>
  <si>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</si>
  <si>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</si>
  <si>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</si>
  <si>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</si>
  <si>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</si>
  <si>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</si>
  <si>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</si>
  <si>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</si>
  <si>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</si>
  <si>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</si>
  <si>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</si>
  <si>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</si>
  <si>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</si>
  <si>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</si>
  <si>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</si>
  <si>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</si>
  <si>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</si>
  <si>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</si>
  <si>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</si>
  <si>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</si>
  <si>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</si>
  <si>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</si>
  <si>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</si>
  <si>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</si>
  <si>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</si>
  <si>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</si>
  <si>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</si>
  <si>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</si>
  <si>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</si>
  <si>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</si>
  <si>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</si>
  <si>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</si>
  <si>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</si>
  <si>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</si>
  <si>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</si>
  <si>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</si>
  <si>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</si>
  <si>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</si>
  <si>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</si>
  <si>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</si>
  <si>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</si>
  <si>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</si>
  <si>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</si>
  <si>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</si>
  <si>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</si>
  <si>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</si>
  <si>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</si>
  <si>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</si>
  <si>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</si>
  <si>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</si>
  <si>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</si>
  <si>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</si>
  <si>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</si>
  <si>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</si>
  <si>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</si>
  <si>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</si>
  <si>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</si>
  <si>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</si>
  <si>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</si>
  <si>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</si>
  <si>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</si>
  <si>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</si>
  <si>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</si>
  <si>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</si>
  <si>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</si>
  <si>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</si>
  <si>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</si>
  <si>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</si>
  <si>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</si>
  <si>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</si>
  <si>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</si>
  <si>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</si>
  <si>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</si>
  <si>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</si>
  <si>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</si>
  <si>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</si>
  <si>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</si>
  <si>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</si>
  <si>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</si>
  <si>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</si>
  <si>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</si>
  <si>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</si>
  <si>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</si>
  <si>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</si>
  <si>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</si>
  <si>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</si>
  <si>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</si>
  <si>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</si>
  <si>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</si>
  <si>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</si>
  <si>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</si>
  <si>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</si>
  <si>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</si>
  <si>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</si>
  <si>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</si>
  <si>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</si>
  <si>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</si>
  <si>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</si>
  <si>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</si>
  <si>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</si>
  <si>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</si>
  <si>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</si>
  <si>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</si>
  <si>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</si>
  <si>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</si>
  <si>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</si>
  <si>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</si>
  <si>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</si>
  <si>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</si>
  <si>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</si>
  <si>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</si>
  <si>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</si>
  <si>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</si>
  <si>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</si>
  <si>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</si>
  <si>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</si>
  <si>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</si>
  <si>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</si>
  <si>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</si>
  <si>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</si>
  <si>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</si>
  <si>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</si>
  <si>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</si>
  <si>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</si>
  <si>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</si>
  <si>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</si>
  <si>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</si>
  <si>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</si>
  <si>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</si>
  <si>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</si>
  <si>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</si>
  <si>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</si>
  <si>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</si>
  <si>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</si>
  <si>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</si>
  <si>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</si>
  <si>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</si>
  <si>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</si>
  <si>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</si>
  <si>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</si>
  <si>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</si>
  <si>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</si>
  <si>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</si>
  <si>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</si>
  <si>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</si>
  <si>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</si>
  <si>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</si>
  <si>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</si>
  <si>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</si>
  <si>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</si>
  <si>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</si>
  <si>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</si>
  <si>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</si>
  <si>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</si>
  <si>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</si>
  <si>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</si>
  <si>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</si>
  <si>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</si>
  <si>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</si>
  <si>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</si>
  <si>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</si>
  <si>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</si>
  <si>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</si>
  <si>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</si>
  <si>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</si>
  <si>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</si>
  <si>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</si>
  <si>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</si>
  <si>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</si>
  <si>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</si>
  <si>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</si>
  <si>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</si>
  <si>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</si>
  <si>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</si>
  <si>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</si>
  <si>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</si>
  <si>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</si>
  <si>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</si>
  <si>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</si>
  <si>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</si>
  <si>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</si>
  <si>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</si>
  <si>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</si>
  <si>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</si>
  <si>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</si>
  <si>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</si>
  <si>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</si>
  <si>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</si>
  <si>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</si>
  <si>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</si>
  <si>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</si>
  <si>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</si>
  <si>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</si>
  <si>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</si>
  <si>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</si>
  <si>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</si>
  <si>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</si>
  <si>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</si>
  <si>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</si>
  <si>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</si>
  <si>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</si>
  <si>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</si>
  <si>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</si>
  <si>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</si>
  <si>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</si>
  <si>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</si>
  <si>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</si>
  <si>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</si>
  <si>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</si>
  <si>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</si>
  <si>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</si>
  <si>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</si>
  <si>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</si>
  <si>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</si>
  <si>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</si>
  <si>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</si>
  <si>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</si>
  <si>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</si>
  <si>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</si>
  <si>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</si>
  <si>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</si>
  <si>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</si>
  <si>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</si>
  <si>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</si>
  <si>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</si>
  <si>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</si>
  <si>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</si>
  <si>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</si>
  <si>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</si>
  <si>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</si>
  <si>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</si>
  <si>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</si>
  <si>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</si>
  <si>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</si>
  <si>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</si>
  <si>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</si>
  <si>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</si>
  <si>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</si>
  <si>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</si>
  <si>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</si>
  <si>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</si>
  <si>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</si>
  <si>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</si>
  <si>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</si>
  <si>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</si>
  <si>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</si>
  <si>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</si>
  <si>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</si>
  <si>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</si>
  <si>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</si>
  <si>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</si>
  <si>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</si>
  <si>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</si>
  <si>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</si>
  <si>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</si>
  <si>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</si>
  <si>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</si>
  <si>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</si>
  <si>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</si>
  <si>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</si>
  <si>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</si>
  <si>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</si>
  <si>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</si>
  <si>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</si>
  <si>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</si>
  <si>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</si>
  <si>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</si>
  <si>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</si>
  <si>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</si>
  <si>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</si>
  <si>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</si>
  <si>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</si>
  <si>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</si>
  <si>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</si>
  <si>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</si>
  <si>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</si>
  <si>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</si>
  <si>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</si>
  <si>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</si>
  <si>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</si>
  <si>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</si>
  <si>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</si>
  <si>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</si>
  <si>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</si>
  <si>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</si>
  <si>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</si>
  <si>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</si>
  <si>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</si>
  <si>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</si>
  <si>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</si>
  <si>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</si>
  <si>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</si>
  <si>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</si>
  <si>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</si>
  <si>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</si>
  <si>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</si>
  <si>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</si>
  <si>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</si>
  <si>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</si>
  <si>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</si>
  <si>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</si>
  <si>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</si>
  <si>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</si>
  <si>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</si>
  <si>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</si>
  <si>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</si>
  <si>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</si>
  <si>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</si>
  <si>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</si>
  <si>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</si>
  <si>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</si>
  <si>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</si>
  <si>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</si>
  <si>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</si>
  <si>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</si>
  <si>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</si>
  <si>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</si>
  <si>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</si>
  <si>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</si>
  <si>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</si>
  <si>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</si>
  <si>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</si>
  <si>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</si>
  <si>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</si>
  <si>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</si>
  <si>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</si>
  <si>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</si>
  <si>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</si>
  <si>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</si>
  <si>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</si>
  <si>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</si>
  <si>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</si>
  <si>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</si>
  <si>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</si>
  <si>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</si>
  <si>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</si>
  <si>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</si>
  <si>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</si>
  <si>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</si>
  <si>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</si>
  <si>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</si>
  <si>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</si>
  <si>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</si>
  <si>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</si>
  <si>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</si>
  <si>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</si>
  <si>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</si>
  <si>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</si>
  <si>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</si>
  <si>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</si>
  <si>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</si>
  <si>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</si>
  <si>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</si>
  <si>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</si>
  <si>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</si>
  <si>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</si>
  <si>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</si>
  <si>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</si>
  <si>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</si>
  <si>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</si>
  <si>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</si>
  <si>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</si>
  <si>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</si>
  <si>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</si>
  <si>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</si>
  <si>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</si>
  <si>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</si>
  <si>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</si>
  <si>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</si>
  <si>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</si>
  <si>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</si>
  <si>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</si>
  <si>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</si>
  <si>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</si>
  <si>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</si>
  <si>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</si>
  <si>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</si>
  <si>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</si>
  <si>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</si>
  <si>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</si>
  <si>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</si>
  <si>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</si>
  <si>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</si>
  <si>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</si>
  <si>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</si>
  <si>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</si>
  <si>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</si>
  <si>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</si>
  <si>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</si>
  <si>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</si>
  <si>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</si>
  <si>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</si>
  <si>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</si>
  <si>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</si>
  <si>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</si>
  <si>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</si>
  <si>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</si>
  <si>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</si>
  <si>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</si>
  <si>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</si>
  <si>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</si>
  <si>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</si>
  <si>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</si>
  <si>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</si>
  <si>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</si>
  <si>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</si>
  <si>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</si>
  <si>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</si>
  <si>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</si>
  <si>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</si>
  <si>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</si>
  <si>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</si>
  <si>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</si>
  <si>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</si>
  <si>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</si>
  <si>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</si>
  <si>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</si>
  <si>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</si>
  <si>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</si>
  <si>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</si>
  <si>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</si>
  <si>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</si>
  <si>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</si>
  <si>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</si>
  <si>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</si>
  <si>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</si>
  <si>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</si>
  <si>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</si>
  <si>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</si>
  <si>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</si>
  <si>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</si>
  <si>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</si>
  <si>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</si>
  <si>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</si>
  <si>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</si>
  <si>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</si>
  <si>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</si>
  <si>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</si>
  <si>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</si>
  <si>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</si>
  <si>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</si>
  <si>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</si>
  <si>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</si>
  <si>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</si>
  <si>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</si>
  <si>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</si>
  <si>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</si>
  <si>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</si>
  <si>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</si>
  <si>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</si>
  <si>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</si>
  <si>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</si>
  <si>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</si>
  <si>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</si>
  <si>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</si>
  <si>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</si>
  <si>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</si>
  <si>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</si>
  <si>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</si>
  <si>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</si>
  <si>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</si>
  <si>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</si>
  <si>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</si>
  <si>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</si>
  <si>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</si>
  <si>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</si>
  <si>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</si>
  <si>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</si>
  <si>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</si>
  <si>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</si>
  <si>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</si>
  <si>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</si>
  <si>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</si>
  <si>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</si>
  <si>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</si>
  <si>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</si>
  <si>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</si>
  <si>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</si>
  <si>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</si>
  <si>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</si>
  <si>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</si>
  <si>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</si>
  <si>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</si>
  <si>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</si>
  <si>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</si>
  <si>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</si>
  <si>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</si>
  <si>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</si>
  <si>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</si>
  <si>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</si>
  <si>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</si>
  <si>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</si>
  <si>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</si>
  <si>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</si>
  <si>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</si>
  <si>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</si>
  <si>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</si>
  <si>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</si>
  <si>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</si>
  <si>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</si>
  <si>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</si>
  <si>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</si>
  <si>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</si>
  <si>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</si>
  <si>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</si>
  <si>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</si>
  <si>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</si>
  <si>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</si>
  <si>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</si>
  <si>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</si>
  <si>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</si>
  <si>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</si>
  <si>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</si>
  <si>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</si>
  <si>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</si>
  <si>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</si>
  <si>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</si>
  <si>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</si>
  <si>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</si>
  <si>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</si>
  <si>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</si>
  <si>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</si>
  <si>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</si>
  <si>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</si>
  <si>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</si>
  <si>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</si>
  <si>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</si>
  <si>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</si>
  <si>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</si>
  <si>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</si>
  <si>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</si>
  <si>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</si>
  <si>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</si>
  <si>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</si>
  <si>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</si>
  <si>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</si>
  <si>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</si>
  <si>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</si>
  <si>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</si>
  <si>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</si>
  <si>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</si>
  <si>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</si>
  <si>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</si>
  <si>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</si>
  <si>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</si>
  <si>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</si>
  <si>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</si>
  <si>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</si>
  <si>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</si>
  <si>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</si>
  <si>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</si>
  <si>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</si>
  <si>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</si>
  <si>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</si>
  <si>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</si>
  <si>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</si>
  <si>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</si>
  <si>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</si>
  <si>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</si>
  <si>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</si>
  <si>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</si>
  <si>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</si>
  <si>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</si>
  <si>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</si>
  <si>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</si>
  <si>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</si>
  <si>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</si>
  <si>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</si>
  <si>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</si>
  <si>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</si>
  <si>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</si>
  <si>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</si>
  <si>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</si>
  <si>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</si>
  <si>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</si>
  <si>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</si>
  <si>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</si>
  <si>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</si>
  <si>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</si>
  <si>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</si>
  <si>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</si>
  <si>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</si>
  <si>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</si>
  <si>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</si>
  <si>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</si>
  <si>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</si>
  <si>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</si>
  <si>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</si>
  <si>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</si>
  <si>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</si>
  <si>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</si>
  <si>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</si>
  <si>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</si>
  <si>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</si>
  <si>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</si>
  <si>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</si>
  <si>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</si>
  <si>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</si>
  <si>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</si>
  <si>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</si>
  <si>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</si>
  <si>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</si>
  <si>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</si>
  <si>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</si>
  <si>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</si>
  <si>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</si>
  <si>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</si>
  <si>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</si>
  <si>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</si>
  <si>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</si>
  <si>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</si>
  <si>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</si>
  <si>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</si>
  <si>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</si>
  <si>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</si>
  <si>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</si>
  <si>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</si>
  <si>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</si>
  <si>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</si>
  <si>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</si>
  <si>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</si>
  <si>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</si>
  <si>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</si>
  <si>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</si>
  <si>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</si>
  <si>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</si>
  <si>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</si>
  <si>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</si>
  <si>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</si>
  <si>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</si>
  <si>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</si>
  <si>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</si>
  <si>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</si>
  <si>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</si>
  <si>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</si>
  <si>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</si>
  <si>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</si>
  <si>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</si>
  <si>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</si>
  <si>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</si>
  <si>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</si>
  <si>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</si>
  <si>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</si>
  <si>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</si>
  <si>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</si>
  <si>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</si>
  <si>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</si>
  <si>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</si>
  <si>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</si>
  <si>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</si>
  <si>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</si>
  <si>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</si>
  <si>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</si>
  <si>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</si>
  <si>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</si>
  <si>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</si>
  <si>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</si>
  <si>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</si>
  <si>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</si>
  <si>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</si>
  <si>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</si>
  <si>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</si>
  <si>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</si>
  <si>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</si>
  <si>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</si>
  <si>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</si>
  <si>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</si>
  <si>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</si>
  <si>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</si>
  <si>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</si>
  <si>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</si>
  <si>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</si>
  <si>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</si>
  <si>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</si>
  <si>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</si>
  <si>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</si>
  <si>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</si>
  <si>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</si>
  <si>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</si>
  <si>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</si>
  <si>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</si>
  <si>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</si>
  <si>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</si>
  <si>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</si>
  <si>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</si>
  <si>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</si>
  <si>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</si>
  <si>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</si>
  <si>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</si>
  <si>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</si>
  <si>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</si>
  <si>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</si>
  <si>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</si>
  <si>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</si>
  <si>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</si>
  <si>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</si>
  <si>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</si>
  <si>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</si>
  <si>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</si>
  <si>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</si>
  <si>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</si>
  <si>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</si>
  <si>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</si>
  <si>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</si>
  <si>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</si>
  <si>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</si>
  <si>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</si>
  <si>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</si>
  <si>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</si>
  <si>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</si>
  <si>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</si>
  <si>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</si>
  <si>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</si>
  <si>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</si>
  <si>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</si>
  <si>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</si>
  <si>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</si>
  <si>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</si>
  <si>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</si>
  <si>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</si>
  <si>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</si>
  <si>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</si>
  <si>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</si>
  <si>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</si>
  <si>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</si>
  <si>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</si>
  <si>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</si>
  <si>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</si>
  <si>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</si>
  <si>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</si>
  <si>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</si>
  <si>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</si>
  <si>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</si>
  <si>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</si>
  <si>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</si>
  <si>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</si>
  <si>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</si>
  <si>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</si>
  <si>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</si>
  <si>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</si>
  <si>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</si>
  <si>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</si>
  <si>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</si>
  <si>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</si>
  <si>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</si>
  <si>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</si>
  <si>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</si>
  <si>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</si>
  <si>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</si>
  <si>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</si>
  <si>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</si>
  <si>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</si>
  <si>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</si>
  <si>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</si>
  <si>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</si>
  <si>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</si>
  <si>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</si>
  <si>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</si>
  <si>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</si>
  <si>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</si>
  <si>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</si>
  <si>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</si>
  <si>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</si>
  <si>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</si>
  <si>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</si>
  <si>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</si>
  <si>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</si>
  <si>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</si>
  <si>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</si>
  <si>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</si>
  <si>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</si>
  <si>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</si>
  <si>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</si>
  <si>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</si>
  <si>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</si>
  <si>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</si>
  <si>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</si>
  <si>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</si>
  <si>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</si>
  <si>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</si>
  <si>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</si>
  <si>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</si>
  <si>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</si>
  <si>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</si>
  <si>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</si>
  <si>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</si>
  <si>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</si>
  <si>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</si>
  <si>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</si>
  <si>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</si>
  <si>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</si>
  <si>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</si>
  <si>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</si>
  <si>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</si>
  <si>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</si>
  <si>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</si>
  <si>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</si>
  <si>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</si>
  <si>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</si>
  <si>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</si>
  <si>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</si>
  <si>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</si>
  <si>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</si>
  <si>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</si>
  <si>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</si>
  <si>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</si>
  <si>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</si>
  <si>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</si>
  <si>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</si>
  <si>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</si>
  <si>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</si>
  <si>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</si>
  <si>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</si>
  <si>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</si>
  <si>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</si>
  <si>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</si>
  <si>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</si>
  <si>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</si>
  <si>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</si>
  <si>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</si>
  <si>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</si>
  <si>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</si>
  <si>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</si>
  <si>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</si>
  <si>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</si>
  <si>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</si>
  <si>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</si>
  <si>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</si>
  <si>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</si>
  <si>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</si>
  <si>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</si>
  <si>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</si>
  <si>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</si>
  <si>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</si>
  <si>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</si>
  <si>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</si>
  <si>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</si>
  <si>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</si>
  <si>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</si>
  <si>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</si>
  <si>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</si>
  <si>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</si>
  <si>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</si>
  <si>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</si>
  <si>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</si>
  <si>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</si>
  <si>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</si>
  <si>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</si>
  <si>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</si>
  <si>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</si>
  <si>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</si>
  <si>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</si>
  <si>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</si>
  <si>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</si>
  <si>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</si>
  <si>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</si>
  <si>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</si>
  <si>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</si>
  <si>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</si>
  <si>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</si>
  <si>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</si>
  <si>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</si>
  <si>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</si>
  <si>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</si>
  <si>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</si>
  <si>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</si>
  <si>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</si>
  <si>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</si>
  <si>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</si>
  <si>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</si>
  <si>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</si>
  <si>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</si>
  <si>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</si>
  <si>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</si>
  <si>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</si>
  <si>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</si>
  <si>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</si>
  <si>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</si>
  <si>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</si>
  <si>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</si>
  <si>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</si>
  <si>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</si>
  <si>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</si>
  <si>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</si>
  <si>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</si>
  <si>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</si>
  <si>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</si>
  <si>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</si>
  <si>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</si>
  <si>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</si>
  <si>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</si>
  <si>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</si>
  <si>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</si>
  <si>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</si>
  <si>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</si>
  <si>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</si>
  <si>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</si>
  <si>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</si>
  <si>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</si>
  <si>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</si>
  <si>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</si>
  <si>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</si>
  <si>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</si>
  <si>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</si>
  <si>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</si>
  <si>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</si>
  <si>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</si>
  <si>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</si>
  <si>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</si>
  <si>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</si>
  <si>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</si>
  <si>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</si>
  <si>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</si>
  <si>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</si>
  <si>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</si>
  <si>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</si>
  <si>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</si>
  <si>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</si>
  <si>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</si>
  <si>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</si>
  <si>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</si>
  <si>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</si>
  <si>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</si>
  <si>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</si>
  <si>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</si>
  <si>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</si>
  <si>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</si>
  <si>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</si>
  <si>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</si>
  <si>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</si>
  <si>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</si>
  <si>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</si>
  <si>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</si>
  <si>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</si>
  <si>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</si>
  <si>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</si>
  <si>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</si>
  <si>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</si>
  <si>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</si>
  <si>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</si>
  <si>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</si>
  <si>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</si>
  <si>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</si>
  <si>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</si>
  <si>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</si>
  <si>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</si>
  <si>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</si>
  <si>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</si>
  <si>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</si>
  <si>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</si>
  <si>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</si>
  <si>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</si>
  <si>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</si>
  <si>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</si>
  <si>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</si>
  <si>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</si>
  <si>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</si>
  <si>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</si>
  <si>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</si>
  <si>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</si>
  <si>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</si>
  <si>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</si>
  <si>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</si>
  <si>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</si>
  <si>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</si>
  <si>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</si>
  <si>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</si>
  <si>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</si>
  <si>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</si>
  <si>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</si>
  <si>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</si>
  <si>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</si>
  <si>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</si>
  <si>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</si>
  <si>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</si>
  <si>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</si>
  <si>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</si>
  <si>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</si>
  <si>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</si>
  <si>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</si>
  <si>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</si>
  <si>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</si>
  <si>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</si>
  <si>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</si>
  <si>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</si>
  <si>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</si>
  <si>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</si>
  <si>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</si>
  <si>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</si>
  <si>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</si>
  <si>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</si>
  <si>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</si>
  <si>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</si>
  <si>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</si>
  <si>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</si>
  <si>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</si>
  <si>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</si>
  <si>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</si>
  <si>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</si>
  <si>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</si>
  <si>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</si>
  <si>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</si>
  <si>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</si>
  <si>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</si>
  <si>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</si>
  <si>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</si>
  <si>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</si>
  <si>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</si>
  <si>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</si>
  <si>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</si>
  <si>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</si>
  <si>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</si>
  <si>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</si>
  <si>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</si>
  <si>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</si>
  <si>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</si>
  <si>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</si>
  <si>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</si>
  <si>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</si>
  <si>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</si>
  <si>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</si>
  <si>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</si>
  <si>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</si>
  <si>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</si>
  <si>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</si>
  <si>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</si>
  <si>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</si>
  <si>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</si>
  <si>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</si>
  <si>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</si>
  <si>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</si>
  <si>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</si>
  <si>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</si>
  <si>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</si>
  <si>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</si>
  <si>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</si>
  <si>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</si>
  <si>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</si>
  <si>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</si>
  <si>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</si>
  <si>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</si>
  <si>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</si>
  <si>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</si>
  <si>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</si>
  <si>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</si>
  <si>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</si>
  <si>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</si>
  <si>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</si>
  <si>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</si>
  <si>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</si>
  <si>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</si>
  <si>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</si>
  <si>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</si>
  <si>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</si>
  <si>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</si>
  <si>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</si>
  <si>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</si>
  <si>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</si>
  <si>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</si>
  <si>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</si>
  <si>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</si>
  <si>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</si>
  <si>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</si>
  <si>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</si>
  <si>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</si>
  <si>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</si>
  <si>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</si>
  <si>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</si>
  <si>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</si>
  <si>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</si>
  <si>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</si>
  <si>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</si>
  <si>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</si>
  <si>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</si>
  <si>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</si>
  <si>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</si>
  <si>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</si>
  <si>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</si>
  <si>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</si>
  <si>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</si>
  <si>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</si>
  <si>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</si>
  <si>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</si>
  <si>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</si>
  <si>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</si>
  <si>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</si>
  <si>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</si>
  <si>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</si>
  <si>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</si>
  <si>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</si>
  <si>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</si>
  <si>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</si>
  <si>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</si>
  <si>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</si>
  <si>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</si>
  <si>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</si>
  <si>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</si>
  <si>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</si>
  <si>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</si>
  <si>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</si>
  <si>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</si>
  <si>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</si>
  <si>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</si>
  <si>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</si>
  <si>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</si>
  <si>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</si>
  <si>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</si>
  <si>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</si>
  <si>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</si>
  <si>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</si>
  <si>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</si>
  <si>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</si>
  <si>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</si>
  <si>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</si>
  <si>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</si>
  <si>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</si>
  <si>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</si>
  <si>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</si>
  <si>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</si>
  <si>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</si>
  <si>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</si>
  <si>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</si>
  <si>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</si>
  <si>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</si>
  <si>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</si>
  <si>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</si>
  <si>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</si>
  <si>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</si>
  <si>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</si>
  <si>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</si>
  <si>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</si>
  <si>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</si>
  <si>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</si>
  <si>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</si>
  <si>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</si>
  <si>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</si>
  <si>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</si>
  <si>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</si>
  <si>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</si>
  <si>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</si>
  <si>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</si>
  <si>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</si>
  <si>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</si>
  <si>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</si>
  <si>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</si>
  <si>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</si>
  <si>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</si>
  <si>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</si>
  <si>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</si>
  <si>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</si>
  <si>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</si>
  <si>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</si>
  <si>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</si>
  <si>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</si>
  <si>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</si>
  <si>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</si>
  <si>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</si>
  <si>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</si>
  <si>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</si>
  <si>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</si>
  <si>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</si>
  <si>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</si>
  <si>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</si>
  <si>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</si>
  <si>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</si>
  <si>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</si>
  <si>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</si>
  <si>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</si>
  <si>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</si>
  <si>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</si>
  <si>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</si>
  <si>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</si>
  <si>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</si>
  <si>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</si>
  <si>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</si>
  <si>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</si>
  <si>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</si>
  <si>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</si>
  <si>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</si>
  <si>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</si>
  <si>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</si>
  <si>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</si>
  <si>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</si>
  <si>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</si>
  <si>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</si>
  <si>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</si>
  <si>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</si>
  <si>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</si>
  <si>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</si>
  <si>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</si>
  <si>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</si>
  <si>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</si>
  <si>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</si>
  <si>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</si>
  <si>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</si>
  <si>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</si>
  <si>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</si>
  <si>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</si>
  <si>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</si>
  <si>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</si>
  <si>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</si>
  <si>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</si>
  <si>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</si>
  <si>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</si>
  <si>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</si>
  <si>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</si>
  <si>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</si>
  <si>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</si>
  <si>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</si>
  <si>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</si>
  <si>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</si>
  <si>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</si>
  <si>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</si>
  <si>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</si>
  <si>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</si>
  <si>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</si>
  <si>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</si>
  <si>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</si>
  <si>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</si>
  <si>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</si>
  <si>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</si>
  <si>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</si>
  <si>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</si>
  <si>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</si>
  <si>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</si>
  <si>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</si>
  <si>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</si>
  <si>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</si>
  <si>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</si>
  <si>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</si>
  <si>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</si>
  <si>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</si>
  <si>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</si>
  <si>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</si>
  <si>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</si>
  <si>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</si>
  <si>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</si>
  <si>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</si>
  <si>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</si>
  <si>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</si>
  <si>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</si>
  <si>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</si>
  <si>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</si>
  <si>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</si>
  <si>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</si>
  <si>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</si>
  <si>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</si>
  <si>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</si>
  <si>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</si>
  <si>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</si>
  <si>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</si>
  <si>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</si>
  <si>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</si>
  <si>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</si>
  <si>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</si>
  <si>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</si>
  <si>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</si>
  <si>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</si>
  <si>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</si>
  <si>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</si>
  <si>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</si>
  <si>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</si>
  <si>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</si>
  <si>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</si>
  <si>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</si>
  <si>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</si>
  <si>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</si>
  <si>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</si>
  <si>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</si>
  <si>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</si>
  <si>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</si>
  <si>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</si>
  <si>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</si>
  <si>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</si>
  <si>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</si>
  <si>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</si>
  <si>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</si>
  <si>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</si>
  <si>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</si>
  <si>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</si>
  <si>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</si>
  <si>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</si>
  <si>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</si>
  <si>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</si>
  <si>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</si>
  <si>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</si>
  <si>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</si>
  <si>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</si>
  <si>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</si>
  <si>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</si>
  <si>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</si>
  <si>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</si>
  <si>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</si>
  <si>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</si>
  <si>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</si>
  <si>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</si>
  <si>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</si>
  <si>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</si>
  <si>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</si>
  <si>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</si>
  <si>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</si>
  <si>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</si>
  <si>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</si>
  <si>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</si>
  <si>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</si>
  <si>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</si>
  <si>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</si>
  <si>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</si>
  <si>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</si>
  <si>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</si>
  <si>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</si>
  <si>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</si>
  <si>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</si>
  <si>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</si>
  <si>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</si>
  <si>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</si>
  <si>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</si>
  <si>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</si>
  <si>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</si>
  <si>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</si>
  <si>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</si>
  <si>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</si>
  <si>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</si>
  <si>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</si>
  <si>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</si>
  <si>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</si>
  <si>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</si>
  <si>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</si>
  <si>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</si>
  <si>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</si>
  <si>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</si>
  <si>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</si>
  <si>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</si>
  <si>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</si>
  <si>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</si>
  <si>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</si>
  <si>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</si>
  <si>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</si>
  <si>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</si>
  <si>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</si>
  <si>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</si>
  <si>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</si>
  <si>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</si>
  <si>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</si>
  <si>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</si>
  <si>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</si>
  <si>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</si>
  <si>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</si>
  <si>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</si>
  <si>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</si>
  <si>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</si>
  <si>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</si>
  <si>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</si>
  <si>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</si>
  <si>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</si>
  <si>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</si>
  <si>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</si>
  <si>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</si>
  <si>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</si>
  <si>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</si>
  <si>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</si>
  <si>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</si>
  <si>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</si>
  <si>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</si>
  <si>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</si>
  <si>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</si>
  <si>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</si>
  <si>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</si>
  <si>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</si>
  <si>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</si>
  <si>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</si>
  <si>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</si>
  <si>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</si>
  <si>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</si>
  <si>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</si>
  <si>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</si>
  <si>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</si>
  <si>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</si>
  <si>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</si>
  <si>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</si>
  <si>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</si>
  <si>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</si>
  <si>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</si>
  <si>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</si>
  <si>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</si>
  <si>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</si>
  <si>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</si>
  <si>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</si>
  <si>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</si>
  <si>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</si>
  <si>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</si>
  <si>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</si>
  <si>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</si>
  <si>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</si>
  <si>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</si>
  <si>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</si>
  <si>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</si>
  <si>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</si>
  <si>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</si>
  <si>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</si>
  <si>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</si>
  <si>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</si>
  <si>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</si>
  <si>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</si>
  <si>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</si>
  <si>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</si>
  <si>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</si>
  <si>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</si>
  <si>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</si>
  <si>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</si>
  <si>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</si>
  <si>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</si>
  <si>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</si>
  <si>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</si>
  <si>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</si>
  <si>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</si>
  <si>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</si>
  <si>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</si>
  <si>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</si>
  <si>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</si>
  <si>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</si>
  <si>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</si>
  <si>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</si>
  <si>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</si>
  <si>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</si>
  <si>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</si>
  <si>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</si>
  <si>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</si>
  <si>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</si>
  <si>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</si>
  <si>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</si>
  <si>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</si>
  <si>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</si>
  <si>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</si>
  <si>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</si>
  <si>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</si>
  <si>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</si>
  <si>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</si>
  <si>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</si>
  <si>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</si>
  <si>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</si>
  <si>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</si>
  <si>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</si>
  <si>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</si>
  <si>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</si>
  <si>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</si>
  <si>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</si>
  <si>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</si>
  <si>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</si>
  <si>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</si>
  <si>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</si>
  <si>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</si>
  <si>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</si>
  <si>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</si>
  <si>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</si>
  <si>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</si>
  <si>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</si>
  <si>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</si>
  <si>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</si>
  <si>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</si>
  <si>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</si>
  <si>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</si>
  <si>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</si>
  <si>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</si>
  <si>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</si>
  <si>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</si>
  <si>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</si>
  <si>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</si>
  <si>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</si>
  <si>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</si>
  <si>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</si>
  <si>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</si>
  <si>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</si>
  <si>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</si>
  <si>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</si>
  <si>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</si>
  <si>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</si>
  <si>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</si>
  <si>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</si>
  <si>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</si>
  <si>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</si>
  <si>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</si>
  <si>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</si>
  <si>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</si>
  <si>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</si>
  <si>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</si>
  <si>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</si>
  <si>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</si>
  <si>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</si>
  <si>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</si>
  <si>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</si>
  <si>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</si>
  <si>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</si>
  <si>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</si>
  <si>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</si>
  <si>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</si>
  <si>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</si>
  <si>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</si>
  <si>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</si>
  <si>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</si>
  <si>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</si>
  <si>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</si>
  <si>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</si>
  <si>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</si>
  <si>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</si>
  <si>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</si>
  <si>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</si>
  <si>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</si>
  <si>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</si>
  <si>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</si>
  <si>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</si>
  <si>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</si>
  <si>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</si>
  <si>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</si>
  <si>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</si>
  <si>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</si>
  <si>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</si>
  <si>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</si>
  <si>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</si>
  <si>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</si>
  <si>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</si>
  <si>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</si>
  <si>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</si>
  <si>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</si>
  <si>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</si>
  <si>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</si>
  <si>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</si>
  <si>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</si>
  <si>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</si>
  <si>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</si>
  <si>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</si>
  <si>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</si>
  <si>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</si>
  <si>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</si>
  <si>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</si>
  <si>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</si>
  <si>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</si>
  <si>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</si>
  <si>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</si>
  <si>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</si>
  <si>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</si>
  <si>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</si>
  <si>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</si>
  <si>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</si>
  <si>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</si>
  <si>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</si>
  <si>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</si>
  <si>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</si>
  <si>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</si>
  <si>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</si>
  <si>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</si>
  <si>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</si>
  <si>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</si>
  <si>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</si>
  <si>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</si>
  <si>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</si>
  <si>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</si>
  <si>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</si>
  <si>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</si>
  <si>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</si>
  <si>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</si>
  <si>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</si>
  <si>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</si>
  <si>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</si>
  <si>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</si>
  <si>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</si>
  <si>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</si>
  <si>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</si>
  <si>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</si>
  <si>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</si>
  <si>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</si>
  <si>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</si>
  <si>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</si>
  <si>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</si>
  <si>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</si>
  <si>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</si>
  <si>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</si>
  <si>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</si>
  <si>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</si>
  <si>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</si>
  <si>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</si>
  <si>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</si>
  <si>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</si>
  <si>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</si>
  <si>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</si>
  <si>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</si>
  <si>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</si>
  <si>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</si>
  <si>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</si>
  <si>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</si>
  <si>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</si>
  <si>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</si>
  <si>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</si>
  <si>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</si>
  <si>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</si>
  <si>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</si>
  <si>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</si>
  <si>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</si>
  <si>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</si>
  <si>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</si>
  <si>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</si>
  <si>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</si>
  <si>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</si>
  <si>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</si>
  <si>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</si>
  <si>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</si>
  <si>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</si>
  <si>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</si>
  <si>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</si>
  <si>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</si>
  <si>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</si>
  <si>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</si>
  <si>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</si>
  <si>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</si>
  <si>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</si>
  <si>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</si>
  <si>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</si>
  <si>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</si>
  <si>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</si>
  <si>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</si>
  <si>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</si>
  <si>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</si>
  <si>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</si>
  <si>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</si>
  <si>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</si>
  <si>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</si>
  <si>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</si>
  <si>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</si>
  <si>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</si>
  <si>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</si>
  <si>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</si>
  <si>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</si>
  <si>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</si>
  <si>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</si>
  <si>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</si>
  <si>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</si>
  <si>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</si>
  <si>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</si>
  <si>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</si>
  <si>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</si>
  <si>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</si>
  <si>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</si>
  <si>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</si>
  <si>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</si>
  <si>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</si>
  <si>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</si>
  <si>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</si>
  <si>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</si>
  <si>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</si>
  <si>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</si>
  <si>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</si>
  <si>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</si>
  <si>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</si>
  <si>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</si>
  <si>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</si>
  <si>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</si>
  <si>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</si>
  <si>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</si>
  <si>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</si>
  <si>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</si>
  <si>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</si>
  <si>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</si>
  <si>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</si>
  <si>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</si>
  <si>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</si>
  <si>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</si>
  <si>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</si>
  <si>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</si>
  <si>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</si>
  <si>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</si>
  <si>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</si>
  <si>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</si>
  <si>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</si>
  <si>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</si>
  <si>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</si>
  <si>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</si>
  <si>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</si>
  <si>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</si>
  <si>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</si>
  <si>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</si>
  <si>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</si>
  <si>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</si>
  <si>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</si>
  <si>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</si>
  <si>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</si>
  <si>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</si>
  <si>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</si>
  <si>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</si>
  <si>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</si>
  <si>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</si>
  <si>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</si>
  <si>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</si>
  <si>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</si>
  <si>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</si>
  <si>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</si>
  <si>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</si>
  <si>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</si>
  <si>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</si>
  <si>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</si>
  <si>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</si>
  <si>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</si>
  <si>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</si>
  <si>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</si>
  <si>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</si>
  <si>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</si>
  <si>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</si>
  <si>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</si>
  <si>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</si>
  <si>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</si>
  <si>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</si>
  <si>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</si>
  <si>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</si>
  <si>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</si>
  <si>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</si>
  <si>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</si>
  <si>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</si>
  <si>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</si>
  <si>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</si>
  <si>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</si>
  <si>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</si>
  <si>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</si>
  <si>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</si>
  <si>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</si>
  <si>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</si>
  <si>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</si>
  <si>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</si>
  <si>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</si>
  <si>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</si>
  <si>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</si>
  <si>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</si>
  <si>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</si>
  <si>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</si>
  <si>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</si>
  <si>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</si>
  <si>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</si>
  <si>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</si>
  <si>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</si>
  <si>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</si>
  <si>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</si>
  <si>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</si>
  <si>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</si>
  <si>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</si>
  <si>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</si>
  <si>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</si>
  <si>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</si>
  <si>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</si>
  <si>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</si>
  <si>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</si>
  <si>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</si>
  <si>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</si>
  <si>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</si>
  <si>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</si>
  <si>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</si>
  <si>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</si>
  <si>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</si>
  <si>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</si>
  <si>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</si>
  <si>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</si>
  <si>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</si>
  <si>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</si>
  <si>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</si>
  <si>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</si>
  <si>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</si>
  <si>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</si>
  <si>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</si>
  <si>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</si>
  <si>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</si>
  <si>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</si>
  <si>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</si>
  <si>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</si>
  <si>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</si>
  <si>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</si>
  <si>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</si>
  <si>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</si>
  <si>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</si>
  <si>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</si>
  <si>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</si>
  <si>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</si>
  <si>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</si>
  <si>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</si>
  <si>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</si>
  <si>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</si>
  <si>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</si>
  <si>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</si>
  <si>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</si>
  <si>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</si>
  <si>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</si>
  <si>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</si>
  <si>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</si>
  <si>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</si>
  <si>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</si>
  <si>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</si>
  <si>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</si>
  <si>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</si>
  <si>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</si>
  <si>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</si>
  <si>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</si>
  <si>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</si>
  <si>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</si>
  <si>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</si>
  <si>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</si>
  <si>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</si>
  <si>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</si>
  <si>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</si>
  <si>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</si>
  <si>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</si>
  <si>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</si>
  <si>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</si>
  <si>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</si>
  <si>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</si>
  <si>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</si>
  <si>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</si>
  <si>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</si>
  <si>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</si>
  <si>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</si>
  <si>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</si>
  <si>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</si>
  <si>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</si>
  <si>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</si>
  <si>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</si>
  <si>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</si>
  <si>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</si>
  <si>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</si>
  <si>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</si>
  <si>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</si>
  <si>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</si>
  <si>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</si>
  <si>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</si>
  <si>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</si>
  <si>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</si>
  <si>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</si>
  <si>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</si>
  <si>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</si>
  <si>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</si>
  <si>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</si>
  <si>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</si>
  <si>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</si>
  <si>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</si>
  <si>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</si>
  <si>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</si>
  <si>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</si>
  <si>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</si>
  <si>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</si>
  <si>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</si>
  <si>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</si>
  <si>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</si>
  <si>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</si>
  <si>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</si>
  <si>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</si>
  <si>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</si>
  <si>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</si>
  <si>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</si>
  <si>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</si>
  <si>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</si>
  <si>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</si>
  <si>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</si>
  <si>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</si>
  <si>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</si>
  <si>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</si>
  <si>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</si>
  <si>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</si>
  <si>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</si>
  <si>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</si>
  <si>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</si>
  <si>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</si>
  <si>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</si>
  <si>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</si>
  <si>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</si>
  <si>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</si>
  <si>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</si>
  <si>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</si>
  <si>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</si>
  <si>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</si>
  <si>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</si>
  <si>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</si>
  <si>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</si>
  <si>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</si>
  <si>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</si>
  <si>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</si>
  <si>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</si>
  <si>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</si>
  <si>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</si>
  <si>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</si>
  <si>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</si>
  <si>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</si>
  <si>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</si>
  <si>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</si>
  <si>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</si>
  <si>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</si>
  <si>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</si>
  <si>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</si>
  <si>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</si>
  <si>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</si>
  <si>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</si>
  <si>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</si>
  <si>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</si>
  <si>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</si>
  <si>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</si>
  <si>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</si>
  <si>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</si>
  <si>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</si>
  <si>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</si>
  <si>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</si>
  <si>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</si>
  <si>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</si>
  <si>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</si>
  <si>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</si>
  <si>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</si>
  <si>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</si>
  <si>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</si>
  <si>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</si>
  <si>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</si>
  <si>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</si>
  <si>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</si>
  <si>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</si>
  <si>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</si>
  <si>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</si>
  <si>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</si>
  <si>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</si>
  <si>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</si>
  <si>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</si>
  <si>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</si>
  <si>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</si>
  <si>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</si>
  <si>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</si>
  <si>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</si>
  <si>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</si>
  <si>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</si>
  <si>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</si>
  <si>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</si>
  <si>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</si>
  <si>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</si>
  <si>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</si>
  <si>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</si>
  <si>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</si>
  <si>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</si>
  <si>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</si>
  <si>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</si>
  <si>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</si>
  <si>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</si>
  <si>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</si>
  <si>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</si>
  <si>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</si>
  <si>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</si>
  <si>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</si>
  <si>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</si>
  <si>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</si>
  <si>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</si>
  <si>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</si>
  <si>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</si>
  <si>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</si>
  <si>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</si>
  <si>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</si>
  <si>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</si>
  <si>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</si>
  <si>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</si>
  <si>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</si>
  <si>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</si>
  <si>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</si>
  <si>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</si>
  <si>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</si>
  <si>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</si>
  <si>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</si>
  <si>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</si>
  <si>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</si>
  <si>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</si>
  <si>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</si>
  <si>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</si>
  <si>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</si>
  <si>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</si>
  <si>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</si>
  <si>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</si>
  <si>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</si>
  <si>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</si>
  <si>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</si>
  <si>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</si>
  <si>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</si>
  <si>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</si>
  <si>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</si>
  <si>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</si>
  <si>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</si>
  <si>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</si>
  <si>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</si>
  <si>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</si>
  <si>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</si>
  <si>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</si>
  <si>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</si>
  <si>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</si>
  <si>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</si>
  <si>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</si>
  <si>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</si>
  <si>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</si>
  <si>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</si>
  <si>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</si>
  <si>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</si>
  <si>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</si>
  <si>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</si>
  <si>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</si>
  <si>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</si>
  <si>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</si>
  <si>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</si>
  <si>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</si>
  <si>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</si>
  <si>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</si>
  <si>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</si>
  <si>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</si>
  <si>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</si>
  <si>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</si>
  <si>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</si>
  <si>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</si>
  <si>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</si>
  <si>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</si>
  <si>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</si>
  <si>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</si>
  <si>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</si>
  <si>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</si>
  <si>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</si>
  <si>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</si>
  <si>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</si>
  <si>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</si>
  <si>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</si>
  <si>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</si>
  <si>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</si>
  <si>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</si>
  <si>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</si>
  <si>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</si>
  <si>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</si>
  <si>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</si>
  <si>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</si>
  <si>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</si>
  <si>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</si>
  <si>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</si>
  <si>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</si>
  <si>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</si>
  <si>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</si>
  <si>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</si>
  <si>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</si>
  <si>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</si>
  <si>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</si>
  <si>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</si>
  <si>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</si>
  <si>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</si>
  <si>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</si>
  <si>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</si>
  <si>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</si>
  <si>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</si>
  <si>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</si>
  <si>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</si>
  <si>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</si>
  <si>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</si>
  <si>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</si>
  <si>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</si>
  <si>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</si>
  <si>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</si>
  <si>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</si>
  <si>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</si>
  <si>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</si>
  <si>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</si>
  <si>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</si>
  <si>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</si>
  <si>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</si>
  <si>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</si>
  <si>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</si>
  <si>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</si>
  <si>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</si>
  <si>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</si>
  <si>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</si>
  <si>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</si>
  <si>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</si>
  <si>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</si>
  <si>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</si>
  <si>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</si>
  <si>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</si>
  <si>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</si>
  <si>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</si>
  <si>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</si>
  <si>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</si>
  <si>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</si>
  <si>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</si>
  <si>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</si>
  <si>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</si>
  <si>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</si>
  <si>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</si>
  <si>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</si>
  <si>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</si>
  <si>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</si>
  <si>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</si>
  <si>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</si>
  <si>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</si>
  <si>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</si>
  <si>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</si>
  <si>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</si>
  <si>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</si>
  <si>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</si>
  <si>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</si>
  <si>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</si>
  <si>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</si>
  <si>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</si>
  <si>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</si>
  <si>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</si>
  <si>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</si>
  <si>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</si>
  <si>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</si>
  <si>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</si>
  <si>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</si>
  <si>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</si>
  <si>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</si>
  <si>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</si>
  <si>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</si>
  <si>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</si>
  <si>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</si>
  <si>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</si>
  <si>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</si>
  <si>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</si>
  <si>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</si>
  <si>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</si>
  <si>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</si>
  <si>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</si>
  <si>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</si>
  <si>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</si>
  <si>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</si>
  <si>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</si>
  <si>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</si>
  <si>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</si>
  <si>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</si>
  <si>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</si>
  <si>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</si>
  <si>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</si>
  <si>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</si>
  <si>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</si>
  <si>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</si>
  <si>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</si>
  <si>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</si>
  <si>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</si>
  <si>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</si>
  <si>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</si>
  <si>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</si>
  <si>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</si>
  <si>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</si>
  <si>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</si>
  <si>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</si>
  <si>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</si>
  <si>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</si>
  <si>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</si>
  <si>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</si>
  <si>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</si>
  <si>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</si>
  <si>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</si>
  <si>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</si>
  <si>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</si>
  <si>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</si>
  <si>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</si>
  <si>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</si>
  <si>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</si>
  <si>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</si>
  <si>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</si>
  <si>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</si>
  <si>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</si>
  <si>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</si>
  <si>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</si>
  <si>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</si>
  <si>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</si>
  <si>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</si>
  <si>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</si>
  <si>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</si>
  <si>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</si>
  <si>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</si>
  <si>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</si>
  <si>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</si>
  <si>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</si>
  <si>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</si>
  <si>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</si>
  <si>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</si>
  <si>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</si>
  <si>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</si>
  <si>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</si>
  <si>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</si>
  <si>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</si>
  <si>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</si>
  <si>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</si>
  <si>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</si>
  <si>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</si>
  <si>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</si>
  <si>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</si>
  <si>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</si>
  <si>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</si>
  <si>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</si>
  <si>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</si>
  <si>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</si>
  <si>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</si>
  <si>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</si>
  <si>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</si>
  <si>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</si>
  <si>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</si>
  <si>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</si>
  <si>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</si>
  <si>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</si>
  <si>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</si>
  <si>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</si>
  <si>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</si>
  <si>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</si>
  <si>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</si>
  <si>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</si>
  <si>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</si>
  <si>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</si>
  <si>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</si>
  <si>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</si>
  <si>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</si>
  <si>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</si>
  <si>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</si>
  <si>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</si>
  <si>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</si>
  <si>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</si>
  <si>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</si>
  <si>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</si>
  <si>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</si>
  <si>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</si>
  <si>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</si>
  <si>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</si>
  <si>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</si>
  <si>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</si>
  <si>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</si>
  <si>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</si>
  <si>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</si>
  <si>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</si>
  <si>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</si>
  <si>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</si>
  <si>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</si>
  <si>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</si>
  <si>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</si>
  <si>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</si>
  <si>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</si>
  <si>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</si>
  <si>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</si>
  <si>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</si>
  <si>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</si>
  <si>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</si>
  <si>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</si>
  <si>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</si>
  <si>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</si>
  <si>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</si>
  <si>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</si>
  <si>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</si>
  <si>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</si>
  <si>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</si>
  <si>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</si>
  <si>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</si>
  <si>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</si>
  <si>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</si>
  <si>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</si>
  <si>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</si>
  <si>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</si>
  <si>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</si>
  <si>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</si>
  <si>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</si>
  <si>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</si>
  <si>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</si>
  <si>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</si>
  <si>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</si>
  <si>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</si>
  <si>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</si>
  <si>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</si>
  <si>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</si>
  <si>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</si>
  <si>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</si>
  <si>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</si>
  <si>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</si>
  <si>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</si>
  <si>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</si>
  <si>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</si>
  <si>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</si>
  <si>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</si>
  <si>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</si>
  <si>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</si>
  <si>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</si>
  <si>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</si>
  <si>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</si>
  <si>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</si>
  <si>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</si>
  <si>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</si>
  <si>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</si>
  <si>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</si>
  <si>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</si>
  <si>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</si>
  <si>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</si>
  <si>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</si>
  <si>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</si>
  <si>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</si>
  <si>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</si>
  <si>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</si>
  <si>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</si>
  <si>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</si>
  <si>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</si>
  <si>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</si>
  <si>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</si>
  <si>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</si>
  <si>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</si>
  <si>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</si>
  <si>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</si>
  <si>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</si>
  <si>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</si>
  <si>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</si>
  <si>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</si>
  <si>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</si>
  <si>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</si>
  <si>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</si>
  <si>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</si>
  <si>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</si>
  <si>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</si>
  <si>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</si>
  <si>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</si>
  <si>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</si>
  <si>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</si>
  <si>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</si>
  <si>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</si>
  <si>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</si>
  <si>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</si>
  <si>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</si>
  <si>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</si>
  <si>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</si>
  <si>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</si>
  <si>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</si>
  <si>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</si>
  <si>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</si>
  <si>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</si>
  <si>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</si>
  <si>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</si>
  <si>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</si>
  <si>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</si>
  <si>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</si>
  <si>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</si>
  <si>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</si>
  <si>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</si>
  <si>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</si>
  <si>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</si>
  <si>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</si>
  <si>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</si>
  <si>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</si>
  <si>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</si>
  <si>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</si>
  <si>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</si>
  <si>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</si>
  <si>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</si>
  <si>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</si>
  <si>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</si>
  <si>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</si>
  <si>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</si>
  <si>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</si>
  <si>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</si>
  <si>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</si>
  <si>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</si>
  <si>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</si>
  <si>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</si>
  <si>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</si>
  <si>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</si>
  <si>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</si>
  <si>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</si>
  <si>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</si>
  <si>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</si>
  <si>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</si>
  <si>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</si>
  <si>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</si>
  <si>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</si>
  <si>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</si>
  <si>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</si>
  <si>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</si>
  <si>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</si>
  <si>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</si>
  <si>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</si>
  <si>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</si>
  <si>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</si>
  <si>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</si>
  <si>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</si>
  <si>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</si>
  <si>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</si>
  <si>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</si>
  <si>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</si>
  <si>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</si>
  <si>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</si>
  <si>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</si>
  <si>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</si>
  <si>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</si>
  <si>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</si>
  <si>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</si>
  <si>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</si>
  <si>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</si>
  <si>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</si>
  <si>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</si>
  <si>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</si>
  <si>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</si>
  <si>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</si>
  <si>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</si>
  <si>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</si>
  <si>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</si>
  <si>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</si>
  <si>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</si>
  <si>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</si>
  <si>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</si>
  <si>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</si>
  <si>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</si>
  <si>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</si>
  <si>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</si>
  <si>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</si>
  <si>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</si>
  <si>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</si>
  <si>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</si>
  <si>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</si>
  <si>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</si>
  <si>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</si>
  <si>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</si>
  <si>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</si>
  <si>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</si>
  <si>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</si>
  <si>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</si>
  <si>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</si>
  <si>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</si>
  <si>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</si>
  <si>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</si>
  <si>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</si>
  <si>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</si>
  <si>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</si>
  <si>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</si>
  <si>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</si>
  <si>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</si>
  <si>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</si>
  <si>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</si>
  <si>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</si>
  <si>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</si>
  <si>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</si>
  <si>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</si>
  <si>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</si>
  <si>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</si>
  <si>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</si>
  <si>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</si>
  <si>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</si>
  <si>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</si>
  <si>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</si>
  <si>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</si>
  <si>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</si>
  <si>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</si>
  <si>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</si>
  <si>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</si>
  <si>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</si>
  <si>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</si>
  <si>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</si>
  <si>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</si>
  <si>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</si>
  <si>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</si>
  <si>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</si>
  <si>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</si>
  <si>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</si>
  <si>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</si>
  <si>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</si>
  <si>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</si>
  <si>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</si>
  <si>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</si>
  <si>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</si>
  <si>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</si>
  <si>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</si>
  <si>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</si>
  <si>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</si>
  <si>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</si>
  <si>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</si>
  <si>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</si>
  <si>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</si>
  <si>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</si>
  <si>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</si>
  <si>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</si>
  <si>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</si>
  <si>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</si>
  <si>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</si>
  <si>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</si>
  <si>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</si>
  <si>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</si>
  <si>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</si>
  <si>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</si>
  <si>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</si>
  <si>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</si>
  <si>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</si>
  <si>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</si>
  <si>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</si>
  <si>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</si>
  <si>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</si>
  <si>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</si>
  <si>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</si>
  <si>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</si>
  <si>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</si>
  <si>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</si>
  <si>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</si>
  <si>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</si>
  <si>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</si>
  <si>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</si>
  <si>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</si>
  <si>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</si>
  <si>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</si>
  <si>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</si>
  <si>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</si>
  <si>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</si>
  <si>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</si>
  <si>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</si>
  <si>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</si>
  <si>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</si>
  <si>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</si>
  <si>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</si>
  <si>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</si>
  <si>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</si>
  <si>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</si>
  <si>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</si>
  <si>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</si>
  <si>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</si>
  <si>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</si>
  <si>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</si>
  <si>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</si>
  <si>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</si>
  <si>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</si>
  <si>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</si>
  <si>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</si>
  <si>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</si>
  <si>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</si>
  <si>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</si>
  <si>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</si>
  <si>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</si>
  <si>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</si>
  <si>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</si>
  <si>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</si>
  <si>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</si>
  <si>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</si>
  <si>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</si>
  <si>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</si>
  <si>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</si>
  <si>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</si>
  <si>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</si>
  <si>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</si>
  <si>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</si>
  <si>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</si>
  <si>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</si>
  <si>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</si>
  <si>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</si>
  <si>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</si>
  <si>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</si>
  <si>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</si>
  <si>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</si>
  <si>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</si>
  <si>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</si>
  <si>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</si>
  <si>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</si>
  <si>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</si>
  <si>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</si>
  <si>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</si>
  <si>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</si>
  <si>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</si>
  <si>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</si>
  <si>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</si>
  <si>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</si>
  <si>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</si>
  <si>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</si>
  <si>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</si>
  <si>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</si>
  <si>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</si>
  <si>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</si>
  <si>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</si>
  <si>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</si>
  <si>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</si>
  <si>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</si>
  <si>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</si>
  <si>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</si>
  <si>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</si>
  <si>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</si>
  <si>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</si>
  <si>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</si>
  <si>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</si>
  <si>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</si>
  <si>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</si>
  <si>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</si>
  <si>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</si>
  <si>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</si>
  <si>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</si>
  <si>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</si>
  <si>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</si>
  <si>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</si>
  <si>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</si>
  <si>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</si>
  <si>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</si>
  <si>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</si>
  <si>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</si>
  <si>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</si>
  <si>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</si>
  <si>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</si>
  <si>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</si>
  <si>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</si>
  <si>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</si>
  <si>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</si>
  <si>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</si>
  <si>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</si>
  <si>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</si>
  <si>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</si>
  <si>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</si>
  <si>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</si>
  <si>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</si>
  <si>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</si>
  <si>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</si>
  <si>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</si>
  <si>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</si>
  <si>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</si>
  <si>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</si>
  <si>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</si>
  <si>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</si>
  <si>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</si>
  <si>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</si>
  <si>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</si>
  <si>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</si>
  <si>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</si>
  <si>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</si>
  <si>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</si>
  <si>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</si>
  <si>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</si>
  <si>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</si>
  <si>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</si>
  <si>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</si>
  <si>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</si>
  <si>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</si>
  <si>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</si>
  <si>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</si>
  <si>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</si>
  <si>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</si>
  <si>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</si>
  <si>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</si>
  <si>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</si>
  <si>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</si>
  <si>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</si>
  <si>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</si>
  <si>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</si>
  <si>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</si>
  <si>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</si>
  <si>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</si>
  <si>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</si>
  <si>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</si>
  <si>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</si>
  <si>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</si>
  <si>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</si>
  <si>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</si>
  <si>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</si>
  <si>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</si>
  <si>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</si>
  <si>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</si>
  <si>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</si>
  <si>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</si>
  <si>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</si>
  <si>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</si>
  <si>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</si>
  <si>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</si>
  <si>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</si>
  <si>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</si>
  <si>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</si>
  <si>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</si>
  <si>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</si>
  <si>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</si>
  <si>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</si>
  <si>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</si>
  <si>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</si>
  <si>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</si>
  <si>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</si>
  <si>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</si>
  <si>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</si>
  <si>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</si>
  <si>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</si>
  <si>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</si>
  <si>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</si>
  <si>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</si>
  <si>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</si>
  <si>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</si>
  <si>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</si>
  <si>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</si>
  <si>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</si>
  <si>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</si>
  <si>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</si>
  <si>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</si>
  <si>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</si>
  <si>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</si>
  <si>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</si>
  <si>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</si>
  <si>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</si>
  <si>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</si>
  <si>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</si>
  <si>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</si>
  <si>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</si>
  <si>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</si>
  <si>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</si>
  <si>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</si>
  <si>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</si>
  <si>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</si>
  <si>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</si>
  <si>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</si>
  <si>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</si>
  <si>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</si>
  <si>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</si>
  <si>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</si>
  <si>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</si>
  <si>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</si>
  <si>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</si>
  <si>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</si>
  <si>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</si>
  <si>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</si>
  <si>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</si>
  <si>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</si>
  <si>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</si>
  <si>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</si>
  <si>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</si>
  <si>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</si>
  <si>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</si>
  <si>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</si>
  <si>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</si>
  <si>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</si>
  <si>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</si>
  <si>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</si>
  <si>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</si>
  <si>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</si>
  <si>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</si>
  <si>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</si>
  <si>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</si>
  <si>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</si>
  <si>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</si>
  <si>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</si>
  <si>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</si>
  <si>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</si>
  <si>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</si>
  <si>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</si>
  <si>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</si>
  <si>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</si>
  <si>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</si>
  <si>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</si>
  <si>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</si>
  <si>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</si>
  <si>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</si>
  <si>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</si>
  <si>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</si>
  <si>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</si>
  <si>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</si>
  <si>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</si>
  <si>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</si>
  <si>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</si>
  <si>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</si>
  <si>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</si>
  <si>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</si>
  <si>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</si>
  <si>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</si>
  <si>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</si>
  <si>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</si>
  <si>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</si>
  <si>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</si>
  <si>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</si>
  <si>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</si>
  <si>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</si>
  <si>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</si>
  <si>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</si>
  <si>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</si>
  <si>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</si>
  <si>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</si>
  <si>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</si>
  <si>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</si>
  <si>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</si>
  <si>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</si>
  <si>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</si>
  <si>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</si>
  <si>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</si>
  <si>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</si>
  <si>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</si>
  <si>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</si>
  <si>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</si>
  <si>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</si>
  <si>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</si>
  <si>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</si>
  <si>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</si>
  <si>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</si>
  <si>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</si>
  <si>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</si>
  <si>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</si>
  <si>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</si>
  <si>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</si>
  <si>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</si>
  <si>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</si>
  <si>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</si>
  <si>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</si>
  <si>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</si>
  <si>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</si>
  <si>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</si>
  <si>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</si>
  <si>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</si>
  <si>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</si>
  <si>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</si>
  <si>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</si>
  <si>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</si>
  <si>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</si>
  <si>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</si>
  <si>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</si>
  <si>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</si>
  <si>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</si>
  <si>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</si>
  <si>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</si>
  <si>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</si>
  <si>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</si>
  <si>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</si>
  <si>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</si>
  <si>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</si>
  <si>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</si>
  <si>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</si>
  <si>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</si>
  <si>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</si>
  <si>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</si>
  <si>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</si>
  <si>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</si>
  <si>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</si>
  <si>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</si>
  <si>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</si>
  <si>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</si>
  <si>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</si>
  <si>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</si>
  <si>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</si>
  <si>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</si>
  <si>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</si>
  <si>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</si>
  <si>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</si>
  <si>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</si>
  <si>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</si>
  <si>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</si>
  <si>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</si>
  <si>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</si>
  <si>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</si>
  <si>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</si>
  <si>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</si>
  <si>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</si>
  <si>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</si>
  <si>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</si>
  <si>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</si>
  <si>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</si>
  <si>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</si>
  <si>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</si>
  <si>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</si>
  <si>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</si>
  <si>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</si>
  <si>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</si>
  <si>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</si>
  <si>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</si>
  <si>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</si>
  <si>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</si>
  <si>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</si>
  <si>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</si>
  <si>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</si>
  <si>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</si>
  <si>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</si>
  <si>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</si>
  <si>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</si>
  <si>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</si>
  <si>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</si>
  <si>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</si>
  <si>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</si>
  <si>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</si>
  <si>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</si>
  <si>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</si>
  <si>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</si>
  <si>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</si>
  <si>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</si>
  <si>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</si>
  <si>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</si>
  <si>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</si>
  <si>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</si>
  <si>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</si>
  <si>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</si>
  <si>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</si>
  <si>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</si>
  <si>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</si>
  <si>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</si>
  <si>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</si>
  <si>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</si>
  <si>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</si>
  <si>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</si>
  <si>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</si>
  <si>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</si>
  <si>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</si>
  <si>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</si>
  <si>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</si>
  <si>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</si>
  <si>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</si>
  <si>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</si>
  <si>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</si>
  <si>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</si>
  <si>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</si>
  <si>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</si>
  <si>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</si>
  <si>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</si>
  <si>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</si>
  <si>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</si>
  <si>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</si>
  <si>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</si>
  <si>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</si>
  <si>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</si>
  <si>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</si>
  <si>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</si>
  <si>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</si>
  <si>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</si>
  <si>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</si>
  <si>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</si>
  <si>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</si>
  <si>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</si>
  <si>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</si>
  <si>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</si>
  <si>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</si>
  <si>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</si>
  <si>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</si>
  <si>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</si>
  <si>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</si>
  <si>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</si>
  <si>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</si>
  <si>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</si>
  <si>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</si>
  <si>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</si>
  <si>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</si>
  <si>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</si>
  <si>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</si>
  <si>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</si>
  <si>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</si>
  <si>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</si>
  <si>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</si>
  <si>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</si>
  <si>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</si>
  <si>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</si>
  <si>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</si>
  <si>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</si>
  <si>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</si>
  <si>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</si>
  <si>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</si>
  <si>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</si>
  <si>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</si>
  <si>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</si>
  <si>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</si>
  <si>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</si>
  <si>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</si>
  <si>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</si>
  <si>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</si>
  <si>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</si>
  <si>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</si>
  <si>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</si>
  <si>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</si>
  <si>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</si>
  <si>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</si>
  <si>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</si>
  <si>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</si>
  <si>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</si>
  <si>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</si>
  <si>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</si>
  <si>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</si>
  <si>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</si>
  <si>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</si>
  <si>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</si>
  <si>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</si>
  <si>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</si>
  <si>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</si>
  <si>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</si>
  <si>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</si>
  <si>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</si>
  <si>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</si>
  <si>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</si>
  <si>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</si>
  <si>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</si>
  <si>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</si>
  <si>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</si>
  <si>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</si>
  <si>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</si>
  <si>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</si>
  <si>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</si>
  <si>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</si>
  <si>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</si>
  <si>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</si>
  <si>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</si>
  <si>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</si>
  <si>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</si>
  <si>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</si>
  <si>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</si>
  <si>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</si>
  <si>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</si>
  <si>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</si>
  <si>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</si>
  <si>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</si>
  <si>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</si>
  <si>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</si>
  <si>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</si>
  <si>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</si>
  <si>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</si>
  <si>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</si>
  <si>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</si>
  <si>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</si>
  <si>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</si>
  <si>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</si>
  <si>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</si>
  <si>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</si>
  <si>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</si>
  <si>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</si>
  <si>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</si>
  <si>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</si>
  <si>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</si>
  <si>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</si>
  <si>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</si>
  <si>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</si>
  <si>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</si>
  <si>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</si>
  <si>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</si>
  <si>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</si>
  <si>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</si>
  <si>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</si>
  <si>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</si>
  <si>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</si>
  <si>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</si>
  <si>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</si>
  <si>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</si>
  <si>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</si>
  <si>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</si>
  <si>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</si>
  <si>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</si>
  <si>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</si>
  <si>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</si>
  <si>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</si>
  <si>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</si>
  <si>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</si>
  <si>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</si>
  <si>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</si>
  <si>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</si>
  <si>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</si>
  <si>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</si>
  <si>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</si>
  <si>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</si>
  <si>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</si>
  <si>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</si>
  <si>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</si>
  <si>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</si>
  <si>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</si>
  <si>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</si>
  <si>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</si>
  <si>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</si>
  <si>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</si>
  <si>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</si>
  <si>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</si>
  <si>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</si>
  <si>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</si>
  <si>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</si>
  <si>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</si>
  <si>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</si>
  <si>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</si>
  <si>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</si>
  <si>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</si>
  <si>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</si>
  <si>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</si>
  <si>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</si>
  <si>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</si>
  <si>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</si>
  <si>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</si>
  <si>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</si>
  <si>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</si>
  <si>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</si>
  <si>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</si>
  <si>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</si>
  <si>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</si>
  <si>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</si>
  <si>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</si>
  <si>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</si>
  <si>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</si>
  <si>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</si>
  <si>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</si>
  <si>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</si>
  <si>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</si>
  <si>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</si>
  <si>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</si>
  <si>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</si>
  <si>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</si>
  <si>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</si>
  <si>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</si>
  <si>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</si>
  <si>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</si>
  <si>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</si>
  <si>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</si>
  <si>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</si>
  <si>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</si>
  <si>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</si>
  <si>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</si>
  <si>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</si>
  <si>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</si>
  <si>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</si>
  <si>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</si>
  <si>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</si>
  <si>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</si>
  <si>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</si>
  <si>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</si>
  <si>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</si>
  <si>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</si>
  <si>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</si>
  <si>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</si>
  <si>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</si>
  <si>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</si>
  <si>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</si>
  <si>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</si>
  <si>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</si>
  <si>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</si>
  <si>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</si>
  <si>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</si>
  <si>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</si>
  <si>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</si>
  <si>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</si>
  <si>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</si>
  <si>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</si>
  <si>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</si>
  <si>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</si>
  <si>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</si>
  <si>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</si>
  <si>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</si>
  <si>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</si>
  <si>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</si>
  <si>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</si>
  <si>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</si>
  <si>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</si>
  <si>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</si>
  <si>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</si>
  <si>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</si>
  <si>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</si>
  <si>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</si>
  <si>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</si>
  <si>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</si>
  <si>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</si>
  <si>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</si>
  <si>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</si>
  <si>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</si>
  <si>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</si>
  <si>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</si>
  <si>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</si>
  <si>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</si>
  <si>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</si>
  <si>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</si>
  <si>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</si>
  <si>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</si>
  <si>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</si>
  <si>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</si>
  <si>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</si>
  <si>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</si>
  <si>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</si>
  <si>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</si>
  <si>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</si>
  <si>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</si>
  <si>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</si>
  <si>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</si>
  <si>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</si>
  <si>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</si>
  <si>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</si>
  <si>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</si>
  <si>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</si>
  <si>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</si>
  <si>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</si>
  <si>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</si>
  <si>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</si>
  <si>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</si>
  <si>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</si>
  <si>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</si>
  <si>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</si>
  <si>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</si>
  <si>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</si>
  <si>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</si>
  <si>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</si>
  <si>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</si>
  <si>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</si>
  <si>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</si>
  <si>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</si>
  <si>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</si>
  <si>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</si>
  <si>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</si>
  <si>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</si>
  <si>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</si>
  <si>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</si>
  <si>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</si>
  <si>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</si>
  <si>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</si>
  <si>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</si>
  <si>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</si>
  <si>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</si>
  <si>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</si>
  <si>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</si>
  <si>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</si>
  <si>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</si>
  <si>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</si>
  <si>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</si>
  <si>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</si>
  <si>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</si>
  <si>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</si>
  <si>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</si>
  <si>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</si>
  <si>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</si>
  <si>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</si>
  <si>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</si>
  <si>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</si>
  <si>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</si>
  <si>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</si>
  <si>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</si>
  <si>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</si>
  <si>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</si>
  <si>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</si>
  <si>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</si>
  <si>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</si>
  <si>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</si>
  <si>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</si>
  <si>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</si>
  <si>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</si>
  <si>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</si>
  <si>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</si>
  <si>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</si>
  <si>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</si>
  <si>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</si>
  <si>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</si>
  <si>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</si>
  <si>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</si>
  <si>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</si>
  <si>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</si>
  <si>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</si>
  <si>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</si>
  <si>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</si>
  <si>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</si>
  <si>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</si>
  <si>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</si>
  <si>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</si>
  <si>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</si>
  <si>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</si>
  <si>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</si>
  <si>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</si>
  <si>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</si>
  <si>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</si>
  <si>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</si>
  <si>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</si>
  <si>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</si>
  <si>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</si>
  <si>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</si>
  <si>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</si>
  <si>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</si>
  <si>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</si>
  <si>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</si>
  <si>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</si>
  <si>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</si>
  <si>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</si>
  <si>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</si>
  <si>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</si>
  <si>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</si>
  <si>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</si>
  <si>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</si>
  <si>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</si>
  <si>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</si>
  <si>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</si>
  <si>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</si>
  <si>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</si>
  <si>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</si>
  <si>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</si>
  <si>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</si>
  <si>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</si>
  <si>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</si>
  <si>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</si>
  <si>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</si>
  <si>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</si>
  <si>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</si>
  <si>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</si>
  <si>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</si>
  <si>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</si>
  <si>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</si>
  <si>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</si>
  <si>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</si>
  <si>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</si>
  <si>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</si>
  <si>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</si>
  <si>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</si>
  <si>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</si>
  <si>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</si>
  <si>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</si>
  <si>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</si>
  <si>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</si>
  <si>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</si>
  <si>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</si>
  <si>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</si>
  <si>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</si>
  <si>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</si>
  <si>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</si>
  <si>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</si>
  <si>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</si>
  <si>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</si>
  <si>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</si>
  <si>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</si>
  <si>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</si>
  <si>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</si>
  <si>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</si>
  <si>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</si>
  <si>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</si>
  <si>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</si>
  <si>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</si>
  <si>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</si>
  <si>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</si>
  <si>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</si>
  <si>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</si>
  <si>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</si>
  <si>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</si>
  <si>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</si>
  <si>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</si>
  <si>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</si>
  <si>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</si>
  <si>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</si>
  <si>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</si>
  <si>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</si>
  <si>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</si>
  <si>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</si>
  <si>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</si>
  <si>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</si>
  <si>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</si>
  <si>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</si>
  <si>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</si>
  <si>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</si>
  <si>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</si>
  <si>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</si>
  <si>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</si>
  <si>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</si>
  <si>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</si>
  <si>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</si>
  <si>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</si>
  <si>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</si>
  <si>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</si>
  <si>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</si>
  <si>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</si>
  <si>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</si>
  <si>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</si>
  <si>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</si>
  <si>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</si>
  <si>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</si>
  <si>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</si>
  <si>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</si>
  <si>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</si>
  <si>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</si>
  <si>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</si>
  <si>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</si>
  <si>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</si>
  <si>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</si>
  <si>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</si>
  <si>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</si>
  <si>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</si>
  <si>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</si>
  <si>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</si>
  <si>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</si>
  <si>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</si>
  <si>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</si>
  <si>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</si>
  <si>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</si>
  <si>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</si>
  <si>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</si>
  <si>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</si>
  <si>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</si>
  <si>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</si>
  <si>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</si>
  <si>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</si>
  <si>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</si>
  <si>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</si>
  <si>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</si>
  <si>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</si>
  <si>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</si>
  <si>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</si>
  <si>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</si>
  <si>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</si>
  <si>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</si>
  <si>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</si>
  <si>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</si>
  <si>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</si>
  <si>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</si>
  <si>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</si>
  <si>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</si>
  <si>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</si>
  <si>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</si>
  <si>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</si>
  <si>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</si>
  <si>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</si>
  <si>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</si>
  <si>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</si>
  <si>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</si>
  <si>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</si>
  <si>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</si>
  <si>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</si>
  <si>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</si>
  <si>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</si>
  <si>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</si>
  <si>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</si>
  <si>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</si>
  <si>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</si>
  <si>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</si>
  <si>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</si>
  <si>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</si>
  <si>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</si>
  <si>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</si>
  <si>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</si>
  <si>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</si>
  <si>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</si>
  <si>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</si>
  <si>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</si>
  <si>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</si>
  <si>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</si>
  <si>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</si>
  <si>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</si>
  <si>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</si>
  <si>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</si>
  <si>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</si>
  <si>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</si>
  <si>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</si>
  <si>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</si>
  <si>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</si>
  <si>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</si>
  <si>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</si>
  <si>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</si>
  <si>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</si>
  <si>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</si>
  <si>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</si>
  <si>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</si>
  <si>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</si>
  <si>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</si>
  <si>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</si>
  <si>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</si>
  <si>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</si>
  <si>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</si>
  <si>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</si>
  <si>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</si>
  <si>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</si>
  <si>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</si>
  <si>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</si>
  <si>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</si>
  <si>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</si>
  <si>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</si>
  <si>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</si>
  <si>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</si>
  <si>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</si>
  <si>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</si>
  <si>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</si>
  <si>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</si>
  <si>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</si>
  <si>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</si>
  <si>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</si>
  <si>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</si>
  <si>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</si>
  <si>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</si>
  <si>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</si>
  <si>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</si>
  <si>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</si>
  <si>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</si>
  <si>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</si>
  <si>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</si>
  <si>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</si>
  <si>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</si>
  <si>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</si>
  <si>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</si>
  <si>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</si>
  <si>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</si>
  <si>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</si>
  <si>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</si>
  <si>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</si>
  <si>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</si>
  <si>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</si>
  <si>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</si>
  <si>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</si>
  <si>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</si>
  <si>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</si>
  <si>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</si>
  <si>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</si>
  <si>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</si>
  <si>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</si>
  <si>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</si>
  <si>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</si>
  <si>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</si>
  <si>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</si>
  <si>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</si>
  <si>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</si>
  <si>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</si>
  <si>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</si>
  <si>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</si>
  <si>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</si>
  <si>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</si>
  <si>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</si>
  <si>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</si>
  <si>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</si>
  <si>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</si>
  <si>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</si>
  <si>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</si>
  <si>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</si>
  <si>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</si>
  <si>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</si>
  <si>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</si>
  <si>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</si>
  <si>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</si>
  <si>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</si>
  <si>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</si>
  <si>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</si>
  <si>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</si>
  <si>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</si>
  <si>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</si>
  <si>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</si>
  <si>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</si>
  <si>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</si>
  <si>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</si>
  <si>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</si>
  <si>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</si>
  <si>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</si>
  <si>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</si>
  <si>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</si>
  <si>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</si>
  <si>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</si>
  <si>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</si>
  <si>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</si>
  <si>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</si>
  <si>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</si>
  <si>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</si>
  <si>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</si>
  <si>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</si>
  <si>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</si>
  <si>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</si>
  <si>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</si>
  <si>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</si>
  <si>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</si>
  <si>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</si>
  <si>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</si>
  <si>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</si>
  <si>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</si>
  <si>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</si>
  <si>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</si>
  <si>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</si>
  <si>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</si>
  <si>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</si>
  <si>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</si>
  <si>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</si>
  <si>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</si>
  <si>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</si>
  <si>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</si>
  <si>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</si>
  <si>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</si>
  <si>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</si>
  <si>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</si>
  <si>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</si>
  <si>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</si>
  <si>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</si>
  <si>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</si>
  <si>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</si>
  <si>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</si>
  <si>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</si>
  <si>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</si>
  <si>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</si>
  <si>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</si>
  <si>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</si>
  <si>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</si>
  <si>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</si>
  <si>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</si>
  <si>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</si>
  <si>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</si>
  <si>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</si>
  <si>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</si>
  <si>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</si>
  <si>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</si>
  <si>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</si>
  <si>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</si>
  <si>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</si>
  <si>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</si>
  <si>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</si>
  <si>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</si>
  <si>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</si>
  <si>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</si>
  <si>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</si>
  <si>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</si>
  <si>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</si>
  <si>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</si>
  <si>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</si>
  <si>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</si>
  <si>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</si>
  <si>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</si>
  <si>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</si>
  <si>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</si>
  <si>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</si>
  <si>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</si>
  <si>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</si>
  <si>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</si>
  <si>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</si>
  <si>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</si>
  <si>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</si>
  <si>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</si>
  <si>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</si>
  <si>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</si>
  <si>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</si>
  <si>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</si>
  <si>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</si>
  <si>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</si>
  <si>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</si>
  <si>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</si>
  <si>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</si>
  <si>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</si>
  <si>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</si>
  <si>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</si>
  <si>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</si>
  <si>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</si>
  <si>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</si>
  <si>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</si>
  <si>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</si>
  <si>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</si>
  <si>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</si>
  <si>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</si>
  <si>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</si>
  <si>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</si>
  <si>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</si>
  <si>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</si>
  <si>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</si>
  <si>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</si>
  <si>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</si>
  <si>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</si>
  <si>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</si>
  <si>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</si>
  <si>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</si>
  <si>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</si>
  <si>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</si>
  <si>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</si>
  <si>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</si>
  <si>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</si>
  <si>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</si>
  <si>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</si>
  <si>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</si>
  <si>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</si>
  <si>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</si>
  <si>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</si>
  <si>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</si>
  <si>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</si>
  <si>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</si>
  <si>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</si>
  <si>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</si>
  <si>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</si>
  <si>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</si>
  <si>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</si>
  <si>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</si>
  <si>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</si>
  <si>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</si>
  <si>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</si>
  <si>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</si>
  <si>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</si>
  <si>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</si>
  <si>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</si>
  <si>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</si>
  <si>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</si>
  <si>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</si>
  <si>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</si>
  <si>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</si>
  <si>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</si>
  <si>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</si>
  <si>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</si>
  <si>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</si>
  <si>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</si>
  <si>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</si>
  <si>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</si>
  <si>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</si>
  <si>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</si>
  <si>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</si>
  <si>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</si>
  <si>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</si>
  <si>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</si>
  <si>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</si>
  <si>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</si>
  <si>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</si>
  <si>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</si>
  <si>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</si>
  <si>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</si>
  <si>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</si>
  <si>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</si>
  <si>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</si>
  <si>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</si>
  <si>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</si>
  <si>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</si>
  <si>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</si>
  <si>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</si>
  <si>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</si>
  <si>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</si>
  <si>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</si>
  <si>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</si>
  <si>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</si>
  <si>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</si>
  <si>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</si>
  <si>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</si>
  <si>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</si>
  <si>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</si>
  <si>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</si>
  <si>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</si>
  <si>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</si>
  <si>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</si>
  <si>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</si>
  <si>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</si>
  <si>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</si>
  <si>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</si>
  <si>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</si>
  <si>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</si>
  <si>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</si>
  <si>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</si>
  <si>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</si>
  <si>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</si>
  <si>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</si>
  <si>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</si>
  <si>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</si>
  <si>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</si>
  <si>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</si>
  <si>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</si>
  <si>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</si>
  <si>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</si>
  <si>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</si>
  <si>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</si>
  <si>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</si>
  <si>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</si>
  <si>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</si>
  <si>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</si>
  <si>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</si>
  <si>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</si>
  <si>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</si>
  <si>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</si>
  <si>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</si>
  <si>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</si>
  <si>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</si>
  <si>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</si>
  <si>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</si>
  <si>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</si>
  <si>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</si>
  <si>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</si>
  <si>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</si>
  <si>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</si>
  <si>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</si>
  <si>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</si>
  <si>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</si>
  <si>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</si>
  <si>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</si>
  <si>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</si>
  <si>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</si>
  <si>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</si>
  <si>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</si>
  <si>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</si>
  <si>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</si>
  <si>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</si>
  <si>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</si>
  <si>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</si>
  <si>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</si>
  <si>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</si>
  <si>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</si>
  <si>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</si>
  <si>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</si>
  <si>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</si>
  <si>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</si>
  <si>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</si>
  <si>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</si>
  <si>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</si>
  <si>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</si>
  <si>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</si>
  <si>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</si>
  <si>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</si>
  <si>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</si>
  <si>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</si>
  <si>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</si>
  <si>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</si>
  <si>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</si>
  <si>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</si>
  <si>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</si>
  <si>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</si>
  <si>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</si>
  <si>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</si>
  <si>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</si>
  <si>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</si>
  <si>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</si>
  <si>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</si>
  <si>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</si>
  <si>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</si>
  <si>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</si>
  <si>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</si>
  <si>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</si>
  <si>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</si>
  <si>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</si>
  <si>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</si>
  <si>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</si>
  <si>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</si>
  <si>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</si>
  <si>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</si>
  <si>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</si>
  <si>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</si>
  <si>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</si>
  <si>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</si>
  <si>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</si>
  <si>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</si>
  <si>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</si>
  <si>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</si>
  <si>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</si>
  <si>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</si>
  <si>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</si>
  <si>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</si>
  <si>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</si>
  <si>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</si>
  <si>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</si>
  <si>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</si>
  <si>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</si>
  <si>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</si>
  <si>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</si>
  <si>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</si>
  <si>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</si>
  <si>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</si>
  <si>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</si>
  <si>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</si>
  <si>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</si>
  <si>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</si>
  <si>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</si>
  <si>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</si>
  <si>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</si>
  <si>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</si>
  <si>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</si>
  <si>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</si>
  <si>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</si>
  <si>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</si>
  <si>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</si>
  <si>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</si>
  <si>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</si>
  <si>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</si>
  <si>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</si>
  <si>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</si>
  <si>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</si>
  <si>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</si>
  <si>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</si>
  <si>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</si>
  <si>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</si>
  <si>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</si>
  <si>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</si>
  <si>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</si>
  <si>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</si>
  <si>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</si>
  <si>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</si>
  <si>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</si>
  <si>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</si>
  <si>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</si>
  <si>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</si>
  <si>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</si>
  <si>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</si>
  <si>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</si>
  <si>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</si>
  <si>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</si>
  <si>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</si>
  <si>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</si>
  <si>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</si>
  <si>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</si>
  <si>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</si>
  <si>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</si>
  <si>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</si>
  <si>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</si>
  <si>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</si>
  <si>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</si>
  <si>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</si>
  <si>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</si>
  <si>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</si>
  <si>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</si>
  <si>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</si>
  <si>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</si>
  <si>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</si>
  <si>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</si>
  <si>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</si>
  <si>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</si>
  <si>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</si>
  <si>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</si>
  <si>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</si>
  <si>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</si>
  <si>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</si>
  <si>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</si>
  <si>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</si>
  <si>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</si>
  <si>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</si>
  <si>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</si>
  <si>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</si>
  <si>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</si>
  <si>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</si>
  <si>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</si>
  <si>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</si>
  <si>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</si>
  <si>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</si>
  <si>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</si>
  <si>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</si>
  <si>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</si>
  <si>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</si>
  <si>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</si>
  <si>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</si>
  <si>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</si>
  <si>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</si>
  <si>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</si>
  <si>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</si>
  <si>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</si>
  <si>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</si>
  <si>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</si>
  <si>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</si>
  <si>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</si>
  <si>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</si>
  <si>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</si>
  <si>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</si>
  <si>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</si>
  <si>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</si>
  <si>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</si>
  <si>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</si>
  <si>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</si>
  <si>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</si>
  <si>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</si>
  <si>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</si>
  <si>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</si>
  <si>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</si>
  <si>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</si>
  <si>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</si>
  <si>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</si>
  <si>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</si>
  <si>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</si>
  <si>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</si>
  <si>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</si>
  <si>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</si>
  <si>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</si>
  <si>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</si>
  <si>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</si>
  <si>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</si>
  <si>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</si>
  <si>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</si>
  <si>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</si>
  <si>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</si>
  <si>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</si>
  <si>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</si>
  <si>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</si>
  <si>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</si>
  <si>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</si>
  <si>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</si>
  <si>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</si>
  <si>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</si>
  <si>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</si>
  <si>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</si>
  <si>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</si>
  <si>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</si>
  <si>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</si>
  <si>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</si>
  <si>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</si>
  <si>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</si>
  <si>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</si>
  <si>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</si>
  <si>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</si>
  <si>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</si>
  <si>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</si>
  <si>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</si>
  <si>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</si>
  <si>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</si>
  <si>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</si>
  <si>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</si>
  <si>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</si>
  <si>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</si>
  <si>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</si>
  <si>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</si>
  <si>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</si>
  <si>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</si>
  <si>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</si>
  <si>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</si>
  <si>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</si>
  <si>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</si>
  <si>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</si>
  <si>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</si>
  <si>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</si>
  <si>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</si>
  <si>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</si>
  <si>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</si>
  <si>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</si>
  <si>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</si>
  <si>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</si>
  <si>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</si>
  <si>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</si>
  <si>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</si>
  <si>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</si>
  <si>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</si>
  <si>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</si>
  <si>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</si>
  <si>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</si>
  <si>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</si>
  <si>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</si>
  <si>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</si>
  <si>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</si>
  <si>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</si>
  <si>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</si>
  <si>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</si>
  <si>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</si>
  <si>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</si>
  <si>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</si>
  <si>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</si>
  <si>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</si>
  <si>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</si>
  <si>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</si>
  <si>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</si>
  <si>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</si>
  <si>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</si>
  <si>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</si>
  <si>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</si>
  <si>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</si>
  <si>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</si>
  <si>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</si>
  <si>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</si>
  <si>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</si>
  <si>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</si>
  <si>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</si>
  <si>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</si>
  <si>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</si>
  <si>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</si>
  <si>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</si>
  <si>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</si>
  <si>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</si>
  <si>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</si>
  <si>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</si>
  <si>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</si>
  <si>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</si>
  <si>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</si>
  <si>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</si>
  <si>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</si>
  <si>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</si>
  <si>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</si>
  <si>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</si>
  <si>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</si>
  <si>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</si>
  <si>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</si>
  <si>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</si>
  <si>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</si>
  <si>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</si>
  <si>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</si>
  <si>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</si>
  <si>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</si>
  <si>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</si>
  <si>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</si>
  <si>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</si>
  <si>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</si>
  <si>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</si>
  <si>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</si>
  <si>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</si>
  <si>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</si>
  <si>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</si>
  <si>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</si>
  <si>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</si>
  <si>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</si>
  <si>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</si>
  <si>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</si>
  <si>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</si>
  <si>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</si>
  <si>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</si>
  <si>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</si>
  <si>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</si>
  <si>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</si>
  <si>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</si>
  <si>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</si>
  <si>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</si>
  <si>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</si>
  <si>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</si>
  <si>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</si>
  <si>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</si>
  <si>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</si>
  <si>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</si>
  <si>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</si>
  <si>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</si>
  <si>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</si>
  <si>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</si>
  <si>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</si>
  <si>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</si>
  <si>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</si>
  <si>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</si>
  <si>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</si>
  <si>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</si>
  <si>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</si>
  <si>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</si>
  <si>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</si>
  <si>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</si>
  <si>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</si>
  <si>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</si>
  <si>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</si>
  <si>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</si>
  <si>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</si>
  <si>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</si>
  <si>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</si>
  <si>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</si>
  <si>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</si>
  <si>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</si>
  <si>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</si>
  <si>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</si>
  <si>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</si>
  <si>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</si>
  <si>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</si>
  <si>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</si>
  <si>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</si>
  <si>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</si>
  <si>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</si>
  <si>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</si>
  <si>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</si>
  <si>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</si>
  <si>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</si>
  <si>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</si>
  <si>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</si>
  <si>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</si>
  <si>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</si>
  <si>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</si>
  <si>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</si>
  <si>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</si>
  <si>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</si>
  <si>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</si>
  <si>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</si>
  <si>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</si>
  <si>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</si>
  <si>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</si>
  <si>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</si>
  <si>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</si>
  <si>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</si>
  <si>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</si>
  <si>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</si>
  <si>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</si>
  <si>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</si>
  <si>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</si>
  <si>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</si>
  <si>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</si>
  <si>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</si>
  <si>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</si>
  <si>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</si>
  <si>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</si>
  <si>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</si>
  <si>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</si>
  <si>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</si>
  <si>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</si>
  <si>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</si>
  <si>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</si>
  <si>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</si>
  <si>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</si>
  <si>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</si>
  <si>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</si>
  <si>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</si>
  <si>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</si>
  <si>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</si>
  <si>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</si>
  <si>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</si>
  <si>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</si>
  <si>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</si>
  <si>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</si>
  <si>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</si>
  <si>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</si>
  <si>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</si>
  <si>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</si>
  <si>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</si>
  <si>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</si>
  <si>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</si>
  <si>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</si>
  <si>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</si>
  <si>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</si>
  <si>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</si>
  <si>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</si>
  <si>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</si>
  <si>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</si>
  <si>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</si>
  <si>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</si>
  <si>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</si>
  <si>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</si>
  <si>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</si>
  <si>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</si>
  <si>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</si>
  <si>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</si>
  <si>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</si>
  <si>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</si>
  <si>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</si>
  <si>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</si>
  <si>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</si>
  <si>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</si>
  <si>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</si>
  <si>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</si>
  <si>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</si>
  <si>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</si>
  <si>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</si>
  <si>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</si>
  <si>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</si>
  <si>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</si>
  <si>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</si>
  <si>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</si>
  <si>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</si>
  <si>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</si>
  <si>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</si>
  <si>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</si>
  <si>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</si>
  <si>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</si>
  <si>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</si>
  <si>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</si>
  <si>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</si>
  <si>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</si>
  <si>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</si>
  <si>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</si>
  <si>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</si>
  <si>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</si>
  <si>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</si>
  <si>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</si>
  <si>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</si>
  <si>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</si>
  <si>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</si>
  <si>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</si>
  <si>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</si>
  <si>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</si>
  <si>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</si>
  <si>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</si>
  <si>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</si>
  <si>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</si>
  <si>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</si>
  <si>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</si>
  <si>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</si>
  <si>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</si>
  <si>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</si>
  <si>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</si>
  <si>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</si>
  <si>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</si>
  <si>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</si>
  <si>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</si>
  <si>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</si>
  <si>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</si>
  <si>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</si>
  <si>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</si>
  <si>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</si>
  <si>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</si>
  <si>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</si>
  <si>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</si>
  <si>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</si>
  <si>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</si>
  <si>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</si>
  <si>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</si>
  <si>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</si>
  <si>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</si>
  <si>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</si>
  <si>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</si>
  <si>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</si>
  <si>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</si>
  <si>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</si>
  <si>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</si>
  <si>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</si>
  <si>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</si>
  <si>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</si>
  <si>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</si>
  <si>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</si>
  <si>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</si>
  <si>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</si>
  <si>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</si>
  <si>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</si>
  <si>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</si>
  <si>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</si>
  <si>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</si>
  <si>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</si>
  <si>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</si>
  <si>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</si>
  <si>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</si>
  <si>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</si>
  <si>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</si>
  <si>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</si>
  <si>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</si>
  <si>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</si>
  <si>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</si>
  <si>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</si>
  <si>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</si>
  <si>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</si>
  <si>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</si>
  <si>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</si>
  <si>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</si>
  <si>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</si>
  <si>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</si>
  <si>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</si>
  <si>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</si>
  <si>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</si>
  <si>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</si>
  <si>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</si>
  <si>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</si>
  <si>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</si>
  <si>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</si>
  <si>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</si>
  <si>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</si>
  <si>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</si>
  <si>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</si>
  <si>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</si>
  <si>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</si>
  <si>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</si>
  <si>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</si>
  <si>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</si>
  <si>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</si>
  <si>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</si>
  <si>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</si>
  <si>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</si>
  <si>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</si>
  <si>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</si>
  <si>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</si>
  <si>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</si>
  <si>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</si>
  <si>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</si>
  <si>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</si>
  <si>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</si>
  <si>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</si>
  <si>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</si>
  <si>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</si>
  <si>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</si>
  <si>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</si>
  <si>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</si>
  <si>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</si>
  <si>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</si>
  <si>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</si>
  <si>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</si>
  <si>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</si>
  <si>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</si>
  <si>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</si>
  <si>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</si>
  <si>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</si>
  <si>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</si>
  <si>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</si>
  <si>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</si>
  <si>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</si>
  <si>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</si>
  <si>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</si>
  <si>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</si>
  <si>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</si>
  <si>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</si>
  <si>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</si>
  <si>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</si>
  <si>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</si>
  <si>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</si>
  <si>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</si>
  <si>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</si>
  <si>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</si>
  <si>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</si>
  <si>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</si>
  <si>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</si>
  <si>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</si>
  <si>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</si>
  <si>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</si>
  <si>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</si>
  <si>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</si>
  <si>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</si>
  <si>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</si>
  <si>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</si>
  <si>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</si>
  <si>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</si>
  <si>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</si>
  <si>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</si>
  <si>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</si>
  <si>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</si>
  <si>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</si>
  <si>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</si>
  <si>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</si>
  <si>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</si>
  <si>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</si>
  <si>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</si>
  <si>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</si>
  <si>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</si>
  <si>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</si>
  <si>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</si>
  <si>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</si>
  <si>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</si>
  <si>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</si>
  <si>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</si>
  <si>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</si>
  <si>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</si>
  <si>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</si>
  <si>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</si>
  <si>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</si>
  <si>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</si>
  <si>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</si>
  <si>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</si>
  <si>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</si>
  <si>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</si>
  <si>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</si>
  <si>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</si>
  <si>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</si>
  <si>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</si>
  <si>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</si>
  <si>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</si>
  <si>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</si>
  <si>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</si>
  <si>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</si>
  <si>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</si>
  <si>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</si>
  <si>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</si>
  <si>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</si>
  <si>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</si>
  <si>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</si>
  <si>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</si>
  <si>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</si>
  <si>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</si>
  <si>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</si>
  <si>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</si>
  <si>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</si>
  <si>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</si>
  <si>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</si>
  <si>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</si>
  <si>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</si>
  <si>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</si>
  <si>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</si>
  <si>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</si>
  <si>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</si>
  <si>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</si>
  <si>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</si>
  <si>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</si>
  <si>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</si>
  <si>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</si>
  <si>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</si>
  <si>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</si>
  <si>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</si>
  <si>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</si>
  <si>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</si>
  <si>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</si>
  <si>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</si>
  <si>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</si>
  <si>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</si>
  <si>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</si>
  <si>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</si>
  <si>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</si>
  <si>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</si>
  <si>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</si>
  <si>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</si>
  <si>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</si>
  <si>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</si>
  <si>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</si>
  <si>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</si>
  <si>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</si>
  <si>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</si>
  <si>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</si>
  <si>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</si>
  <si>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</si>
  <si>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</si>
  <si>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</si>
  <si>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</si>
  <si>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</si>
  <si>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</si>
  <si>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</si>
  <si>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</si>
  <si>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</si>
  <si>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</si>
  <si>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</si>
  <si>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</si>
  <si>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</si>
  <si>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</si>
  <si>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</si>
  <si>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</si>
  <si>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</si>
  <si>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</si>
  <si>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</si>
  <si>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</si>
  <si>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</si>
  <si>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</si>
  <si>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</si>
  <si>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</si>
  <si>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</si>
  <si>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</si>
  <si>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</si>
  <si>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</si>
  <si>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</si>
  <si>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</si>
  <si>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</si>
  <si>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</si>
  <si>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</si>
  <si>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</si>
  <si>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</si>
  <si>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</si>
  <si>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</si>
  <si>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</si>
  <si>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</si>
  <si>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</si>
  <si>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</si>
  <si>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</si>
  <si>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</si>
  <si>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</si>
  <si>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</si>
  <si>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</si>
  <si>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</si>
  <si>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</si>
  <si>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</si>
  <si>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</si>
  <si>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</si>
  <si>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</si>
  <si>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</si>
  <si>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</si>
  <si>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</si>
  <si>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</si>
  <si>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</si>
  <si>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</si>
  <si>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</si>
  <si>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</si>
  <si>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</si>
  <si>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</si>
  <si>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</si>
  <si>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</si>
  <si>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</si>
  <si>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</si>
  <si>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</si>
  <si>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</si>
  <si>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</si>
  <si>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</si>
  <si>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</si>
  <si>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</si>
  <si>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</si>
  <si>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</si>
  <si>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</si>
  <si>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</si>
  <si>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</si>
  <si>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</si>
  <si>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</si>
  <si>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</si>
  <si>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</si>
  <si>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</si>
  <si>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</si>
  <si>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</si>
  <si>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</si>
  <si>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</si>
  <si>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</si>
  <si>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</si>
  <si>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</si>
  <si>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</si>
  <si>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</si>
  <si>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</si>
  <si>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</si>
  <si>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</si>
  <si>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</si>
  <si>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</si>
  <si>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</si>
  <si>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</si>
  <si>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</si>
  <si>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</si>
  <si>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</si>
  <si>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</si>
  <si>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</si>
  <si>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</si>
  <si>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</si>
  <si>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</si>
  <si>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</si>
  <si>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</si>
  <si>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</si>
  <si>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</si>
  <si>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</si>
  <si>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</si>
  <si>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</si>
  <si>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</si>
  <si>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</si>
  <si>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</si>
  <si>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</si>
  <si>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</si>
  <si>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</si>
  <si>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</si>
  <si>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</si>
  <si>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</si>
  <si>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</si>
  <si>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</si>
  <si>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</si>
  <si>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</si>
  <si>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</si>
  <si>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</si>
  <si>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</si>
  <si>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</si>
  <si>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</si>
  <si>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</si>
  <si>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</si>
  <si>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</si>
  <si>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</si>
  <si>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</si>
  <si>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</si>
  <si>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</si>
  <si>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</si>
  <si>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</si>
  <si>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</si>
  <si>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</si>
  <si>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</si>
  <si>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</si>
  <si>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</si>
  <si>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</si>
  <si>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</si>
  <si>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</si>
  <si>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</si>
  <si>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</si>
  <si>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</si>
  <si>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</si>
  <si>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</si>
  <si>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</si>
  <si>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</si>
  <si>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</si>
  <si>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</si>
  <si>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</si>
  <si>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</si>
  <si>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</si>
  <si>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</si>
  <si>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</si>
  <si>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</si>
  <si>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</si>
  <si>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</si>
  <si>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</si>
  <si>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</si>
  <si>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</si>
  <si>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</si>
  <si>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</si>
  <si>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</si>
  <si>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</si>
  <si>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</si>
  <si>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</si>
  <si>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</si>
  <si>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</si>
  <si>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</si>
  <si>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</si>
  <si>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</si>
  <si>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</si>
  <si>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</si>
  <si>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</si>
  <si>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</si>
  <si>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</si>
  <si>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</si>
  <si>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</si>
  <si>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</si>
  <si>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</si>
  <si>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</si>
  <si>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</si>
  <si>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</si>
  <si>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</si>
  <si>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</si>
  <si>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</si>
  <si>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</si>
  <si>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</si>
  <si>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</si>
  <si>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</si>
  <si>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</si>
  <si>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</si>
  <si>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</si>
  <si>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</si>
  <si>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</si>
  <si>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</si>
  <si>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</si>
  <si>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</si>
  <si>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</si>
  <si>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</si>
  <si>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</si>
  <si>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</si>
  <si>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</si>
  <si>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</si>
  <si>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</si>
  <si>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</si>
  <si>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</si>
  <si>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</si>
  <si>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</si>
  <si>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</si>
  <si>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</si>
  <si>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</si>
  <si>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</si>
  <si>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</si>
  <si>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</si>
  <si>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</si>
  <si>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</si>
  <si>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</si>
  <si>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</si>
  <si>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</si>
  <si>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</si>
  <si>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</si>
  <si>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</si>
  <si>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</si>
  <si>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</si>
  <si>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</si>
  <si>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</si>
  <si>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</si>
  <si>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</si>
  <si>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</si>
  <si>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</si>
  <si>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</si>
  <si>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</si>
  <si>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</si>
  <si>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</si>
  <si>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</si>
  <si>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</si>
  <si>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</si>
  <si>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</si>
  <si>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</si>
  <si>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</si>
  <si>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</si>
  <si>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</si>
  <si>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</si>
  <si>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</si>
  <si>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</si>
  <si>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</si>
  <si>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</si>
  <si>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</si>
  <si>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</si>
  <si>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</si>
  <si>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</si>
  <si>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</si>
  <si>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</si>
  <si>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</si>
  <si>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</si>
  <si>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</si>
  <si>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</si>
  <si>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</si>
  <si>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</si>
  <si>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</si>
  <si>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</si>
  <si>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</si>
  <si>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</si>
  <si>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</si>
  <si>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</si>
  <si>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</si>
  <si>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</si>
  <si>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</si>
  <si>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</si>
  <si>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</si>
  <si>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</si>
  <si>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</si>
  <si>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</si>
  <si>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</si>
  <si>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</si>
  <si>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</si>
  <si>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</si>
  <si>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</si>
  <si>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</si>
  <si>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</si>
  <si>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</si>
  <si>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</si>
  <si>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</si>
  <si>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</si>
  <si>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</si>
  <si>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</si>
  <si>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</si>
  <si>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</si>
  <si>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</si>
  <si>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</si>
  <si>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</si>
  <si>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</si>
  <si>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</si>
  <si>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</si>
  <si>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</si>
  <si>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</si>
  <si>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</si>
  <si>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</si>
  <si>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</si>
  <si>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</si>
  <si>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</si>
  <si>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</si>
  <si>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</si>
  <si>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</si>
  <si>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</si>
  <si>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</si>
  <si>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</si>
  <si>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</si>
  <si>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</si>
  <si>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</si>
  <si>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</si>
  <si>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</si>
  <si>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</si>
  <si>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</si>
  <si>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</si>
  <si>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</si>
  <si>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</si>
  <si>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</si>
  <si>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</si>
  <si>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</si>
  <si>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</si>
  <si>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</si>
  <si>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</si>
  <si>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</si>
  <si>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</si>
  <si>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</si>
  <si>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</si>
  <si>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</si>
  <si>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</si>
  <si>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</si>
  <si>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</si>
  <si>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</si>
  <si>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</si>
  <si>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</si>
  <si>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</si>
  <si>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</si>
  <si>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</si>
  <si>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</si>
  <si>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</si>
  <si>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</si>
  <si>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</si>
  <si>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</si>
  <si>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</si>
  <si>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</si>
  <si>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</si>
  <si>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</si>
  <si>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</si>
  <si>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</si>
  <si>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</si>
  <si>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</si>
  <si>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</si>
  <si>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</si>
  <si>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</si>
  <si>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</si>
  <si>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</si>
  <si>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</si>
  <si>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</si>
  <si>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</si>
  <si>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</si>
  <si>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</si>
  <si>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</si>
  <si>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</si>
  <si>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</si>
  <si>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</si>
  <si>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</si>
  <si>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</si>
  <si>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</si>
  <si>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</si>
  <si>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</si>
  <si>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</si>
  <si>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</si>
  <si>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</si>
  <si>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</si>
  <si>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</si>
  <si>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</si>
  <si>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</si>
  <si>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</si>
  <si>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</si>
  <si>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</si>
  <si>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</si>
  <si>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</si>
  <si>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</si>
  <si>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</si>
  <si>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</si>
  <si>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</si>
  <si>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</si>
  <si>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</si>
  <si>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</si>
  <si>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</si>
  <si>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</si>
  <si>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</si>
  <si>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</si>
  <si>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</si>
  <si>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</si>
  <si>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</si>
  <si>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</si>
  <si>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</si>
  <si>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</si>
  <si>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</si>
  <si>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</si>
  <si>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</si>
  <si>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</si>
  <si>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</si>
  <si>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</si>
  <si>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</si>
  <si>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</si>
  <si>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</si>
  <si>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</si>
  <si>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</si>
  <si>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</si>
  <si>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</si>
  <si>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</si>
  <si>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</si>
  <si>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</si>
  <si>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</si>
  <si>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</si>
  <si>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</si>
  <si>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</si>
  <si>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</si>
  <si>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</si>
  <si>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</si>
  <si>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</si>
  <si>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</si>
  <si>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</si>
  <si>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</si>
  <si>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</si>
  <si>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</si>
  <si>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</si>
  <si>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</si>
  <si>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</si>
  <si>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</si>
  <si>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</si>
  <si>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</si>
  <si>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</si>
  <si>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</si>
  <si>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</si>
  <si>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</si>
  <si>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</si>
  <si>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</si>
  <si>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</si>
  <si>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</si>
  <si>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</si>
  <si>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</si>
  <si>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</si>
  <si>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</si>
  <si>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</si>
  <si>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</si>
  <si>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</si>
  <si>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</si>
  <si>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</si>
  <si>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</si>
  <si>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</si>
  <si>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</si>
  <si>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</si>
  <si>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</si>
  <si>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</si>
  <si>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</si>
  <si>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</si>
  <si>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</si>
  <si>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</si>
  <si>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</si>
  <si>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</si>
  <si>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</si>
  <si>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</si>
  <si>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</si>
  <si>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</si>
  <si>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</si>
  <si>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</si>
  <si>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</si>
  <si>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</si>
  <si>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</si>
  <si>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</si>
  <si>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</si>
  <si>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</si>
  <si>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</si>
  <si>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</si>
  <si>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</si>
  <si>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</si>
  <si>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</si>
  <si>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</si>
  <si>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</si>
  <si>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</si>
  <si>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</si>
  <si>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</si>
  <si>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</si>
  <si>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</si>
  <si>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</si>
  <si>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</si>
  <si>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</si>
  <si>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</si>
  <si>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</si>
  <si>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</si>
  <si>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</si>
  <si>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</si>
  <si>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</si>
  <si>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</si>
  <si>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</si>
  <si>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</si>
  <si>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</si>
  <si>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</si>
  <si>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</si>
  <si>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</si>
  <si>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</si>
  <si>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</si>
  <si>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</si>
  <si>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</si>
  <si>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</si>
  <si>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</si>
  <si>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</si>
  <si>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</si>
  <si>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</si>
  <si>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</si>
  <si>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</si>
  <si>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</si>
  <si>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</si>
  <si>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</si>
  <si>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</si>
  <si>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</si>
  <si>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</si>
  <si>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</si>
  <si>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</si>
  <si>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</si>
  <si>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</si>
  <si>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</si>
  <si>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</si>
  <si>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</si>
  <si>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</si>
  <si>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</si>
  <si>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</si>
  <si>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</si>
  <si>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</si>
  <si>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</si>
  <si>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</si>
  <si>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</si>
  <si>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</si>
  <si>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</si>
  <si>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</si>
  <si>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</si>
  <si>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</si>
  <si>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</si>
  <si>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</si>
  <si>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</si>
  <si>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</si>
  <si>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</si>
  <si>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</si>
  <si>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</si>
  <si>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</si>
  <si>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</si>
  <si>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</si>
  <si>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</si>
  <si>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</si>
  <si>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</si>
  <si>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</si>
  <si>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</si>
  <si>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</si>
  <si>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</si>
  <si>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</si>
  <si>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</si>
  <si>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</si>
  <si>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</si>
  <si>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</si>
  <si>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</si>
  <si>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</si>
  <si>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</si>
  <si>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</si>
  <si>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</si>
  <si>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</si>
  <si>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</si>
  <si>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</si>
  <si>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</si>
  <si>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</si>
  <si>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</si>
  <si>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</si>
  <si>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</si>
  <si>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</si>
  <si>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</si>
  <si>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</si>
  <si>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</si>
  <si>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</si>
  <si>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</si>
  <si>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</si>
  <si>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</si>
  <si>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</si>
  <si>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</si>
  <si>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</si>
  <si>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</si>
  <si>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</si>
  <si>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</si>
  <si>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</si>
  <si>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</si>
  <si>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</si>
  <si>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</si>
  <si>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</si>
  <si>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</si>
  <si>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</si>
  <si>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</si>
  <si>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</si>
  <si>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</si>
  <si>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</si>
  <si>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</si>
  <si>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</si>
  <si>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</si>
  <si>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</si>
  <si>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</si>
  <si>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</si>
  <si>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</si>
  <si>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</si>
  <si>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</si>
  <si>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</si>
  <si>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</si>
  <si>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</si>
  <si>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</si>
  <si>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</si>
  <si>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</si>
  <si>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</si>
  <si>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</si>
  <si>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</si>
  <si>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</si>
  <si>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</si>
  <si>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</si>
  <si>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</si>
  <si>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</si>
  <si>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</si>
  <si>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</si>
  <si>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</si>
  <si>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</si>
  <si>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</si>
  <si>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</si>
  <si>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</si>
  <si>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</si>
  <si>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</si>
  <si>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</si>
  <si>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</si>
  <si>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</si>
  <si>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</si>
  <si>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</si>
  <si>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</si>
  <si>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</si>
  <si>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</si>
  <si>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</si>
  <si>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</si>
  <si>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</si>
  <si>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</si>
  <si>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</si>
  <si>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</si>
  <si>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</si>
  <si>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</si>
  <si>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</si>
  <si>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</si>
  <si>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</si>
  <si>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</si>
  <si>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</si>
  <si>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</si>
  <si>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</si>
  <si>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</si>
  <si>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</si>
  <si>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</si>
  <si>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</si>
  <si>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</si>
  <si>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</si>
  <si>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</si>
  <si>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</si>
  <si>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</si>
  <si>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</si>
  <si>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</si>
  <si>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</si>
  <si>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</si>
  <si>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</si>
  <si>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</si>
  <si>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</si>
  <si>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</si>
  <si>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</si>
  <si>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</si>
  <si>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</si>
  <si>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</si>
  <si>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</si>
  <si>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</si>
  <si>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</si>
  <si>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</si>
  <si>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</si>
  <si>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</si>
  <si>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</si>
  <si>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</si>
  <si>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</si>
  <si>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</si>
  <si>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</si>
  <si>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</si>
  <si>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</si>
  <si>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</si>
  <si>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</si>
  <si>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</si>
  <si>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</si>
  <si>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</si>
  <si>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</si>
  <si>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</si>
  <si>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</si>
  <si>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</si>
  <si>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</si>
  <si>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</si>
  <si>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</si>
  <si>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</si>
  <si>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</si>
  <si>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</si>
  <si>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</si>
  <si>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</si>
  <si>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</si>
  <si>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</si>
  <si>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</si>
  <si>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</si>
  <si>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</si>
  <si>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</si>
  <si>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</si>
  <si>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</si>
  <si>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</si>
  <si>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</si>
  <si>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</si>
  <si>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</si>
  <si>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</si>
  <si>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</si>
  <si>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</si>
  <si>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</si>
  <si>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</si>
  <si>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</si>
  <si>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</si>
  <si>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</si>
  <si>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</si>
  <si>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</si>
  <si>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</si>
  <si>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</si>
  <si>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</si>
  <si>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</si>
  <si>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</si>
  <si>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</si>
  <si>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</si>
  <si>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</si>
  <si>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</si>
  <si>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</si>
  <si>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</si>
  <si>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</si>
  <si>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</si>
  <si>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</si>
  <si>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</si>
  <si>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</si>
  <si>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</si>
  <si>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</si>
  <si>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</si>
  <si>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</si>
  <si>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</si>
  <si>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</si>
  <si>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</si>
  <si>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</si>
  <si>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</si>
  <si>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</si>
  <si>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</si>
  <si>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</si>
  <si>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</si>
  <si>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</si>
  <si>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</si>
  <si>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</si>
  <si>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</si>
  <si>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</si>
  <si>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</si>
  <si>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</si>
  <si>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</si>
  <si>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</si>
  <si>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</si>
  <si>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</si>
  <si>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</si>
  <si>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</si>
  <si>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</si>
  <si>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</si>
  <si>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</si>
  <si>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</si>
  <si>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</si>
  <si>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</si>
  <si>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</si>
  <si>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</si>
  <si>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</si>
  <si>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</si>
  <si>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</si>
  <si>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</si>
  <si>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</si>
  <si>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</si>
  <si>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</si>
  <si>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</si>
  <si>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</si>
  <si>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</si>
  <si>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</si>
  <si>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</si>
  <si>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</si>
  <si>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</si>
  <si>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</si>
  <si>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</si>
  <si>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</si>
  <si>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</si>
  <si>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</si>
  <si>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</si>
  <si>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</si>
  <si>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</si>
  <si>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</si>
  <si>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</si>
  <si>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</si>
  <si>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</si>
  <si>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</si>
  <si>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</si>
  <si>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</si>
  <si>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</si>
  <si>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</si>
  <si>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</si>
  <si>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</si>
  <si>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</si>
  <si>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</si>
  <si>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</si>
  <si>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</si>
  <si>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</si>
  <si>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</si>
  <si>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</si>
  <si>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</si>
  <si>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</si>
  <si>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</si>
  <si>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</si>
  <si>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</si>
  <si>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</si>
  <si>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</si>
  <si>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</si>
  <si>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</si>
  <si>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</si>
  <si>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</si>
  <si>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</si>
  <si>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</si>
  <si>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</si>
  <si>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</si>
  <si>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</si>
  <si>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</si>
  <si>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</si>
  <si>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</si>
  <si>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</si>
  <si>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</si>
  <si>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</si>
  <si>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</si>
  <si>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</si>
  <si>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</si>
  <si>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</si>
  <si>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</si>
  <si>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</si>
  <si>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</si>
  <si>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</si>
  <si>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</si>
  <si>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</si>
  <si>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</si>
  <si>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</si>
  <si>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</si>
  <si>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</si>
  <si>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</si>
  <si>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</si>
  <si>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</si>
  <si>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</si>
  <si>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</si>
  <si>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</si>
  <si>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</si>
  <si>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</si>
  <si>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</si>
  <si>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</si>
  <si>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</si>
  <si>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</si>
  <si>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</si>
  <si>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</si>
  <si>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</si>
  <si>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</si>
  <si>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</si>
  <si>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</si>
  <si>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</si>
  <si>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</si>
  <si>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</si>
  <si>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</si>
  <si>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</si>
  <si>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</si>
  <si>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</si>
  <si>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</si>
  <si>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</si>
  <si>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</si>
  <si>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</si>
  <si>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</si>
  <si>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</si>
  <si>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</si>
  <si>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</si>
  <si>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</si>
  <si>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</si>
  <si>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</si>
  <si>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</si>
  <si>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</si>
  <si>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</si>
  <si>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</si>
  <si>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</si>
  <si>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</si>
  <si>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</si>
  <si>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</si>
  <si>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</si>
  <si>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</si>
  <si>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</si>
  <si>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</si>
  <si>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</si>
  <si>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</si>
  <si>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</si>
  <si>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</si>
  <si>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</si>
  <si>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</si>
  <si>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</si>
  <si>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</si>
  <si>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</si>
  <si>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</si>
  <si>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</si>
  <si>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</si>
  <si>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</si>
  <si>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</si>
  <si>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</si>
  <si>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</si>
  <si>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</si>
  <si>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</si>
  <si>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</si>
  <si>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</si>
  <si>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</si>
  <si>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</si>
  <si>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</si>
  <si>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</si>
  <si>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</si>
  <si>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</si>
  <si>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</si>
  <si>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</si>
  <si>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</si>
  <si>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</si>
  <si>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</si>
  <si>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</si>
  <si>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</si>
  <si>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</si>
  <si>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</si>
  <si>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</si>
  <si>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</si>
  <si>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</si>
  <si>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</si>
  <si>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</si>
  <si>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</si>
  <si>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</si>
  <si>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</si>
  <si>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</si>
  <si>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</si>
  <si>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</si>
  <si>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</si>
  <si>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</si>
  <si>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</si>
  <si>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</si>
  <si>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</si>
  <si>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</si>
  <si>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</si>
  <si>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</si>
  <si>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</si>
  <si>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</si>
  <si>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</si>
  <si>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</si>
  <si>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</si>
  <si>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</si>
  <si>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</si>
  <si>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</si>
  <si>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</si>
  <si>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</si>
  <si>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</si>
  <si>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</si>
  <si>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</si>
  <si>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</si>
  <si>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</si>
  <si>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</si>
  <si>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</si>
  <si>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</si>
  <si>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</si>
  <si>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</si>
  <si>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</si>
  <si>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</si>
  <si>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</si>
  <si>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</si>
  <si>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</si>
  <si>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</si>
  <si>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</si>
  <si>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</si>
  <si>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</si>
  <si>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</si>
  <si>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</si>
  <si>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</si>
  <si>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</si>
  <si>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</si>
  <si>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</si>
  <si>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</si>
  <si>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</si>
  <si>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</si>
  <si>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</si>
  <si>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</si>
  <si>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</si>
  <si>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</si>
  <si>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</si>
  <si>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</si>
  <si>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</si>
  <si>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</si>
  <si>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</si>
  <si>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</si>
  <si>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</si>
  <si>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</si>
  <si>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</si>
  <si>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</si>
  <si>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</si>
  <si>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</si>
  <si>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</si>
  <si>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</si>
  <si>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</si>
  <si>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</si>
  <si>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</si>
  <si>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</si>
  <si>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</si>
  <si>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</si>
  <si>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</si>
  <si>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</si>
  <si>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</si>
  <si>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</si>
  <si>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</si>
  <si>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</si>
  <si>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</si>
  <si>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</si>
  <si>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</si>
  <si>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</si>
  <si>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</si>
  <si>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</si>
  <si>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</si>
  <si>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</si>
  <si>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</si>
  <si>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</si>
  <si>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</si>
  <si>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</si>
  <si>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</si>
  <si>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</si>
  <si>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</si>
  <si>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</si>
  <si>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</si>
  <si>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</si>
  <si>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</si>
  <si>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</si>
  <si>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</si>
  <si>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</si>
  <si>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</si>
  <si>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</si>
  <si>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</si>
  <si>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</si>
  <si>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</si>
  <si>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</si>
  <si>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</si>
  <si>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</si>
  <si>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</si>
  <si>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</si>
  <si>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</si>
  <si>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</si>
  <si>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</si>
  <si>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</si>
  <si>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</si>
  <si>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</si>
  <si>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</si>
  <si>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</si>
  <si>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</si>
  <si>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</si>
  <si>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</si>
  <si>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</si>
  <si>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</si>
  <si>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</si>
  <si>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</si>
  <si>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</si>
  <si>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</si>
  <si>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</si>
  <si>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</si>
  <si>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</si>
  <si>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</si>
  <si>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</si>
  <si>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</si>
  <si>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</si>
  <si>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</si>
  <si>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</si>
  <si>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</si>
  <si>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</si>
  <si>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</si>
  <si>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</si>
  <si>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</si>
  <si>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</si>
  <si>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</si>
  <si>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</si>
  <si>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</si>
  <si>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</si>
  <si>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</si>
  <si>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</si>
  <si>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</si>
  <si>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</si>
  <si>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</si>
  <si>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</si>
  <si>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</si>
  <si>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</si>
  <si>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</si>
  <si>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</si>
  <si>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</si>
  <si>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</si>
  <si>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</si>
  <si>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</si>
  <si>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</si>
  <si>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</si>
  <si>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</si>
  <si>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</si>
  <si>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</si>
  <si>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</si>
  <si>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</si>
  <si>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</si>
  <si>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</si>
  <si>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</si>
  <si>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</si>
  <si>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</si>
  <si>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</si>
  <si>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</si>
  <si>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</si>
  <si>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</si>
  <si>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</si>
  <si>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</si>
  <si>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</si>
  <si>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</si>
  <si>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</si>
  <si>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</si>
  <si>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</si>
  <si>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</si>
  <si>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</si>
  <si>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</si>
  <si>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</si>
  <si>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</si>
  <si>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</si>
  <si>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</si>
  <si>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</si>
  <si>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</si>
  <si>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</si>
  <si>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</si>
  <si>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</si>
  <si>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</si>
  <si>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</si>
  <si>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</si>
  <si>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</si>
  <si>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</si>
  <si>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</si>
  <si>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</si>
  <si>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</si>
  <si>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</si>
  <si>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</si>
  <si>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</si>
  <si>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</si>
  <si>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</si>
  <si>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</si>
  <si>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</si>
  <si>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</si>
  <si>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</si>
  <si>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</si>
  <si>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</si>
  <si>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</si>
  <si>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</si>
  <si>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</si>
  <si>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</si>
  <si>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</si>
  <si>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</si>
  <si>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</si>
  <si>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</si>
  <si>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</si>
  <si>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</si>
  <si>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</si>
  <si>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</si>
  <si>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</si>
  <si>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</si>
  <si>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</si>
  <si>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</si>
  <si>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</si>
  <si>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</si>
  <si>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</si>
  <si>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</si>
  <si>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</si>
  <si>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</si>
  <si>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</si>
  <si>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</si>
  <si>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</si>
  <si>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</si>
  <si>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</si>
  <si>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</si>
  <si>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</si>
  <si>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</si>
  <si>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</si>
  <si>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</si>
  <si>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</si>
  <si>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</si>
  <si>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</si>
  <si>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</si>
  <si>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</si>
  <si>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</si>
  <si>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</si>
  <si>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</si>
  <si>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</si>
  <si>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</si>
  <si>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</si>
  <si>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</si>
  <si>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</si>
  <si>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</si>
  <si>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</si>
  <si>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</si>
  <si>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</si>
  <si>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</si>
  <si>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</si>
  <si>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</si>
  <si>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</si>
  <si>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</si>
  <si>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</si>
  <si>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</si>
  <si>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</si>
  <si>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</si>
  <si>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</si>
  <si>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</si>
  <si>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</si>
  <si>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</si>
  <si>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</si>
  <si>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</si>
  <si>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</si>
  <si>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</si>
  <si>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</si>
  <si>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</si>
  <si>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</si>
  <si>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</si>
  <si>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</si>
  <si>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</si>
  <si>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</si>
  <si>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</si>
  <si>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</si>
  <si>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</si>
  <si>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</si>
  <si>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</si>
  <si>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</si>
  <si>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</si>
  <si>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</si>
  <si>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</si>
  <si>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</si>
  <si>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</si>
  <si>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</si>
  <si>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</si>
  <si>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</si>
  <si>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</si>
  <si>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</si>
  <si>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</si>
  <si>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</si>
  <si>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</si>
  <si>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</si>
  <si>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</si>
  <si>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</si>
  <si>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</si>
  <si>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PercentageFunded</t>
  </si>
  <si>
    <t>AverageDonation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</si>
  <si>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</si>
  <si>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</si>
  <si>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</si>
  <si>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</si>
  <si>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</si>
  <si>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</si>
  <si>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</si>
  <si>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</si>
  <si>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</si>
  <si>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</si>
  <si>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</si>
  <si>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</si>
  <si>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</si>
  <si>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</si>
  <si>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</si>
  <si>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</si>
  <si>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</si>
  <si>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</si>
  <si>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</si>
  <si>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</si>
  <si>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</si>
  <si>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</si>
  <si>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</si>
  <si>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</si>
  <si>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</si>
  <si>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</si>
  <si>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</si>
  <si>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</si>
  <si>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</si>
  <si>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</si>
  <si>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</si>
  <si>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</si>
  <si>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</si>
  <si>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</si>
  <si>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</si>
  <si>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</si>
  <si>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</si>
  <si>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</si>
  <si>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</si>
  <si>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</si>
  <si>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</si>
  <si>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</si>
  <si>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</si>
  <si>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</si>
  <si>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</si>
  <si>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</si>
  <si>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</si>
  <si>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</si>
  <si>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</si>
  <si>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</si>
  <si>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Subcategory</t>
  </si>
  <si>
    <t>Count of outcomes</t>
  </si>
  <si>
    <t>Column Labels</t>
  </si>
  <si>
    <t>Grand Total</t>
  </si>
  <si>
    <t>(All)</t>
  </si>
  <si>
    <t>Category</t>
  </si>
  <si>
    <t>Row Labels</t>
  </si>
  <si>
    <t>DateCreatedConversion</t>
  </si>
  <si>
    <t>DateEndedConversion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</si>
  <si>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</si>
  <si>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</si>
  <si>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</si>
  <si>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</si>
  <si>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</si>
  <si>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</si>
  <si>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</si>
  <si>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</si>
  <si>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</si>
  <si>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</si>
  <si>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</si>
  <si>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</si>
  <si>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</si>
  <si>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</si>
  <si>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</si>
  <si>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</si>
  <si>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</si>
  <si>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 xml:space="preserve"> goal </t>
  </si>
  <si>
    <t xml:space="preserve">Successful </t>
  </si>
  <si>
    <t>Failed</t>
  </si>
  <si>
    <t>Mean Goal</t>
  </si>
  <si>
    <t>Median Goal</t>
  </si>
  <si>
    <t>MeanPledged</t>
  </si>
  <si>
    <t>Median Pledged</t>
  </si>
  <si>
    <t>no backers</t>
  </si>
  <si>
    <t>The next project on the horizon is renovation of the exterior faÃ§ade of the Spring Garden Mill, which is in need of paint and repair.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</si>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</sst>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6" formatCode="m/d/yy;@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rgb="FF4472C4"/>
        <bgColor rgb="FF000000"/>
      </patternFill>
    </fill>
    <fill>
      <patternFill patternType="solid">
        <fgColor rgb="FFEFE189"/>
        <bgColor rgb="FF000000"/>
      </patternFill>
    </fill>
    <fill>
      <patternFill patternType="solid">
        <fgColor rgb="FFCDCA95"/>
        <bgColor rgb="FF000000"/>
      </patternFill>
    </fill>
    <fill>
      <patternFill patternType="solid">
        <fgColor rgb="FFB8BD9C"/>
        <bgColor rgb="FF000000"/>
      </patternFill>
    </fill>
    <fill>
      <patternFill patternType="solid">
        <fgColor rgb="FFFFEB84"/>
        <bgColor rgb="FF000000"/>
      </patternFill>
    </fill>
    <fill>
      <patternFill patternType="solid">
        <fgColor rgb="FFFCE985"/>
        <bgColor rgb="FF000000"/>
      </patternFill>
    </fill>
    <fill>
      <patternFill patternType="solid">
        <fgColor rgb="FFC9C896"/>
        <bgColor rgb="FF000000"/>
      </patternFill>
    </fill>
    <fill>
      <patternFill patternType="solid">
        <fgColor rgb="FFE4DA8D"/>
        <bgColor rgb="FF000000"/>
      </patternFill>
    </fill>
    <fill>
      <patternFill patternType="solid">
        <fgColor rgb="FFB1B99E"/>
        <bgColor rgb="FF000000"/>
      </patternFill>
    </fill>
    <fill>
      <patternFill patternType="solid">
        <fgColor rgb="FFAAB4A1"/>
        <bgColor rgb="FF000000"/>
      </patternFill>
    </fill>
    <fill>
      <patternFill patternType="solid">
        <fgColor rgb="FFE1D88E"/>
        <bgColor rgb="FF000000"/>
      </patternFill>
    </fill>
    <fill>
      <patternFill patternType="solid">
        <fgColor rgb="FF6386B9"/>
        <bgColor rgb="FF000000"/>
      </patternFill>
    </fill>
    <fill>
      <patternFill patternType="solid">
        <fgColor rgb="FFF9E786"/>
        <bgColor rgb="FF000000"/>
      </patternFill>
    </fill>
    <fill>
      <patternFill patternType="solid">
        <fgColor rgb="FFDDD58F"/>
        <bgColor rgb="FF000000"/>
      </patternFill>
    </fill>
    <fill>
      <patternFill patternType="solid">
        <fgColor rgb="FFAEB79F"/>
        <bgColor rgb="FF000000"/>
      </patternFill>
    </fill>
    <fill>
      <patternFill patternType="solid">
        <fgColor rgb="FF899FAC"/>
        <bgColor rgb="FF000000"/>
      </patternFill>
    </fill>
    <fill>
      <patternFill patternType="solid">
        <fgColor rgb="FFF5E587"/>
        <bgColor rgb="FF000000"/>
      </patternFill>
    </fill>
    <fill>
      <patternFill patternType="solid">
        <fgColor rgb="FFBBBF9B"/>
        <bgColor rgb="FF000000"/>
      </patternFill>
    </fill>
    <fill>
      <patternFill patternType="solid">
        <fgColor rgb="FFBFC29A"/>
        <bgColor rgb="FF000000"/>
      </patternFill>
    </fill>
    <fill>
      <patternFill patternType="solid">
        <fgColor rgb="FFF2E388"/>
        <bgColor rgb="FF000000"/>
      </patternFill>
    </fill>
    <fill>
      <patternFill patternType="solid">
        <fgColor rgb="FFA0AEA4"/>
        <bgColor rgb="FF000000"/>
      </patternFill>
    </fill>
    <fill>
      <patternFill patternType="solid">
        <fgColor rgb="FFA7B2A2"/>
        <bgColor rgb="FF000000"/>
      </patternFill>
    </fill>
    <fill>
      <patternFill patternType="solid">
        <fgColor rgb="FFEBDE8A"/>
        <bgColor rgb="FF000000"/>
      </patternFill>
    </fill>
    <fill>
      <patternFill patternType="solid">
        <fgColor rgb="FFC6C697"/>
        <bgColor rgb="FF000000"/>
      </patternFill>
    </fill>
    <fill>
      <patternFill patternType="solid">
        <fgColor rgb="FFDAD390"/>
        <bgColor rgb="FF000000"/>
      </patternFill>
    </fill>
    <fill>
      <patternFill patternType="solid">
        <fgColor rgb="FFB5BB9D"/>
        <bgColor rgb="FF000000"/>
      </patternFill>
    </fill>
    <fill>
      <patternFill patternType="solid">
        <fgColor rgb="FFE8DC8C"/>
        <bgColor rgb="FF000000"/>
      </patternFill>
    </fill>
    <fill>
      <patternFill patternType="solid">
        <fgColor rgb="FFD0CD94"/>
        <bgColor rgb="FF000000"/>
      </patternFill>
    </fill>
    <fill>
      <patternFill patternType="solid">
        <fgColor rgb="FF9DACA5"/>
        <bgColor rgb="FF000000"/>
      </patternFill>
    </fill>
    <fill>
      <patternFill patternType="solid">
        <fgColor rgb="FFC2C498"/>
        <bgColor rgb="FF000000"/>
      </patternFill>
    </fill>
    <fill>
      <patternFill patternType="solid">
        <fgColor rgb="FF96A7A8"/>
        <bgColor rgb="FF000000"/>
      </patternFill>
    </fill>
    <fill>
      <patternFill patternType="solid">
        <fgColor rgb="FFD3CF93"/>
        <bgColor rgb="FF000000"/>
      </patternFill>
    </fill>
    <fill>
      <patternFill patternType="solid">
        <fgColor rgb="FF8FA3AA"/>
        <bgColor rgb="FF000000"/>
      </patternFill>
    </fill>
    <fill>
      <patternFill patternType="solid">
        <fgColor rgb="FFA4B0A3"/>
        <bgColor rgb="FF000000"/>
      </patternFill>
    </fill>
    <fill>
      <patternFill patternType="solid">
        <fgColor rgb="FFD7D191"/>
        <bgColor rgb="FF000000"/>
      </patternFill>
    </fill>
    <fill>
      <patternFill patternType="solid">
        <fgColor rgb="FF4875C2"/>
        <bgColor rgb="FF000000"/>
      </patternFill>
    </fill>
    <fill>
      <patternFill patternType="solid">
        <fgColor rgb="FF859CAD"/>
        <bgColor rgb="FF000000"/>
      </patternFill>
    </fill>
    <fill>
      <patternFill patternType="solid">
        <fgColor rgb="FF7B96B1"/>
        <bgColor rgb="FF000000"/>
      </patternFill>
    </fill>
    <fill>
      <patternFill patternType="solid">
        <fgColor rgb="FF7E98B0"/>
        <bgColor rgb="FF000000"/>
      </patternFill>
    </fill>
    <fill>
      <patternFill patternType="solid">
        <fgColor rgb="FF9AA9A6"/>
        <bgColor rgb="FF000000"/>
      </patternFill>
    </fill>
    <fill>
      <patternFill patternType="solid">
        <fgColor rgb="FF4B77C1"/>
        <bgColor rgb="FF000000"/>
      </patternFill>
    </fill>
    <fill>
      <patternFill patternType="solid">
        <fgColor rgb="FF7793B2"/>
        <bgColor rgb="FF000000"/>
      </patternFill>
    </fill>
    <fill>
      <patternFill patternType="solid">
        <fgColor rgb="FF557DBE"/>
        <bgColor rgb="FF000000"/>
      </patternFill>
    </fill>
    <fill>
      <patternFill patternType="solid">
        <fgColor rgb="FF6D8DB6"/>
        <bgColor rgb="FF000000"/>
      </patternFill>
    </fill>
    <fill>
      <patternFill patternType="solid">
        <fgColor rgb="FF93A5A9"/>
        <bgColor rgb="FF000000"/>
      </patternFill>
    </fill>
    <fill>
      <patternFill patternType="solid">
        <fgColor rgb="FF7491B3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4B2A"/>
        <bgColor rgb="FF000000"/>
      </patternFill>
    </fill>
    <fill>
      <patternFill patternType="solid">
        <fgColor rgb="FFFF0905"/>
        <bgColor rgb="FF000000"/>
      </patternFill>
    </fill>
    <fill>
      <patternFill patternType="solid">
        <fgColor rgb="FFFF0402"/>
        <bgColor rgb="FF000000"/>
      </patternFill>
    </fill>
    <fill>
      <patternFill patternType="solid">
        <fgColor rgb="FFFF7542"/>
        <bgColor rgb="FF000000"/>
      </patternFill>
    </fill>
    <fill>
      <patternFill patternType="solid">
        <fgColor rgb="FFFF0B06"/>
        <bgColor rgb="FF000000"/>
      </patternFill>
    </fill>
    <fill>
      <patternFill patternType="solid">
        <fgColor rgb="FFFF1009"/>
        <bgColor rgb="FF000000"/>
      </patternFill>
    </fill>
    <fill>
      <patternFill patternType="solid">
        <fgColor rgb="FFFF0201"/>
        <bgColor rgb="FF000000"/>
      </patternFill>
    </fill>
    <fill>
      <patternFill patternType="solid">
        <fgColor rgb="FFFF2F1A"/>
        <bgColor rgb="FF000000"/>
      </patternFill>
    </fill>
    <fill>
      <patternFill patternType="solid">
        <fgColor rgb="FFFF6237"/>
        <bgColor rgb="FF000000"/>
      </patternFill>
    </fill>
    <fill>
      <patternFill patternType="solid">
        <fgColor rgb="FFFF2313"/>
        <bgColor rgb="FF000000"/>
      </patternFill>
    </fill>
    <fill>
      <patternFill patternType="solid">
        <fgColor rgb="FFFF5932"/>
        <bgColor rgb="FF000000"/>
      </patternFill>
    </fill>
    <fill>
      <patternFill patternType="solid">
        <fgColor rgb="FFFF190E"/>
        <bgColor rgb="FF000000"/>
      </patternFill>
    </fill>
    <fill>
      <patternFill patternType="solid">
        <fgColor rgb="FFFF361E"/>
        <bgColor rgb="FF000000"/>
      </patternFill>
    </fill>
    <fill>
      <patternFill patternType="solid">
        <fgColor rgb="FFFF4F2C"/>
        <bgColor rgb="FF000000"/>
      </patternFill>
    </fill>
    <fill>
      <patternFill patternType="solid">
        <fgColor rgb="FFFF2C19"/>
        <bgColor rgb="FF000000"/>
      </patternFill>
    </fill>
    <fill>
      <patternFill patternType="solid">
        <fgColor rgb="FFFF4D2B"/>
        <bgColor rgb="FF000000"/>
      </patternFill>
    </fill>
    <fill>
      <patternFill patternType="solid">
        <fgColor rgb="FFFF0703"/>
        <bgColor rgb="FF000000"/>
      </patternFill>
    </fill>
    <fill>
      <patternFill patternType="solid">
        <fgColor rgb="FFFF150B"/>
        <bgColor rgb="FF000000"/>
      </patternFill>
    </fill>
    <fill>
      <patternFill patternType="solid">
        <fgColor rgb="FFFF311B"/>
        <bgColor rgb="FF000000"/>
      </patternFill>
    </fill>
    <fill>
      <patternFill patternType="solid">
        <fgColor rgb="FFFF9151"/>
        <bgColor rgb="FF000000"/>
      </patternFill>
    </fill>
    <fill>
      <patternFill patternType="solid">
        <fgColor rgb="FFFF2A17"/>
        <bgColor rgb="FF000000"/>
      </patternFill>
    </fill>
    <fill>
      <patternFill patternType="solid">
        <fgColor rgb="FFFF5630"/>
        <bgColor rgb="FF000000"/>
      </patternFill>
    </fill>
    <fill>
      <patternFill patternType="solid">
        <fgColor rgb="FFFF2012"/>
        <bgColor rgb="FF000000"/>
      </patternFill>
    </fill>
    <fill>
      <patternFill patternType="solid">
        <fgColor rgb="FFFF331D"/>
        <bgColor rgb="FF000000"/>
      </patternFill>
    </fill>
    <fill>
      <patternFill patternType="solid">
        <fgColor rgb="FFFF3F23"/>
        <bgColor rgb="FF000000"/>
      </patternFill>
    </fill>
    <fill>
      <patternFill patternType="solid">
        <fgColor rgb="FFFF170D"/>
        <bgColor rgb="FF000000"/>
      </patternFill>
    </fill>
    <fill>
      <patternFill patternType="solid">
        <fgColor rgb="FFFF4124"/>
        <bgColor rgb="FF000000"/>
      </patternFill>
    </fill>
    <fill>
      <patternFill patternType="solid">
        <fgColor rgb="FFFF6036"/>
        <bgColor rgb="FF000000"/>
      </patternFill>
    </fill>
    <fill>
      <patternFill patternType="solid">
        <fgColor rgb="FFFF2515"/>
        <bgColor rgb="FF000000"/>
      </patternFill>
    </fill>
    <fill>
      <patternFill patternType="solid">
        <fgColor rgb="FFFF1E11"/>
        <bgColor rgb="FF000000"/>
      </patternFill>
    </fill>
    <fill>
      <patternFill patternType="solid">
        <fgColor rgb="FFFF2716"/>
        <bgColor rgb="FF000000"/>
      </patternFill>
    </fill>
    <fill>
      <patternFill patternType="solid">
        <fgColor rgb="FFFF120A"/>
        <bgColor rgb="FF000000"/>
      </patternFill>
    </fill>
    <fill>
      <patternFill patternType="solid">
        <fgColor rgb="FFFFCA71"/>
        <bgColor rgb="FF000000"/>
      </patternFill>
    </fill>
    <fill>
      <patternFill patternType="solid">
        <fgColor rgb="FFFF1C0F"/>
        <bgColor rgb="FF000000"/>
      </patternFill>
    </fill>
    <fill>
      <patternFill patternType="solid">
        <fgColor rgb="FFFF542F"/>
        <bgColor rgb="FF000000"/>
      </patternFill>
    </fill>
    <fill>
      <patternFill patternType="solid">
        <fgColor rgb="FFFF381F"/>
        <bgColor rgb="FF000000"/>
      </patternFill>
    </fill>
    <fill>
      <patternFill patternType="solid">
        <fgColor rgb="FFFF0E07"/>
        <bgColor rgb="FF000000"/>
      </patternFill>
    </fill>
    <fill>
      <patternFill patternType="solid">
        <fgColor rgb="FFFFB766"/>
        <bgColor rgb="FF000000"/>
      </patternFill>
    </fill>
    <fill>
      <patternFill patternType="solid">
        <fgColor rgb="FFFF703F"/>
        <bgColor rgb="FF000000"/>
      </patternFill>
    </fill>
    <fill>
      <patternFill patternType="solid">
        <fgColor rgb="FFFF522E"/>
        <bgColor rgb="FF000000"/>
      </patternFill>
    </fill>
    <fill>
      <patternFill patternType="solid">
        <fgColor rgb="FFFF854B"/>
        <bgColor rgb="FF000000"/>
      </patternFill>
    </fill>
    <fill>
      <patternFill patternType="solid">
        <fgColor rgb="FFFFA45C"/>
        <bgColor rgb="FF000000"/>
      </patternFill>
    </fill>
    <fill>
      <patternFill patternType="solid">
        <fgColor rgb="FFFF6E3E"/>
        <bgColor rgb="FF000000"/>
      </patternFill>
    </fill>
    <fill>
      <patternFill patternType="solid">
        <fgColor rgb="FFFF8D4F"/>
        <bgColor rgb="FF000000"/>
      </patternFill>
    </fill>
    <fill>
      <patternFill patternType="solid">
        <fgColor rgb="FFFF4828"/>
        <bgColor rgb="FF000000"/>
      </patternFill>
    </fill>
    <fill>
      <patternFill patternType="solid">
        <fgColor rgb="FFFF7C45"/>
        <bgColor rgb="FF000000"/>
      </patternFill>
    </fill>
    <fill>
      <patternFill patternType="solid">
        <fgColor rgb="FFFF8F50"/>
        <bgColor rgb="FF000000"/>
      </patternFill>
    </fill>
    <fill>
      <patternFill patternType="solid">
        <fgColor rgb="FFFFA65D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166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0" fontId="3" fillId="3" borderId="0" xfId="0" applyFont="1" applyFill="1"/>
    <xf numFmtId="166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171" fontId="0" fillId="0" borderId="0" xfId="0" applyNumberFormat="1"/>
  </cellXfs>
  <cellStyles count="1">
    <cellStyle name="Normal" xfId="0" builtinId="0"/>
  </cellStyles>
  <dxfs count="3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in USA by Type</a:t>
            </a:r>
            <a:endParaRPr lang="en-US"/>
          </a:p>
        </c:rich>
      </c:tx>
      <c:layout>
        <c:manualLayout>
          <c:xMode val="edge"/>
          <c:yMode val="edge"/>
          <c:x val="0.33488068228759543"/>
          <c:y val="2.95716898151646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412645453216653E-2"/>
          <c:y val="8.6372360844529747E-2"/>
          <c:w val="0.84923998906916298"/>
          <c:h val="0.878698142578626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1-164D-A99E-A1DA2E213D20}"/>
            </c:ext>
          </c:extLst>
        </c:ser>
        <c:ser>
          <c:idx val="1"/>
          <c:order val="1"/>
          <c:tx>
            <c:strRef>
              <c:f>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41-164D-A99E-A1DA2E213D20}"/>
            </c:ext>
          </c:extLst>
        </c:ser>
        <c:ser>
          <c:idx val="2"/>
          <c:order val="2"/>
          <c:tx>
            <c:strRef>
              <c:f>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841-164D-A99E-A1DA2E213D20}"/>
            </c:ext>
          </c:extLst>
        </c:ser>
        <c:ser>
          <c:idx val="3"/>
          <c:order val="3"/>
          <c:tx>
            <c:strRef>
              <c:f>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841-164D-A99E-A1DA2E213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1273599"/>
        <c:axId val="610896559"/>
      </c:barChart>
      <c:catAx>
        <c:axId val="61127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96559"/>
        <c:crosses val="autoZero"/>
        <c:auto val="1"/>
        <c:lblAlgn val="ctr"/>
        <c:lblOffset val="100"/>
        <c:noMultiLvlLbl val="0"/>
      </c:catAx>
      <c:valAx>
        <c:axId val="61089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7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14061327256104E-2"/>
          <c:y val="3.8062283737024222E-2"/>
          <c:w val="0.80648303060904214"/>
          <c:h val="0.8009574149252104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9-FA43-B5EF-2BFDD8CD88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749-FA43-B5EF-2BFDD8CD88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749-FA43-B5EF-2BFDD8CD88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49-FA43-B5EF-2BFDD8CD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986751"/>
        <c:axId val="895945439"/>
      </c:lineChart>
      <c:catAx>
        <c:axId val="89598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45439"/>
        <c:crosses val="autoZero"/>
        <c:auto val="1"/>
        <c:lblAlgn val="ctr"/>
        <c:lblOffset val="100"/>
        <c:noMultiLvlLbl val="0"/>
      </c:catAx>
      <c:valAx>
        <c:axId val="8959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8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9-CE42-8542-E9FC149BDA81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69-CE42-8542-E9FC149BDA81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69-CE42-8542-E9FC149BDA81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69-CE42-8542-E9FC149B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763759"/>
        <c:axId val="872786767"/>
      </c:barChart>
      <c:catAx>
        <c:axId val="64576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86767"/>
        <c:crosses val="autoZero"/>
        <c:auto val="1"/>
        <c:lblAlgn val="ctr"/>
        <c:lblOffset val="100"/>
        <c:noMultiLvlLbl val="0"/>
      </c:catAx>
      <c:valAx>
        <c:axId val="87278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6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B02B628-8357-BF40-BBF4-83D42FEBA30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39EEA7F-E243-724D-BD50-82BC5F9E26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2D1946-E5E2-A044-96C2-A3B914DD2DD0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2</xdr:row>
      <xdr:rowOff>12700</xdr:rowOff>
    </xdr:from>
    <xdr:to>
      <xdr:col>11</xdr:col>
      <xdr:colOff>1384300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43E07-5A82-E848-A85F-2567E4348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63500</xdr:rowOff>
    </xdr:from>
    <xdr:to>
      <xdr:col>15</xdr:col>
      <xdr:colOff>482600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B1719-6619-1548-9A17-B255BBCC8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5632" cy="63062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F19891-9CBB-B947-BB95-2D04D84F25D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7C0428-2351-BD40-A725-6A90C7F56C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632" cy="63062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6</xdr:row>
      <xdr:rowOff>114300</xdr:rowOff>
    </xdr:from>
    <xdr:to>
      <xdr:col>20</xdr:col>
      <xdr:colOff>723900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9DBB7-E6A7-2247-ADBC-E9D5F3EBB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0.459278009257" createdVersion="7" refreshedVersion="7" minRefreshableVersion="3" recordCount="4114" xr:uid="{282F9040-2E7D-3A48-B871-95CDEEB83D7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category" numFmtId="49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  <cacheField name="PercentageFunded" numFmtId="0">
      <sharedItems containsSemiMixedTypes="0" containsString="0" containsNumber="1" containsInteger="1" minValue="0" maxValue="46883"/>
    </cacheField>
    <cacheField name="AverageDonation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905550925927" createdVersion="7" refreshedVersion="7" minRefreshableVersion="3" recordCount="4114" xr:uid="{A3C24201-A142-F44C-8837-219855AF114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category" numFmtId="49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  <cacheField name="PercentageFunded" numFmtId="0">
      <sharedItems containsSemiMixedTypes="0" containsString="0" containsNumber="1" containsInteger="1" minValue="0" maxValue="46883"/>
    </cacheField>
    <cacheField name="AverageDonation" numFmtId="0">
      <sharedItems containsMixedTypes="1" containsNumber="1" minValue="0" maxValue="3304"/>
    </cacheField>
    <cacheField name="DateCreatedConversion" numFmtId="14">
      <sharedItems containsSemiMixedTypes="0" containsNonDate="0" containsDate="1" containsString="0" minDate="2009-05-17T03:55:13" maxDate="2017-03-15T15:30:07" count="4114">
        <d v="2010-02-04T07:45:59"/>
        <d v="2014-12-20T19:47:03"/>
        <d v="2015-06-12T12:47:45"/>
        <d v="2015-05-26T11:05:24"/>
        <d v="2013-10-03T20:49:27"/>
        <d v="2016-01-10T17:51:38"/>
        <d v="2014-06-23T22:31:45"/>
        <d v="2015-06-17T14:43:27"/>
        <d v="2017-01-23T13:25:52"/>
        <d v="2015-03-26T09:54:05"/>
        <d v="2014-07-10T06:25:04"/>
        <d v="2015-09-18T19:36:29"/>
        <d v="2016-07-20T10:05:40"/>
        <d v="2015-01-29T12:24:20"/>
        <d v="2015-08-18T18:57:26"/>
        <d v="2016-06-14T23:29:16"/>
        <d v="2015-05-21T22:04:21"/>
        <d v="2015-01-12T19:58:45"/>
        <d v="2014-10-03T09:36:19"/>
        <d v="2016-10-14T09:17:40"/>
        <d v="2016-10-06T13:29:27"/>
        <d v="2014-05-20T15:33:51"/>
        <d v="2014-10-16T16:33:48"/>
        <d v="2016-11-01T16:39:42"/>
        <d v="2015-10-15T10:27:10"/>
        <d v="2015-03-06T09:23:41"/>
        <d v="2014-05-02T22:37:1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3-08-27T02:34:27"/>
        <d v="2016-11-16T08:01:25"/>
        <d v="2016-08-24T08:20:01"/>
        <d v="2014-05-21T18:51:27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5-05-04T14:46:35"/>
        <d v="2012-01-25T20:33:58"/>
        <d v="2015-08-11T04:09:21"/>
        <d v="2015-02-14T20:00:37"/>
        <d v="2015-03-02T18:00:26"/>
        <d v="2013-02-02T23:42:17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6-03-17T20:17:35"/>
        <d v="2016-03-04T15:36:51"/>
        <d v="2015-03-11T01:27:22"/>
        <d v="2014-11-10T02:11:14"/>
        <d v="2015-08-10T15:38:43"/>
        <d v="2016-03-24T10:16:40"/>
        <d v="2012-04-05T03:20:19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11-17T17:21:03"/>
        <d v="2014-06-18T00:38:08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2-11T16:31:21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4-07-21T20:24:03"/>
        <d v="2016-03-14T23:44:14"/>
        <d v="2016-03-24T11:56:04"/>
        <d v="2014-06-16T09:29:25"/>
        <d v="2016-07-25T16:44:30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4-10-17T03:57:13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4-07-31T16:42:28"/>
        <d v="2017-03-02T12:55:07"/>
        <d v="2016-02-03T23:19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08-08T02:27:43"/>
        <d v="2015-10-30T04:32:3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4-07-09T12:03:49"/>
        <d v="2017-01-31T22:57:58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5-18T16:15:09"/>
        <d v="2016-02-22T23:27:29"/>
        <d v="2016-05-15T18:35:15"/>
        <d v="2016-07-18T14:31:46"/>
        <d v="2011-10-22T01:02:29"/>
        <d v="2015-03-11T22:27:28"/>
        <d v="2014-09-30T20:36:53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6-09-26T19:20:04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09-05-17T03:55:13"/>
        <d v="2010-02-26T21:36:31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7-01-01T17:35:22"/>
        <d v="2014-07-29T00:50:56"/>
        <d v="2015-12-11T19:46:42"/>
        <d v="2014-01-03T18:02:06"/>
        <d v="2015-07-02T22:33:43"/>
        <d v="2016-09-30T15:25:38"/>
        <d v="2014-06-03T17:02:44"/>
        <d v="2014-12-17T14:03:06"/>
        <d v="2014-11-17T18:30:45"/>
        <d v="2013-10-03T22:09:05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6-10-12T17:41:13"/>
        <d v="2015-10-08T21:57:42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6-03-11T09:59:46"/>
        <d v="2015-04-28T16:04:54"/>
        <d v="2015-02-06T05:14:57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07-01T00:29:40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1-03-10T16:41:06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1-05T19:36:46"/>
        <d v="2015-06-12T12:50:06"/>
        <d v="2015-07-16T16:12:01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12T04:40:05"/>
        <d v="2017-01-21T12:01:30"/>
        <d v="2016-08-10T01:36:22"/>
        <d v="2015-04-24T08:18:52"/>
        <d v="2014-05-29T04:00:45"/>
        <d v="2017-02-08T19:00:35"/>
        <d v="2017-02-22T13:33:54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6-01-04T17:05:53"/>
        <d v="2017-03-02T04:59:20"/>
        <d v="2014-07-10T14:44:07"/>
        <d v="2014-02-12T19:20:30"/>
        <d v="2010-01-14T13:00:49"/>
        <d v="2010-05-26T15:54:01"/>
        <d v="2016-09-06T15:15:32"/>
        <d v="2016-12-27T18:08:20"/>
        <d v="2015-05-19T11:04:01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5-09-01T17:22:11"/>
        <d v="2016-04-01T10:44:38"/>
        <d v="2016-03-01T10:19:33"/>
        <d v="2014-12-09T18:33:38"/>
        <d v="2016-04-08T08:59:26"/>
        <d v="2015-04-30T21:26:11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4-06-15T21:29:10"/>
        <d v="2013-04-07T15:33:14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3-06-05T00:56:00"/>
        <d v="2014-03-14T18:18:15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6-22T13:02:10"/>
        <d v="2015-04-22T13:02:09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11-14T06:34:48"/>
        <d v="2015-12-22T11:41:35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6-07-08T19:32:25"/>
        <d v="2012-01-16T15:37:15"/>
        <d v="2014-11-18T19:22:37"/>
        <d v="2015-04-03T20:58:47"/>
        <d v="2012-05-02T19:43:09"/>
        <d v="2012-03-28T15:31:34"/>
        <d v="2014-07-09T22:27:26"/>
        <d v="2014-05-19T13:09:12"/>
        <d v="2014-07-21T16:22:32"/>
        <d v="2016-09-15T16:33:59"/>
        <d v="2015-07-09T02:18:28"/>
        <d v="2015-11-24T21:35:43"/>
        <d v="2015-11-29T00:29:22"/>
        <d v="2014-04-25T17:53:09"/>
        <d v="2011-05-08T21:06:11"/>
        <d v="2011-04-13T02:22:42"/>
        <d v="2013-03-15T04:02:20"/>
        <d v="2016-05-25T01:29:00"/>
        <d v="2014-05-20T15:35:01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5-02-18T17:19:46"/>
        <d v="2014-10-15T22:28:04"/>
        <d v="2015-03-23T19:28:25"/>
        <d v="2016-03-30T03:48:24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5-12-08T04:57:52"/>
        <d v="2010-04-06T17:52:59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4-10-20T07:27:59"/>
        <d v="2015-11-19T16:07:0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4-07-04T15:48:04"/>
        <d v="2015-06-17T18:11:00"/>
        <d v="2014-06-18T04:45:52"/>
        <d v="2015-03-14T15:59:35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5-05-01T01:52:43"/>
        <d v="2015-09-28T20:40:04"/>
        <d v="2016-01-13T21:45:24"/>
        <d v="2014-10-18T23:24:52"/>
        <d v="2016-06-08T23:15:33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6-07-14T11:32:37"/>
        <d v="2015-08-20T03:50:17"/>
        <d v="2015-08-23T13:46:33"/>
        <d v="2013-03-28T21:16:31"/>
        <d v="2015-02-10T18:49:11"/>
        <d v="2016-12-30T18:54:42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6-05-20T14:30:46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6-05T14:22:27"/>
        <d v="2014-08-07T00:10:11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7-01-26T09:01:4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2-23T19:01:1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3-07-11T18:50:44"/>
        <d v="2014-07-24T03:00:10"/>
        <d v="2014-10-03T10:29:35"/>
        <d v="2016-01-06T02:45:35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4-05T11:47:40"/>
        <d v="2016-06-27T15:19:29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4-06-12T14:54:06"/>
        <d v="2015-02-26T05:05:59"/>
        <d v="2014-11-20T20:56:12"/>
        <d v="2016-04-13T19:04:23"/>
        <d v="2015-07-28T15:54:35"/>
        <d v="2014-06-26T22:48:32"/>
        <d v="2015-03-12T19:22:39"/>
        <d v="2014-08-26T05:19:31"/>
        <d v="2014-10-14T13:00:55"/>
        <d v="2014-04-11T11:50:52"/>
        <d v="2015-02-19T00:35:10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19T08:21:34"/>
        <d v="2016-09-23T14:45:14"/>
        <d v="2015-01-12T23:33:28"/>
        <d v="2014-12-09T03:26:10"/>
        <d v="2015-08-02T04:03:47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2-07-11T21:44:48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6-09-09T18:25:10"/>
        <d v="2016-02-09T13:42:39"/>
        <d v="2015-08-27T18:58:10"/>
        <d v="2014-11-28T21:08:45"/>
        <d v="2015-01-15T23:02:10"/>
        <d v="2015-10-06T20:44:40"/>
        <d v="2015-06-28T05:32:39"/>
        <d v="2016-09-13T16:03:12"/>
        <d v="2013-12-18T18:15:55"/>
        <d v="2014-12-17T12:09:11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6-08-27T10:37:09"/>
        <d v="2015-01-09T01:25:00"/>
        <d v="2014-08-28T21:55:49"/>
        <d v="2015-05-18T18:27:06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2-01-10T17:44:04"/>
        <d v="2016-01-06T02:00:53"/>
        <d v="2016-12-17T05:17:33"/>
        <d v="2015-09-10T00:21:33"/>
        <d v="2015-04-17T17:01:00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4-12-26T20:39:56"/>
        <d v="2016-07-04T08:10:18"/>
        <d v="2017-01-15T12:43:39"/>
        <d v="2015-09-23T19:27:50"/>
        <d v="2015-02-25T16:24:52"/>
        <d v="2016-12-28T18:54:02"/>
        <d v="2014-05-01T21:49:01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4-09-08T12:16:18"/>
        <d v="2016-07-21T14:48:13"/>
        <d v="2011-01-12T07:44:38"/>
        <d v="2014-05-22T16:00:09"/>
        <d v="2015-02-24T10:53:39"/>
        <d v="2013-05-22T03:31:36"/>
        <d v="2016-09-03T01:11:47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5-05-18T18:24:38"/>
        <d v="2016-01-22T08:24:17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1-15T17:50:16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7-15T13:52:46"/>
        <d v="2015-09-29T02:53:43"/>
        <d v="2015-04-27T05:59:44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1-07-30T17:30:08"/>
        <d v="2014-01-06T19:58:17"/>
        <d v="2013-02-07T17:42:15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0"/>
    <x v="0"/>
    <n v="5"/>
    <n v="47.398800000000001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1"/>
    <x v="1"/>
    <n v="254"/>
    <n v="110.2174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1"/>
    <x v="1"/>
    <n v="122"/>
    <n v="6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1"/>
    <x v="1"/>
    <n v="160"/>
    <n v="117.64709999999999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1"/>
    <x v="1"/>
    <n v="117"/>
    <n v="34.79099999999999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1"/>
    <x v="1"/>
    <n v="56"/>
    <n v="17.829799999999999"/>
  </r>
  <r>
    <n v="3738"/>
    <s v="'GULF' - a new play by PIVOT THEATRE"/>
    <s v="A filmic, fast-paced exploration of trust, making its debut at Camden People's Theatre this July."/>
    <n v="745"/>
    <n v="270"/>
    <x v="1"/>
    <x v="1"/>
    <s v="GBP"/>
    <n v="1405461600"/>
    <n v="1403562705"/>
    <b v="0"/>
    <n v="6"/>
    <b v="0"/>
    <x v="1"/>
    <x v="1"/>
    <n v="36"/>
    <n v="4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1"/>
    <x v="1"/>
    <n v="2"/>
    <n v="13.333299999999999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1"/>
    <x v="1"/>
    <n v="142"/>
    <n v="51.85340000000000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1"/>
    <x v="1"/>
    <n v="399"/>
    <n v="159.4667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x v="1"/>
    <s v="GBP"/>
    <n v="1407565504"/>
    <n v="1404973504"/>
    <b v="0"/>
    <n v="2"/>
    <b v="0"/>
    <x v="1"/>
    <x v="1"/>
    <n v="5"/>
    <n v="12.5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x v="0"/>
    <s v="USD"/>
    <n v="1445196989"/>
    <n v="1442604989"/>
    <b v="1"/>
    <n v="43"/>
    <b v="0"/>
    <x v="1"/>
    <x v="1"/>
    <n v="426"/>
    <n v="49.511600000000001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1"/>
    <x v="1"/>
    <n v="257"/>
    <n v="30.951799999999999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x v="2"/>
    <n v="1"/>
    <n v="56.81580000000000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1"/>
    <x v="1"/>
    <n v="140"/>
    <n v="41.029400000000003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1"/>
    <x v="1"/>
    <n v="35"/>
    <n v="27.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2"/>
    <x v="3"/>
    <n v="32"/>
    <n v="36.206099999999999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1"/>
    <x v="1"/>
    <n v="94"/>
    <n v="43.28"/>
  </r>
  <r>
    <n v="3939"/>
    <s v="'Potter.' Funding 2015"/>
    <s v="'Potter.' is a parody of the popular Harry Potter series allowing aspiring actors a chance to work in a professional production."/>
    <n v="500"/>
    <n v="5"/>
    <x v="1"/>
    <x v="2"/>
    <s v="AUD"/>
    <n v="1412656200"/>
    <n v="1412328979"/>
    <b v="0"/>
    <n v="1"/>
    <b v="0"/>
    <x v="1"/>
    <x v="1"/>
    <n v="1"/>
    <n v="5"/>
  </r>
  <r>
    <n v="3920"/>
    <s v="'SCARAMOUCHE JONES'' by Justin Butcher"/>
    <s v="An enthralling tale charting the ecstasies and tragedies behind the seven white masks of centenarian clown,Scaramouche Jones."/>
    <n v="500"/>
    <n v="135"/>
    <x v="1"/>
    <x v="1"/>
    <s v="GBP"/>
    <n v="1479032260"/>
    <n v="1476436660"/>
    <b v="0"/>
    <n v="3"/>
    <b v="0"/>
    <x v="1"/>
    <x v="1"/>
    <n v="27"/>
    <n v="45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x v="0"/>
    <s v="USD"/>
    <n v="1480007460"/>
    <n v="1475760567"/>
    <b v="0"/>
    <n v="13"/>
    <b v="0"/>
    <x v="1"/>
    <x v="4"/>
    <n v="48"/>
    <n v="82.461500000000001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x v="1"/>
    <s v="GBP"/>
    <n v="1403192031"/>
    <n v="1400600031"/>
    <b v="0"/>
    <n v="21"/>
    <b v="0"/>
    <x v="1"/>
    <x v="1"/>
    <n v="441"/>
    <n v="41.952399999999997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x v="1"/>
    <s v="GBP"/>
    <n v="1416081600"/>
    <n v="1413477228"/>
    <b v="0"/>
    <n v="2"/>
    <b v="0"/>
    <x v="1"/>
    <x v="1"/>
    <n v="55"/>
    <n v="55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1"/>
    <x v="1"/>
    <n v="110"/>
    <n v="23.869599999999998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3"/>
    <x v="5"/>
    <n v="135"/>
    <n v="59.408799999999999"/>
  </r>
  <r>
    <n v="3997"/>
    <s v="'Working Play Title'"/>
    <s v="We aim to produce a Professional Published Play for two days in October 2015 on Fri 30th &amp; Sat 31st with three performances in total."/>
    <n v="300"/>
    <n v="0"/>
    <x v="1"/>
    <x v="1"/>
    <s v="GBP"/>
    <n v="1428222221"/>
    <n v="1425633821"/>
    <b v="0"/>
    <n v="0"/>
    <b v="0"/>
    <x v="1"/>
    <x v="1"/>
    <n v="0"/>
    <n v="0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x v="2"/>
    <s v="AUD"/>
    <n v="1401662239"/>
    <n v="1399070239"/>
    <b v="0"/>
    <n v="1"/>
    <b v="0"/>
    <x v="0"/>
    <x v="6"/>
    <n v="0"/>
    <n v="5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2"/>
    <x v="7"/>
    <n v="50"/>
    <n v="113.63639999999999"/>
  </r>
  <r>
    <n v="4090"/>
    <s v="&quot; Sweet O'l Mama &quot; Theater Production"/>
    <s v="A gripping re-enactment of a true breast cancer survival story, highlighted with inspiration and laughter!"/>
    <n v="100"/>
    <n v="32"/>
    <x v="1"/>
    <x v="0"/>
    <s v="USD"/>
    <n v="1438959600"/>
    <n v="1437754137"/>
    <b v="0"/>
    <n v="3"/>
    <b v="0"/>
    <x v="1"/>
    <x v="1"/>
    <n v="32"/>
    <n v="10.666700000000001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3"/>
    <x v="5"/>
    <n v="213"/>
    <n v="135.66669999999999"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x v="0"/>
    <s v="USD"/>
    <n v="1436566135"/>
    <n v="1433974135"/>
    <b v="0"/>
    <n v="0"/>
    <b v="0"/>
    <x v="0"/>
    <x v="8"/>
    <n v="0"/>
    <s v="no backers"/>
  </r>
  <r>
    <n v="3934"/>
    <s v="&quot;A Measure of Normalcy&quot;"/>
    <s v="Lost youth and lost souls struggle to find meaning amid dingy basements, vanishing malls, and a bleak Midwestern summer."/>
    <n v="500"/>
    <n v="550"/>
    <x v="1"/>
    <x v="0"/>
    <s v="USD"/>
    <n v="1443704400"/>
    <n v="1439827639"/>
    <b v="0"/>
    <n v="12"/>
    <b v="0"/>
    <x v="1"/>
    <x v="1"/>
    <n v="110"/>
    <n v="45.833300000000001"/>
  </r>
  <r>
    <n v="465"/>
    <s v="&quot;Amp&quot; A Story About a Robot"/>
    <s v="&quot;Amp&quot; is a short film about a robot with needs."/>
    <n v="45000"/>
    <n v="138"/>
    <x v="1"/>
    <x v="0"/>
    <s v="USD"/>
    <n v="1403837574"/>
    <n v="1402455174"/>
    <b v="0"/>
    <n v="8"/>
    <b v="0"/>
    <x v="0"/>
    <x v="6"/>
    <n v="0"/>
    <n v="17.25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3"/>
    <x v="5"/>
    <n v="415"/>
    <n v="183.80439999999999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x v="0"/>
    <s v="USD"/>
    <n v="1383509357"/>
    <n v="1380913757"/>
    <b v="0"/>
    <n v="2"/>
    <b v="0"/>
    <x v="2"/>
    <x v="9"/>
    <n v="0"/>
    <n v="20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2"/>
    <x v="10"/>
    <n v="10"/>
    <n v="41.851799999999997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1"/>
    <x v="1"/>
    <n v="395"/>
    <n v="64.268299999999996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x v="0"/>
    <s v="USD"/>
    <n v="1427414732"/>
    <n v="1424826332"/>
    <b v="0"/>
    <n v="1"/>
    <b v="0"/>
    <x v="1"/>
    <x v="4"/>
    <n v="0"/>
    <n v="5"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x v="1"/>
    <s v="GBP"/>
    <n v="1429554349"/>
    <n v="1424719549"/>
    <b v="0"/>
    <n v="28"/>
    <b v="0"/>
    <x v="4"/>
    <x v="11"/>
    <n v="30"/>
    <n v="35.7143000000000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x v="0"/>
    <s v="USD"/>
    <n v="1358361197"/>
    <n v="1353177197"/>
    <b v="0"/>
    <n v="2"/>
    <b v="0"/>
    <x v="2"/>
    <x v="9"/>
    <n v="0"/>
    <n v="22.5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3"/>
    <s v="EUR"/>
    <n v="1435255659"/>
    <n v="1432663659"/>
    <b v="0"/>
    <n v="29"/>
    <b v="1"/>
    <x v="1"/>
    <x v="1"/>
    <n v="157"/>
    <n v="54.137900000000002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0"/>
    <x v="12"/>
    <n v="2"/>
    <n v="85.9574000000000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x v="0"/>
    <s v="USD"/>
    <n v="1403039842"/>
    <n v="1397855842"/>
    <b v="0"/>
    <n v="0"/>
    <b v="0"/>
    <x v="5"/>
    <x v="13"/>
    <n v="0"/>
    <n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7"/>
    <n v="134"/>
    <n v="62.38"/>
  </r>
  <r>
    <n v="1771"/>
    <s v="&quot;Drakes Folly&quot;"/>
    <s v="Photographic book on the historic oil region of Pennsylvania where Edwin Drake drilled the well that started the modern oil industry."/>
    <n v="6500"/>
    <n v="895"/>
    <x v="1"/>
    <x v="1"/>
    <s v="GBP"/>
    <n v="1414107040"/>
    <n v="1411515040"/>
    <b v="1"/>
    <n v="25"/>
    <b v="0"/>
    <x v="3"/>
    <x v="5"/>
    <n v="14"/>
    <n v="35.799999999999997"/>
  </r>
  <r>
    <n v="1726"/>
    <s v="&quot;Every Day&quot; CD by Amanda Joy Hall"/>
    <s v="Amanda Joy Hall's sophomore album, &quot;Every Day&quot;. Release expected July 2014"/>
    <n v="7000"/>
    <n v="2196"/>
    <x v="1"/>
    <x v="0"/>
    <s v="USD"/>
    <n v="1403906664"/>
    <n v="1401401064"/>
    <b v="0"/>
    <n v="16"/>
    <b v="0"/>
    <x v="2"/>
    <x v="14"/>
    <n v="31"/>
    <n v="137.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x v="0"/>
    <s v="USD"/>
    <n v="1407691248"/>
    <n v="1405099248"/>
    <b v="0"/>
    <n v="5"/>
    <b v="0"/>
    <x v="1"/>
    <x v="15"/>
    <n v="171"/>
    <n v="2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"/>
    <x v="1"/>
    <n v="38"/>
    <n v="119.125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4"/>
    <s v="CAD"/>
    <n v="1381723140"/>
    <n v="1378735983"/>
    <b v="1"/>
    <n v="39"/>
    <b v="1"/>
    <x v="2"/>
    <x v="16"/>
    <n v="13"/>
    <n v="66.871799999999993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0"/>
    <x v="0"/>
    <n v="89"/>
    <n v="117.77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x v="0"/>
    <s v="USD"/>
    <n v="1417620036"/>
    <n v="1412432436"/>
    <b v="0"/>
    <n v="0"/>
    <b v="0"/>
    <x v="1"/>
    <x v="1"/>
    <n v="0"/>
    <n v="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2"/>
    <x v="10"/>
    <n v="79"/>
    <n v="224.12819999999999"/>
  </r>
  <r>
    <n v="1721"/>
    <s v="&quot;HEAVEN'S CALLING&quot;"/>
    <s v="Heavens calling is an album for people all over the world in need of a healing for the soul, positive mindset and total prosperity"/>
    <n v="7000"/>
    <n v="0"/>
    <x v="1"/>
    <x v="0"/>
    <s v="USD"/>
    <n v="1449831863"/>
    <n v="1447239863"/>
    <b v="0"/>
    <n v="0"/>
    <b v="0"/>
    <x v="2"/>
    <x v="14"/>
    <n v="0"/>
    <n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6"/>
    <x v="17"/>
    <n v="231"/>
    <n v="84.45929999999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1"/>
    <x v="1"/>
    <n v="183"/>
    <n v="61.02219999999999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x v="0"/>
    <s v="USD"/>
    <n v="1421337405"/>
    <n v="1418745405"/>
    <b v="0"/>
    <n v="2"/>
    <b v="0"/>
    <x v="2"/>
    <x v="14"/>
    <n v="0"/>
    <n v="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2"/>
    <x v="10"/>
    <n v="134"/>
    <n v="83.8854000000000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x v="5"/>
    <s v="NZD"/>
    <n v="1474436704"/>
    <n v="1471844704"/>
    <b v="0"/>
    <n v="2"/>
    <b v="0"/>
    <x v="5"/>
    <x v="18"/>
    <n v="0"/>
    <n v="13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2"/>
    <x v="10"/>
    <n v="23"/>
    <n v="34.074100000000001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0"/>
    <x v="0"/>
    <n v="35"/>
    <n v="89.386399999999995"/>
  </r>
  <r>
    <n v="1224"/>
    <s v="&quot;I Dreamed Last Night&quot; Album (Canceled)"/>
    <s v="Modern Celtic influenced CD.  Help me finish what I started before the stroke."/>
    <n v="12000"/>
    <n v="1060"/>
    <x v="2"/>
    <x v="0"/>
    <s v="USD"/>
    <n v="1402060302"/>
    <n v="1396876302"/>
    <b v="0"/>
    <n v="18"/>
    <b v="0"/>
    <x v="2"/>
    <x v="19"/>
    <n v="9"/>
    <n v="58.8889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1"/>
    <x v="1"/>
    <n v="114"/>
    <n v="42.296300000000002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x v="0"/>
    <s v="USD"/>
    <n v="1378866867"/>
    <n v="1377570867"/>
    <b v="0"/>
    <n v="5"/>
    <b v="0"/>
    <x v="0"/>
    <x v="6"/>
    <n v="0"/>
    <n v="4.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1"/>
    <n v="118"/>
    <n v="67.923100000000005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6"/>
    <s v="EUR"/>
    <n v="1477210801"/>
    <n v="1472026801"/>
    <b v="1"/>
    <n v="71"/>
    <b v="1"/>
    <x v="3"/>
    <x v="5"/>
    <n v="40"/>
    <n v="56.984900000000003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x v="0"/>
    <s v="USD"/>
    <n v="1405882287"/>
    <n v="1400698287"/>
    <b v="1"/>
    <n v="34"/>
    <b v="0"/>
    <x v="1"/>
    <x v="1"/>
    <n v="174"/>
    <n v="25.647099999999998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x v="0"/>
    <s v="USD"/>
    <n v="1474067404"/>
    <n v="1471475404"/>
    <b v="0"/>
    <n v="2"/>
    <b v="0"/>
    <x v="2"/>
    <x v="9"/>
    <n v="1"/>
    <n v="50.5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x v="0"/>
    <s v="USD"/>
    <n v="1428097739"/>
    <n v="1427492939"/>
    <b v="0"/>
    <n v="9"/>
    <b v="0"/>
    <x v="1"/>
    <x v="15"/>
    <n v="83"/>
    <n v="50.555599999999998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2"/>
    <x v="10"/>
    <n v="9"/>
    <n v="53.882399999999997"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x v="4"/>
    <s v="CAD"/>
    <n v="1475912326"/>
    <n v="1470728326"/>
    <b v="0"/>
    <n v="0"/>
    <b v="0"/>
    <x v="0"/>
    <x v="6"/>
    <n v="0"/>
    <s v="no backers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2"/>
    <x v="10"/>
    <n v="75"/>
    <n v="104.72969999999999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0"/>
    <x v="0"/>
    <n v="48"/>
    <n v="109.04259999999999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1"/>
    <x v="1"/>
    <n v="388"/>
    <n v="39.743600000000001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1"/>
    <x v="1"/>
    <n v="245"/>
    <n v="67.962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1"/>
    <x v="1"/>
    <n v="332"/>
    <n v="77.1860000000000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2"/>
    <x v="10"/>
    <n v="54"/>
    <n v="73.356200000000001"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x v="0"/>
    <s v="USD"/>
    <n v="1481522400"/>
    <n v="1480283321"/>
    <b v="0"/>
    <n v="12"/>
    <b v="0"/>
    <x v="1"/>
    <x v="1"/>
    <n v="25"/>
    <n v="52.083300000000001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x v="2"/>
    <n v="7"/>
    <n v="606.82240000000002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1"/>
    <x v="1"/>
    <n v="336"/>
    <n v="72.053600000000003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5"/>
    <x v="20"/>
    <n v="6"/>
    <n v="67.391300000000001"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x v="0"/>
    <s v="USD"/>
    <n v="1385590111"/>
    <n v="1382994511"/>
    <b v="0"/>
    <n v="5"/>
    <b v="0"/>
    <x v="2"/>
    <x v="9"/>
    <n v="1"/>
    <n v="32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1"/>
    <x v="1"/>
    <n v="1030"/>
    <n v="106.5034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1"/>
    <x v="1"/>
    <n v="564"/>
    <n v="78.263900000000007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0"/>
    <x v="12"/>
    <n v="0"/>
    <n v="21.66669999999999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x v="0"/>
    <s v="USD"/>
    <n v="1428732000"/>
    <n v="1426772928"/>
    <b v="0"/>
    <n v="33"/>
    <b v="0"/>
    <x v="4"/>
    <x v="21"/>
    <n v="148"/>
    <n v="168.3939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x v="0"/>
    <s v="USD"/>
    <n v="1323666376"/>
    <n v="1320033976"/>
    <b v="0"/>
    <n v="20"/>
    <b v="0"/>
    <x v="2"/>
    <x v="9"/>
    <n v="23"/>
    <n v="231.7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2"/>
    <x v="7"/>
    <n v="291"/>
    <n v="129.1139"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x v="0"/>
    <s v="USD"/>
    <n v="1427266860"/>
    <n v="1424678460"/>
    <b v="0"/>
    <n v="1"/>
    <b v="0"/>
    <x v="4"/>
    <x v="21"/>
    <n v="1"/>
    <n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x v="0"/>
    <s v="USD"/>
    <n v="1418587234"/>
    <n v="1415995234"/>
    <b v="0"/>
    <n v="7"/>
    <b v="0"/>
    <x v="1"/>
    <x v="4"/>
    <n v="7"/>
    <n v="20.142900000000001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x v="0"/>
    <s v="USD"/>
    <n v="1413572432"/>
    <n v="1410980432"/>
    <b v="0"/>
    <n v="3"/>
    <b v="0"/>
    <x v="0"/>
    <x v="8"/>
    <n v="0"/>
    <n v="5.666699999999999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1"/>
    <x v="1"/>
    <n v="88"/>
    <n v="58.6111"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x v="0"/>
    <s v="USD"/>
    <n v="1441649397"/>
    <n v="1439057397"/>
    <b v="0"/>
    <n v="3"/>
    <b v="0"/>
    <x v="1"/>
    <x v="1"/>
    <n v="37"/>
    <n v="61.66669999999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0"/>
    <x v="0"/>
    <n v="18"/>
    <n v="347.84620000000001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x v="0"/>
    <s v="USD"/>
    <n v="1454734740"/>
    <n v="1451684437"/>
    <b v="0"/>
    <n v="5"/>
    <b v="0"/>
    <x v="1"/>
    <x v="1"/>
    <n v="76"/>
    <n v="381.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1"/>
    <x v="1"/>
    <n v="140"/>
    <n v="62.166699999999999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0"/>
    <x v="12"/>
    <n v="1"/>
    <n v="73.7333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2"/>
    <x v="3"/>
    <n v="17"/>
    <n v="26.06060000000000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2"/>
    <x v="10"/>
    <n v="50"/>
    <n v="45.875"/>
  </r>
  <r>
    <n v="3805"/>
    <s v="&quot;Sounds By The River&quot; ( Original Musical)"/>
    <s v="&quot;Sounds By The River&quot; tells the story of a Detroit composer through_x000a_his music, poetry, and dance."/>
    <n v="600"/>
    <n v="3"/>
    <x v="1"/>
    <x v="0"/>
    <s v="USD"/>
    <n v="1411852640"/>
    <n v="1406668640"/>
    <b v="0"/>
    <n v="2"/>
    <b v="0"/>
    <x v="1"/>
    <x v="15"/>
    <n v="1"/>
    <n v="1.5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x v="2"/>
    <n v="3"/>
    <n v="194.23079999999999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x v="0"/>
    <s v="USD"/>
    <n v="1404241200"/>
    <n v="1401354597"/>
    <b v="0"/>
    <n v="5"/>
    <b v="0"/>
    <x v="0"/>
    <x v="22"/>
    <n v="0"/>
    <n v="80.599999999999994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3"/>
    <x v="5"/>
    <n v="73"/>
    <n v="130.15710000000001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7"/>
    <s v="DKK"/>
    <n v="1472896800"/>
    <n v="1472804365"/>
    <b v="0"/>
    <n v="0"/>
    <b v="0"/>
    <x v="1"/>
    <x v="15"/>
    <n v="0"/>
    <n v="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0"/>
    <x v="12"/>
    <n v="2"/>
    <n v="40.00500000000000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1"/>
    <x v="1"/>
    <n v="156"/>
    <n v="125.8065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1"/>
    <x v="1"/>
    <n v="19"/>
    <n v="44.090899999999998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x v="1"/>
    <s v="GBP"/>
    <n v="1456934893"/>
    <n v="1454342893"/>
    <b v="0"/>
    <n v="3"/>
    <b v="0"/>
    <x v="1"/>
    <x v="1"/>
    <n v="23"/>
    <n v="23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x v="8"/>
    <s v="EUR"/>
    <n v="1462301342"/>
    <n v="1457120942"/>
    <b v="0"/>
    <n v="1"/>
    <b v="0"/>
    <x v="1"/>
    <x v="1"/>
    <n v="0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x v="0"/>
    <s v="USD"/>
    <n v="1259715000"/>
    <n v="1253712916"/>
    <b v="0"/>
    <n v="0"/>
    <b v="0"/>
    <x v="5"/>
    <x v="23"/>
    <n v="0"/>
    <n v="0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0"/>
    <x v="12"/>
    <n v="5"/>
    <n v="90.3846000000000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7"/>
    <x v="24"/>
    <n v="353"/>
    <n v="94.103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1"/>
    <x v="1"/>
    <n v="176"/>
    <n v="103.35290000000001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x v="0"/>
    <s v="USD"/>
    <n v="1348849134"/>
    <n v="1344961134"/>
    <b v="0"/>
    <n v="39"/>
    <b v="0"/>
    <x v="0"/>
    <x v="6"/>
    <n v="10"/>
    <n v="110.64100000000001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1"/>
    <x v="15"/>
    <n v="2600"/>
    <n v="135.62610000000001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3"/>
    <x v="5"/>
    <n v="13"/>
    <n v="35.4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1"/>
    <x v="1"/>
    <n v="315"/>
    <n v="80.7179"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x v="0"/>
    <s v="USD"/>
    <n v="1455647587"/>
    <n v="1453487587"/>
    <b v="0"/>
    <n v="1"/>
    <b v="0"/>
    <x v="1"/>
    <x v="1"/>
    <n v="1"/>
    <n v="2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1"/>
    <x v="1"/>
    <n v="216"/>
    <n v="62.88329999999999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7"/>
    <s v="DKK"/>
    <n v="1420648906"/>
    <n v="1415464906"/>
    <b v="0"/>
    <n v="144"/>
    <b v="1"/>
    <x v="2"/>
    <x v="10"/>
    <n v="498"/>
    <n v="346.04169999999999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"/>
    <x v="1"/>
    <n v="40"/>
    <n v="65.86889999999999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1"/>
    <x v="1"/>
    <n v="286"/>
    <n v="66.11109999999999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1"/>
    <x v="1"/>
    <n v="305"/>
    <n v="10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1"/>
    <x v="1"/>
    <n v="16"/>
    <n v="71.78570000000000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1"/>
    <x v="1"/>
    <n v="1"/>
    <n v="25.1610000000000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2"/>
    <x v="7"/>
    <n v="390"/>
    <n v="78.031999999999996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2"/>
    <x v="10"/>
    <n v="101"/>
    <n v="87.103399999999993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x v="0"/>
    <s v="USD"/>
    <n v="1465407219"/>
    <n v="1462815219"/>
    <b v="0"/>
    <n v="5"/>
    <b v="0"/>
    <x v="1"/>
    <x v="1"/>
    <n v="11"/>
    <n v="52.8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x v="0"/>
    <s v="USD"/>
    <n v="1425833403"/>
    <n v="1423245003"/>
    <b v="0"/>
    <n v="1"/>
    <b v="0"/>
    <x v="1"/>
    <x v="1"/>
    <n v="0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x v="9"/>
    <s v="EUR"/>
    <n v="1439827559"/>
    <n v="1434643559"/>
    <b v="0"/>
    <n v="3"/>
    <b v="0"/>
    <x v="1"/>
    <x v="4"/>
    <n v="3"/>
    <n v="16.666699999999999"/>
  </r>
  <r>
    <n v="1713"/>
    <s v="&quot;UNCOVERED ME&quot;"/>
    <s v="This music project is a compilation to my up-coming book UNCOVERED ME, I need your support to help me go to New York and complete it."/>
    <n v="7500"/>
    <n v="50"/>
    <x v="1"/>
    <x v="0"/>
    <s v="USD"/>
    <n v="1412536412"/>
    <n v="1409944412"/>
    <b v="0"/>
    <n v="1"/>
    <b v="0"/>
    <x v="2"/>
    <x v="14"/>
    <n v="1"/>
    <n v="5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1"/>
    <x v="1"/>
    <n v="522"/>
    <n v="62.32840000000000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1"/>
    <x v="1"/>
    <n v="915"/>
    <n v="145.86959999999999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2"/>
    <x v="7"/>
    <n v="40"/>
    <n v="52.815800000000003"/>
  </r>
  <r>
    <n v="1236"/>
    <s v="&quot;Volando&quot; CD Release (Canceled)"/>
    <s v="Raising money to give the musicians their due."/>
    <n v="12000"/>
    <n v="0"/>
    <x v="2"/>
    <x v="0"/>
    <s v="USD"/>
    <n v="1343491200"/>
    <n v="1342801164"/>
    <b v="0"/>
    <n v="0"/>
    <b v="0"/>
    <x v="2"/>
    <x v="19"/>
    <n v="0"/>
    <n v="0"/>
  </r>
  <r>
    <n v="582"/>
    <s v="&quot;We the People...&quot;"/>
    <s v="A community-driven online system which promotes self-governance.  Level up by adding content; civic agendas and private associations."/>
    <n v="30000"/>
    <n v="0"/>
    <x v="1"/>
    <x v="0"/>
    <s v="USD"/>
    <n v="1426442400"/>
    <n v="1424454319"/>
    <b v="0"/>
    <n v="0"/>
    <b v="0"/>
    <x v="6"/>
    <x v="25"/>
    <n v="0"/>
    <s v="no backers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8"/>
    <s v="EUR"/>
    <n v="1449162000"/>
    <n v="1446570315"/>
    <b v="1"/>
    <n v="63"/>
    <b v="1"/>
    <x v="1"/>
    <x v="1"/>
    <n v="295"/>
    <n v="70.28570000000000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x v="1"/>
    <s v="GBP"/>
    <n v="1435934795"/>
    <n v="1430750795"/>
    <b v="0"/>
    <n v="4"/>
    <b v="0"/>
    <x v="1"/>
    <x v="1"/>
    <n v="3"/>
    <n v="15.7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0"/>
    <x v="0"/>
    <n v="17"/>
    <n v="93.018500000000003"/>
  </r>
  <r>
    <n v="764"/>
    <s v="[JOE]KES"/>
    <s v="[JOE]KES is a book full of over 200 original, sometimes funny, pun-ish Joekes. If you hate the book, use it as a coster!"/>
    <n v="25000"/>
    <n v="0"/>
    <x v="1"/>
    <x v="0"/>
    <s v="USD"/>
    <n v="1441858161"/>
    <n v="1439266161"/>
    <b v="0"/>
    <n v="0"/>
    <b v="0"/>
    <x v="5"/>
    <x v="26"/>
    <n v="0"/>
    <n v="0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2"/>
    <x v="3"/>
    <n v="513"/>
    <n v="71.848600000000005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1"/>
    <x v="15"/>
    <n v="758"/>
    <n v="64.935100000000006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2"/>
    <x v="7"/>
    <n v="160"/>
    <n v="59.817500000000003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x v="0"/>
    <s v="USD"/>
    <n v="1420233256"/>
    <n v="1417641256"/>
    <b v="0"/>
    <n v="0"/>
    <b v="0"/>
    <x v="6"/>
    <x v="25"/>
    <n v="0"/>
    <n v="0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x v="0"/>
    <s v="USD"/>
    <n v="1484698998"/>
    <n v="1479514998"/>
    <b v="0"/>
    <n v="3"/>
    <b v="0"/>
    <x v="0"/>
    <x v="22"/>
    <n v="0"/>
    <n v="38.333300000000001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1"/>
    <x v="1"/>
    <n v="179"/>
    <n v="77.21620000000000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x v="2"/>
    <n v="1"/>
    <n v="49.88239999999999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8"/>
    <x v="27"/>
    <n v="1"/>
    <n v="53"/>
  </r>
  <r>
    <n v="232"/>
    <s v="#noblurredlines"/>
    <s v="A high-impact, high-quality resource to address, for young people and youth-related professionals, the issue of sexual consent."/>
    <n v="89200"/>
    <n v="110"/>
    <x v="1"/>
    <x v="1"/>
    <s v="GBP"/>
    <n v="1425066546"/>
    <n v="1422474546"/>
    <b v="0"/>
    <n v="7"/>
    <b v="0"/>
    <x v="0"/>
    <x v="8"/>
    <n v="0"/>
    <n v="15.7143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6"/>
    <x v="28"/>
    <n v="3112"/>
    <n v="74.639499999999998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1"/>
    <x v="1"/>
    <n v="38"/>
    <n v="41.666699999999999"/>
  </r>
  <r>
    <n v="3057"/>
    <s v="1 World Educational Theme Parks"/>
    <s v="A series of 6 educational theme parks. This project is to fund the plans and 3D designs required to build the first park."/>
    <n v="2000"/>
    <n v="0"/>
    <x v="1"/>
    <x v="1"/>
    <s v="GBP"/>
    <n v="1459694211"/>
    <n v="1457105811"/>
    <b v="0"/>
    <n v="0"/>
    <b v="0"/>
    <x v="1"/>
    <x v="4"/>
    <n v="0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5"/>
    <x v="18"/>
    <n v="0"/>
    <n v="0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2"/>
    <x v="29"/>
    <n v="139"/>
    <n v="136.9091"/>
  </r>
  <r>
    <n v="3076"/>
    <s v="10,000 Hours"/>
    <s v="Helping female comedians get in their 10,000 Hours of practice!"/>
    <n v="2000"/>
    <n v="1506"/>
    <x v="1"/>
    <x v="0"/>
    <s v="USD"/>
    <n v="1444405123"/>
    <n v="1439221123"/>
    <b v="0"/>
    <n v="50"/>
    <b v="0"/>
    <x v="1"/>
    <x v="4"/>
    <n v="75"/>
    <n v="30.12"/>
  </r>
  <r>
    <n v="2849"/>
    <s v="100, Acre Wood"/>
    <s v="NonSens!cal tackles the struggles of four people with mental health issues/disorders inspired by A.A Milne's Winnie the Pooh"/>
    <n v="2500"/>
    <n v="5"/>
    <x v="1"/>
    <x v="1"/>
    <s v="GBP"/>
    <n v="1461406600"/>
    <n v="1458814600"/>
    <b v="0"/>
    <n v="1"/>
    <b v="0"/>
    <x v="1"/>
    <x v="1"/>
    <n v="0"/>
    <n v="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x v="0"/>
    <s v="USD"/>
    <n v="1336188019"/>
    <n v="1333596019"/>
    <b v="0"/>
    <n v="24"/>
    <b v="0"/>
    <x v="2"/>
    <x v="9"/>
    <n v="10"/>
    <n v="82.583299999999994"/>
  </r>
  <r>
    <n v="3868"/>
    <s v="1000 words (Canceled)"/>
    <s v="New collection of music by Scott Evan Davis!"/>
    <n v="500"/>
    <n v="10"/>
    <x v="2"/>
    <x v="1"/>
    <s v="GBP"/>
    <n v="1410191405"/>
    <n v="1408031405"/>
    <b v="0"/>
    <n v="1"/>
    <b v="0"/>
    <x v="1"/>
    <x v="15"/>
    <n v="2"/>
    <n v="10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1"/>
    <x v="1"/>
    <n v="36"/>
    <n v="35.799999999999997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1"/>
    <x v="1"/>
    <n v="368"/>
    <n v="53.2894999999999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x v="4"/>
    <s v="CAD"/>
    <n v="1491019140"/>
    <n v="1487548802"/>
    <b v="0"/>
    <n v="3"/>
    <b v="0"/>
    <x v="5"/>
    <x v="23"/>
    <n v="3"/>
    <n v="74.333299999999994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x v="4"/>
    <s v="CAD"/>
    <n v="1439533019"/>
    <n v="1436941019"/>
    <b v="0"/>
    <n v="3"/>
    <b v="0"/>
    <x v="6"/>
    <x v="28"/>
    <n v="1"/>
    <n v="12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x v="0"/>
    <s v="USD"/>
    <n v="1479495790"/>
    <n v="1476900190"/>
    <b v="0"/>
    <n v="3"/>
    <b v="0"/>
    <x v="7"/>
    <x v="30"/>
    <n v="0"/>
    <n v="15"/>
  </r>
  <r>
    <n v="2576"/>
    <s v="2 Go Fast Food (Canceled)"/>
    <s v="A New Twist with an American and Philippine fast food Mobile Trailer."/>
    <n v="3000"/>
    <n v="0"/>
    <x v="2"/>
    <x v="0"/>
    <s v="USD"/>
    <n v="1428707647"/>
    <n v="1424823247"/>
    <b v="0"/>
    <n v="0"/>
    <b v="0"/>
    <x v="4"/>
    <x v="21"/>
    <n v="0"/>
    <n v="0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6"/>
    <x v="28"/>
    <n v="404"/>
    <n v="31.444199999999999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1"/>
    <x v="1"/>
    <n v="153"/>
    <n v="61.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1"/>
    <x v="1"/>
    <n v="113"/>
    <n v="59.210500000000003"/>
  </r>
  <r>
    <n v="1549"/>
    <s v="2016 Calendar:  Wonders of Nature"/>
    <s v="A 2016 calendar collection of landscape and wildlife photographs from award winning photographer, Steve Marler."/>
    <n v="8888"/>
    <n v="170"/>
    <x v="1"/>
    <x v="0"/>
    <s v="USD"/>
    <n v="1446524159"/>
    <n v="1443928559"/>
    <b v="0"/>
    <n v="6"/>
    <b v="0"/>
    <x v="3"/>
    <x v="31"/>
    <n v="2"/>
    <n v="28.33330000000000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1"/>
    <n v="128"/>
    <n v="47.222200000000001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x v="2"/>
    <n v="0"/>
    <n v="80.333299999999994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3"/>
    <x v="5"/>
    <n v="182"/>
    <n v="61.5627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x v="1"/>
    <s v="GBP"/>
    <n v="1475398800"/>
    <n v="1472711224"/>
    <b v="0"/>
    <n v="94"/>
    <b v="0"/>
    <x v="1"/>
    <x v="1"/>
    <n v="2457"/>
    <n v="65.340299999999999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3"/>
    <x v="5"/>
    <n v="81"/>
    <n v="47.13"/>
  </r>
  <r>
    <n v="906"/>
    <s v="24th Music Presents Channeling Motown (Live)"/>
    <s v="The DMV's most respected saxophonist pay tribute to Motown."/>
    <n v="20000"/>
    <n v="0"/>
    <x v="1"/>
    <x v="0"/>
    <s v="USD"/>
    <n v="1394681590"/>
    <n v="1392093190"/>
    <b v="0"/>
    <n v="0"/>
    <b v="0"/>
    <x v="2"/>
    <x v="9"/>
    <n v="0"/>
    <n v="0"/>
  </r>
  <r>
    <n v="2238"/>
    <s v="28mm Fantasy Miniature range Feral Orcs!"/>
    <s v="28mm Fantasy Miniature Range in leadfree white metal: Orcs, wolves and more."/>
    <n v="4600"/>
    <n v="5496"/>
    <x v="0"/>
    <x v="3"/>
    <s v="EUR"/>
    <n v="1489157716"/>
    <n v="1486565716"/>
    <b v="0"/>
    <n v="79"/>
    <b v="1"/>
    <x v="7"/>
    <x v="24"/>
    <n v="119"/>
    <n v="69.569599999999994"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x v="0"/>
    <s v="USD"/>
    <n v="1404253800"/>
    <n v="1402784964"/>
    <b v="0"/>
    <n v="17"/>
    <b v="0"/>
    <x v="1"/>
    <x v="1"/>
    <n v="1129"/>
    <n v="166.05879999999999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1"/>
    <x v="1"/>
    <n v="176"/>
    <n v="292.77780000000001"/>
  </r>
  <r>
    <n v="1404"/>
    <s v="3 Men and a Book"/>
    <s v="Translation &amp; publication of possibly the most famous piece of English literature - Act II Scene II of Romeo and Juliet into txt-speak."/>
    <n v="10000"/>
    <n v="241"/>
    <x v="1"/>
    <x v="1"/>
    <s v="GBP"/>
    <n v="1424607285"/>
    <n v="1422447285"/>
    <b v="1"/>
    <n v="5"/>
    <b v="0"/>
    <x v="5"/>
    <x v="18"/>
    <n v="2"/>
    <n v="48.2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2"/>
    <x v="10"/>
    <n v="58"/>
    <n v="92.547799999999995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5"/>
    <x v="32"/>
    <n v="283"/>
    <n v="64.173400000000001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x v="2"/>
    <n v="0"/>
    <n v="147.707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x v="0"/>
    <s v="USD"/>
    <n v="1436544332"/>
    <n v="1431360332"/>
    <b v="0"/>
    <n v="0"/>
    <b v="0"/>
    <x v="0"/>
    <x v="8"/>
    <n v="0"/>
    <s v="no backers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x v="0"/>
    <s v="USD"/>
    <n v="1408831718"/>
    <n v="1406239718"/>
    <b v="0"/>
    <n v="5"/>
    <b v="0"/>
    <x v="0"/>
    <x v="6"/>
    <n v="0"/>
    <n v="28.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x v="0"/>
    <s v="USD"/>
    <n v="1268636340"/>
    <n v="1263982307"/>
    <b v="0"/>
    <n v="5"/>
    <b v="0"/>
    <x v="7"/>
    <x v="30"/>
    <n v="1"/>
    <n v="10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x v="0"/>
    <s v="USD"/>
    <n v="1411005600"/>
    <n v="1408141245"/>
    <b v="0"/>
    <n v="29"/>
    <b v="0"/>
    <x v="6"/>
    <x v="33"/>
    <n v="62"/>
    <n v="530.6897000000000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6"/>
    <x v="17"/>
    <n v="46883"/>
    <n v="88.601699999999994"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x v="0"/>
    <s v="USD"/>
    <n v="1424131727"/>
    <n v="1421539727"/>
    <b v="0"/>
    <n v="0"/>
    <b v="0"/>
    <x v="7"/>
    <x v="34"/>
    <n v="0"/>
    <n v="0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0"/>
    <x v="0"/>
    <n v="15"/>
    <n v="79.401300000000006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6"/>
    <x v="17"/>
    <n v="1155"/>
    <n v="307.20209999999997"/>
  </r>
  <r>
    <n v="4102"/>
    <s v="4th Wall Theatre Project"/>
    <s v="Local Community theater to get up and running in the Idaho Falls area. Something new, something different!"/>
    <n v="25"/>
    <n v="137"/>
    <x v="1"/>
    <x v="0"/>
    <s v="USD"/>
    <n v="1463343673"/>
    <n v="1460751673"/>
    <b v="0"/>
    <n v="6"/>
    <b v="0"/>
    <x v="1"/>
    <x v="1"/>
    <n v="548"/>
    <n v="22.833300000000001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2"/>
    <x v="7"/>
    <n v="50"/>
    <n v="50.631700000000002"/>
  </r>
  <r>
    <n v="1211"/>
    <s v="500 Views of Japan"/>
    <s v="From 2010 to 2015, I took over 15 000 photos in Japan. Here's 500 of them. Landscape, city view, people and so much more!"/>
    <n v="12000"/>
    <n v="1011"/>
    <x v="0"/>
    <x v="4"/>
    <s v="CAD"/>
    <n v="1465505261"/>
    <n v="1464209261"/>
    <b v="0"/>
    <n v="6"/>
    <b v="1"/>
    <x v="3"/>
    <x v="5"/>
    <n v="8"/>
    <n v="168.5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5"/>
    <x v="20"/>
    <n v="10"/>
    <n v="72.428600000000003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1"/>
    <x v="1"/>
    <n v="383"/>
    <n v="97.376999999999995"/>
  </r>
  <r>
    <n v="173"/>
    <s v="7 Sins"/>
    <s v="This is a film inspired by Quentin Tarantino, I want to make a film thats entertaining yet gritty. 7 Sins is in pre-production."/>
    <n v="100000"/>
    <n v="0"/>
    <x v="1"/>
    <x v="1"/>
    <s v="GBP"/>
    <n v="1425131108"/>
    <n v="1422539108"/>
    <b v="0"/>
    <n v="0"/>
    <b v="0"/>
    <x v="0"/>
    <x v="8"/>
    <n v="0"/>
    <s v="no backers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5"/>
    <x v="32"/>
    <n v="332"/>
    <n v="96.877600000000001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0"/>
    <x v="0"/>
    <n v="3"/>
    <n v="69.7727"/>
  </r>
  <r>
    <n v="3886"/>
    <s v="a (Canceled)"/>
    <n v="1"/>
    <n v="500"/>
    <n v="0"/>
    <x v="2"/>
    <x v="2"/>
    <s v="AUD"/>
    <n v="1418275702"/>
    <n v="1415683702"/>
    <b v="0"/>
    <n v="0"/>
    <b v="0"/>
    <x v="1"/>
    <x v="15"/>
    <n v="0"/>
    <n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3"/>
    <x v="5"/>
    <n v="524"/>
    <n v="53.99199999999999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1"/>
    <n v="105"/>
    <n v="123.94119999999999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2"/>
    <x v="10"/>
    <n v="76"/>
    <n v="137.309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1"/>
    <x v="4"/>
    <n v="2576"/>
    <n v="118.97110000000001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1"/>
    <x v="1"/>
    <n v="1"/>
    <n v="1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5"/>
    <x v="20"/>
    <n v="2"/>
    <n v="40"/>
  </r>
  <r>
    <n v="1484"/>
    <s v="a book called filtered down thru the stars"/>
    <s v="The mussings of an old wizard"/>
    <n v="10000"/>
    <n v="0"/>
    <x v="1"/>
    <x v="0"/>
    <s v="USD"/>
    <n v="1342882260"/>
    <n v="1337834963"/>
    <b v="0"/>
    <n v="0"/>
    <b v="0"/>
    <x v="5"/>
    <x v="26"/>
    <n v="0"/>
    <n v="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5"/>
    <x v="20"/>
    <n v="18"/>
    <n v="77.271199999999993"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x v="1"/>
    <s v="GBP"/>
    <n v="1433930302"/>
    <n v="1432115902"/>
    <b v="0"/>
    <n v="9"/>
    <b v="0"/>
    <x v="1"/>
    <x v="15"/>
    <n v="7"/>
    <n v="14.4444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1"/>
    <x v="1"/>
    <n v="400"/>
    <n v="307.69229999999999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x v="0"/>
    <s v="USD"/>
    <n v="1429632822"/>
    <n v="1428596022"/>
    <b v="0"/>
    <n v="0"/>
    <b v="0"/>
    <x v="6"/>
    <x v="25"/>
    <n v="0"/>
    <n v="0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0"/>
    <x v="0"/>
    <n v="77"/>
    <n v="287.3134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1"/>
    <x v="1"/>
    <n v="94"/>
    <n v="5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x v="1"/>
    <s v="GBP"/>
    <n v="1456703940"/>
    <n v="1454546859"/>
    <b v="0"/>
    <n v="3"/>
    <b v="0"/>
    <x v="5"/>
    <x v="23"/>
    <n v="1"/>
    <n v="41.666699999999999"/>
  </r>
  <r>
    <n v="4092"/>
    <s v="A CRY FOR HELP"/>
    <s v="&quot;A Cry for Help is Riveting, Inspiring, and Mesmerizing. You will laugh, cry, and be thinking about your own Cry for Help&quot;"/>
    <n v="70"/>
    <n v="20"/>
    <x v="1"/>
    <x v="0"/>
    <s v="USD"/>
    <n v="1428205247"/>
    <n v="1423024847"/>
    <b v="0"/>
    <n v="1"/>
    <b v="0"/>
    <x v="1"/>
    <x v="1"/>
    <n v="29"/>
    <n v="2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x v="0"/>
    <s v="USD"/>
    <n v="1488773332"/>
    <n v="1486613332"/>
    <b v="0"/>
    <n v="1"/>
    <b v="0"/>
    <x v="8"/>
    <x v="27"/>
    <n v="0"/>
    <n v="15"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x v="0"/>
    <s v="USD"/>
    <n v="1387169890"/>
    <n v="1384577890"/>
    <b v="0"/>
    <n v="0"/>
    <b v="0"/>
    <x v="5"/>
    <x v="26"/>
    <n v="0"/>
    <n v="0"/>
  </r>
  <r>
    <n v="2572"/>
    <s v="A Dream of Naughty Nachos (Canceled)"/>
    <s v="Mesquite smoked brisket nachos, food truck style, with homemade salsa to make your taste buds dance."/>
    <n v="3000"/>
    <n v="0"/>
    <x v="2"/>
    <x v="0"/>
    <s v="USD"/>
    <n v="1428893517"/>
    <n v="1426301517"/>
    <b v="0"/>
    <n v="0"/>
    <b v="0"/>
    <x v="4"/>
    <x v="21"/>
    <n v="0"/>
    <n v="0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1"/>
    <x v="1"/>
    <n v="27"/>
    <n v="51.23080000000000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x v="0"/>
    <s v="USD"/>
    <n v="1456002300"/>
    <n v="1454173120"/>
    <b v="0"/>
    <n v="19"/>
    <b v="0"/>
    <x v="1"/>
    <x v="1"/>
    <n v="214"/>
    <n v="33.73680000000000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5"/>
    <x v="20"/>
    <n v="11"/>
    <n v="43.64"/>
  </r>
  <r>
    <n v="3866"/>
    <s v="a feminine ending, brought to you by the East End Theatre Co"/>
    <s v="A funny, moving, witty piece about a girl, her oboe, and her dreams."/>
    <n v="500"/>
    <n v="11"/>
    <x v="1"/>
    <x v="0"/>
    <s v="USD"/>
    <n v="1458703740"/>
    <n v="1454453021"/>
    <b v="0"/>
    <n v="2"/>
    <b v="0"/>
    <x v="1"/>
    <x v="1"/>
    <n v="2"/>
    <n v="5.5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1"/>
    <x v="1"/>
    <n v="1000"/>
    <n v="178.57140000000001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x v="1"/>
    <s v="GBP"/>
    <n v="1417474761"/>
    <n v="1414879161"/>
    <b v="0"/>
    <n v="10"/>
    <b v="0"/>
    <x v="2"/>
    <x v="9"/>
    <n v="1"/>
    <n v="19.600000000000001"/>
  </r>
  <r>
    <n v="2581"/>
    <s v="A Flying Sausage Food Truck"/>
    <s v="Creating a Food Truck to bring gourmet sausage sliders to Jacksonville, FL for breakfast, lunch, and special events."/>
    <n v="3000"/>
    <n v="530"/>
    <x v="1"/>
    <x v="0"/>
    <s v="USD"/>
    <n v="1447689898"/>
    <n v="1445094298"/>
    <b v="0"/>
    <n v="11"/>
    <b v="0"/>
    <x v="4"/>
    <x v="21"/>
    <n v="18"/>
    <n v="48.181800000000003"/>
  </r>
  <r>
    <n v="1145"/>
    <s v="A FORK IN THE ROAD food truck"/>
    <s v="Emphasizing locally and responsibly raised ingredients, serving delicious food! I need your help."/>
    <n v="14920"/>
    <n v="100"/>
    <x v="1"/>
    <x v="0"/>
    <s v="USD"/>
    <n v="1412272592"/>
    <n v="1407088592"/>
    <b v="0"/>
    <n v="1"/>
    <b v="0"/>
    <x v="4"/>
    <x v="21"/>
    <n v="1"/>
    <n v="100"/>
  </r>
  <r>
    <n v="3989"/>
    <s v="A Gentleman, A Lady and A Thug"/>
    <s v="I love to write. I have written and published my first book and everyone that read it enjoyed it. My dream is to one day write movies"/>
    <n v="300"/>
    <n v="0"/>
    <x v="1"/>
    <x v="0"/>
    <s v="USD"/>
    <n v="1447009181"/>
    <n v="1444413581"/>
    <b v="0"/>
    <n v="0"/>
    <b v="0"/>
    <x v="1"/>
    <x v="1"/>
    <n v="0"/>
    <n v="0"/>
  </r>
  <r>
    <n v="189"/>
    <s v="A GOOD MAN'S DECISION"/>
    <s v="Jack Barlow's wife and daughter shot in cold blood at a gun confiscation station in Texas, he sets out to save his family &amp; neighbors."/>
    <n v="100000"/>
    <n v="345"/>
    <x v="1"/>
    <x v="0"/>
    <s v="USD"/>
    <n v="1472920477"/>
    <n v="1467736477"/>
    <b v="0"/>
    <n v="5"/>
    <b v="0"/>
    <x v="0"/>
    <x v="8"/>
    <n v="0"/>
    <n v="69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x v="8"/>
    <s v="EUR"/>
    <n v="1456617600"/>
    <n v="1454280186"/>
    <b v="0"/>
    <n v="1"/>
    <b v="0"/>
    <x v="1"/>
    <x v="1"/>
    <n v="100"/>
    <n v="1"/>
  </r>
  <r>
    <n v="2915"/>
    <s v="A Grimm Night for Hans Christian Anderson"/>
    <s v="An inclusive, cross community, multi-cultural theatre production for children aged 3 to 16 and their families"/>
    <n v="2500"/>
    <n v="611"/>
    <x v="1"/>
    <x v="1"/>
    <s v="GBP"/>
    <n v="1458117190"/>
    <n v="1455528790"/>
    <b v="0"/>
    <n v="3"/>
    <b v="0"/>
    <x v="1"/>
    <x v="1"/>
    <n v="24"/>
    <n v="203.66669999999999"/>
  </r>
  <r>
    <n v="2764"/>
    <s v="A Growing Adventure"/>
    <s v="My Budding Bears are four teddy bears living in an enchanted garden sharing friendship, tea parties and delightful adventures."/>
    <n v="2750"/>
    <n v="45"/>
    <x v="1"/>
    <x v="0"/>
    <s v="USD"/>
    <n v="1338404400"/>
    <n v="1335855631"/>
    <b v="0"/>
    <n v="4"/>
    <b v="0"/>
    <x v="5"/>
    <x v="13"/>
    <n v="2"/>
    <n v="11.25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1"/>
    <x v="1"/>
    <n v="285"/>
    <n v="75.087699999999998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x v="0"/>
    <s v="USD"/>
    <n v="1462402850"/>
    <n v="1459810850"/>
    <b v="0"/>
    <n v="20"/>
    <b v="0"/>
    <x v="1"/>
    <x v="4"/>
    <n v="60"/>
    <n v="66.099999999999994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1"/>
    <x v="1"/>
    <n v="224"/>
    <n v="111.8929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1"/>
    <x v="1"/>
    <n v="53"/>
    <n v="21.097999999999999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1"/>
    <x v="4"/>
    <n v="1001"/>
    <n v="92.387699999999995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x v="0"/>
    <s v="USD"/>
    <n v="1444946400"/>
    <n v="1441723912"/>
    <b v="0"/>
    <n v="21"/>
    <b v="0"/>
    <x v="1"/>
    <x v="4"/>
    <n v="59"/>
    <n v="56.34239999999999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1"/>
    <x v="4"/>
    <n v="420"/>
    <n v="84.85859999999999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1"/>
    <x v="1"/>
    <n v="206"/>
    <n v="40.923099999999998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1"/>
    <x v="1"/>
    <n v="239"/>
    <n v="80.869600000000005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1"/>
    <x v="1"/>
    <n v="485"/>
    <n v="58.7879"/>
  </r>
  <r>
    <n v="1495"/>
    <s v="A Magical Bildungsroman with a Female Heroine"/>
    <s v="The Adventures of Penelope Hawthorne. Part One: The Spellbook of Dracone."/>
    <n v="10000"/>
    <n v="0"/>
    <x v="1"/>
    <x v="0"/>
    <s v="USD"/>
    <n v="1314471431"/>
    <n v="1311879431"/>
    <b v="0"/>
    <n v="0"/>
    <b v="0"/>
    <x v="5"/>
    <x v="26"/>
    <n v="0"/>
    <n v="0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0"/>
    <x v="0"/>
    <n v="13"/>
    <n v="72.865200000000002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4"/>
    <s v="CAD"/>
    <n v="1467313039"/>
    <n v="1464807439"/>
    <b v="0"/>
    <n v="139"/>
    <b v="1"/>
    <x v="5"/>
    <x v="20"/>
    <n v="57"/>
    <n v="40.76259999999999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"/>
    <x v="1"/>
    <n v="20"/>
    <n v="50.4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4"/>
    <s v="CAD"/>
    <n v="1472097540"/>
    <n v="1471188502"/>
    <b v="0"/>
    <n v="17"/>
    <b v="1"/>
    <x v="1"/>
    <x v="1"/>
    <n v="75"/>
    <n v="44.235300000000002"/>
  </r>
  <r>
    <n v="2945"/>
    <s v="A Midsummer Night's Pub"/>
    <s v="Where people that enjoy theater, or just something new can go to have fun and experience varying types of theater in Albuquerque."/>
    <n v="2250"/>
    <n v="0"/>
    <x v="1"/>
    <x v="0"/>
    <s v="USD"/>
    <n v="1432437660"/>
    <n v="1429845660"/>
    <b v="0"/>
    <n v="0"/>
    <b v="0"/>
    <x v="1"/>
    <x v="4"/>
    <n v="0"/>
    <n v="0"/>
  </r>
  <r>
    <n v="4065"/>
    <s v="A Midsummer's Night's Dream"/>
    <s v="A classical/ fantasy version of midsummers done by professionally trained actors in Tulsa!"/>
    <n v="153"/>
    <n v="27"/>
    <x v="1"/>
    <x v="0"/>
    <s v="USD"/>
    <n v="1407883811"/>
    <n v="1405291811"/>
    <b v="0"/>
    <n v="4"/>
    <b v="0"/>
    <x v="1"/>
    <x v="1"/>
    <n v="18"/>
    <n v="6.75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4"/>
    <x v="35"/>
    <n v="639"/>
    <n v="115.6923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0"/>
    <x v="0"/>
    <n v="8"/>
    <n v="64.945099999999996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x v="0"/>
    <s v="USD"/>
    <n v="1438543033"/>
    <n v="1435951033"/>
    <b v="0"/>
    <n v="15"/>
    <b v="0"/>
    <x v="6"/>
    <x v="33"/>
    <n v="10"/>
    <n v="66.06669999999999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4"/>
    <s v="CAD"/>
    <n v="1441378800"/>
    <n v="1438873007"/>
    <b v="0"/>
    <n v="56"/>
    <b v="1"/>
    <x v="6"/>
    <x v="36"/>
    <n v="697"/>
    <n v="373.55799999999999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5"/>
    <x v="32"/>
    <n v="97"/>
    <n v="33.19109999999999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1"/>
    <x v="4"/>
    <n v="504"/>
    <n v="162.7097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1"/>
    <x v="1"/>
    <n v="82"/>
    <n v="73.214299999999994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x v="1"/>
    <s v="GBP"/>
    <n v="1410281360"/>
    <n v="1406825360"/>
    <b v="0"/>
    <n v="3"/>
    <b v="0"/>
    <x v="1"/>
    <x v="1"/>
    <n v="25"/>
    <n v="25"/>
  </r>
  <r>
    <n v="581"/>
    <s v="A Poets Domain"/>
    <s v="Help me raise funds so that I can be able to give passionate young poets a chance to earn money weekly for their writing &amp; spoken word."/>
    <n v="31000"/>
    <n v="0"/>
    <x v="1"/>
    <x v="0"/>
    <s v="USD"/>
    <n v="1438474704"/>
    <n v="1435882704"/>
    <b v="0"/>
    <n v="0"/>
    <b v="0"/>
    <x v="6"/>
    <x v="25"/>
    <n v="0"/>
    <s v="no backers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0"/>
    <x v="0"/>
    <n v="31"/>
    <n v="239.9385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1"/>
    <x v="1"/>
    <n v="152"/>
    <n v="131.91300000000001"/>
  </r>
  <r>
    <n v="857"/>
    <s v="A Reason To Breathe - DEBUT ALBUM"/>
    <s v="Modern Post-Hardcore/Electro music (Hardstyle, EDM, Trap, Dubstep, Dembow, House)."/>
    <n v="20000"/>
    <n v="1200"/>
    <x v="0"/>
    <x v="10"/>
    <s v="EUR"/>
    <n v="1448463431"/>
    <n v="1444831031"/>
    <b v="0"/>
    <n v="24"/>
    <b v="1"/>
    <x v="2"/>
    <x v="16"/>
    <n v="6"/>
    <n v="50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5"/>
    <x v="20"/>
    <n v="20"/>
    <n v="82.516099999999994"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x v="0"/>
    <s v="USD"/>
    <n v="1387479360"/>
    <n v="1384887360"/>
    <b v="0"/>
    <n v="29"/>
    <b v="0"/>
    <x v="2"/>
    <x v="9"/>
    <n v="7"/>
    <n v="46.586199999999998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x v="0"/>
    <s v="USD"/>
    <n v="1400569140"/>
    <n v="1397854356"/>
    <b v="0"/>
    <n v="46"/>
    <b v="0"/>
    <x v="1"/>
    <x v="1"/>
    <n v="1164"/>
    <n v="84.282600000000002"/>
  </r>
  <r>
    <n v="1589"/>
    <s v="A Side Of The World In Canvas"/>
    <s v="I want to be able to have my own photography inside a canvas and have it be displayed everywhere."/>
    <n v="8000"/>
    <n v="0"/>
    <x v="1"/>
    <x v="0"/>
    <s v="USD"/>
    <n v="1444433886"/>
    <n v="1441841886"/>
    <b v="0"/>
    <n v="0"/>
    <b v="0"/>
    <x v="3"/>
    <x v="37"/>
    <n v="0"/>
    <n v="0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1"/>
    <x v="4"/>
    <n v="175"/>
    <n v="87.7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2"/>
    <x v="10"/>
    <n v="17"/>
    <n v="52.684199999999997"/>
  </r>
  <r>
    <n v="2955"/>
    <s v="A Stage for Stage Door Theater Company (Canceled)"/>
    <s v="Stage Door Theater needs a stage for its current and future productions. Can you help?"/>
    <n v="2200"/>
    <n v="715"/>
    <x v="2"/>
    <x v="0"/>
    <s v="USD"/>
    <n v="1434476849"/>
    <n v="1431884849"/>
    <b v="0"/>
    <n v="11"/>
    <b v="0"/>
    <x v="1"/>
    <x v="4"/>
    <n v="33"/>
    <n v="65"/>
  </r>
  <r>
    <n v="3796"/>
    <s v="A Staged Reading of &quot;CALL ME TANIA&quot;"/>
    <s v="Part Psychological Thriller - Part Heartbreaking Drama - Part Spectacular Farce - 100% New American Musical Theatre"/>
    <n v="600"/>
    <n v="1"/>
    <x v="1"/>
    <x v="0"/>
    <s v="USD"/>
    <n v="1484354556"/>
    <n v="1479170556"/>
    <b v="0"/>
    <n v="1"/>
    <b v="0"/>
    <x v="1"/>
    <x v="15"/>
    <n v="0"/>
    <n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0"/>
    <x v="12"/>
    <n v="1"/>
    <n v="91.230800000000002"/>
  </r>
  <r>
    <n v="2765"/>
    <s v="A Story Book For Kids: Technology and Everyday Life"/>
    <s v="I am writing an illustrated book for children ages 3 to 7 that meshes technology in everyday life stories."/>
    <n v="2725"/>
    <n v="0"/>
    <x v="1"/>
    <x v="0"/>
    <s v="USD"/>
    <n v="1351432428"/>
    <n v="1350050028"/>
    <b v="0"/>
    <n v="0"/>
    <b v="0"/>
    <x v="5"/>
    <x v="13"/>
    <n v="0"/>
    <n v="0"/>
  </r>
  <r>
    <n v="3799"/>
    <s v="A Story Once Told"/>
    <s v="An original musical on it's way to the stage in Minneapolis, MN. Feel free to ask any questions."/>
    <n v="600"/>
    <n v="402"/>
    <x v="1"/>
    <x v="0"/>
    <s v="USD"/>
    <n v="1457734843"/>
    <n v="1455142843"/>
    <b v="0"/>
    <n v="4"/>
    <b v="0"/>
    <x v="1"/>
    <x v="15"/>
    <n v="67"/>
    <n v="100.5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7"/>
    <x v="24"/>
    <n v="72"/>
    <n v="15.722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2"/>
    <x v="7"/>
    <n v="220"/>
    <n v="56.000100000000003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5"/>
    <x v="20"/>
    <n v="3"/>
    <n v="54.2667"/>
  </r>
  <r>
    <n v="515"/>
    <s v="A Tale of Faith - An Animated Short Film"/>
    <s v="A Tale of Faith is an animated short film based on the heartwarming tale by Rebbe Nachman of Breslov."/>
    <n v="39000"/>
    <n v="24651"/>
    <x v="1"/>
    <x v="0"/>
    <s v="USD"/>
    <n v="1451389601"/>
    <n v="1447933601"/>
    <b v="0"/>
    <n v="34"/>
    <b v="0"/>
    <x v="0"/>
    <x v="6"/>
    <n v="63"/>
    <n v="725.02940000000001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1"/>
    <x v="1"/>
    <n v="353"/>
    <n v="46.7682"/>
  </r>
  <r>
    <n v="3953"/>
    <s v="A Time Pirate's Love"/>
    <s v="Actors and actresses are needed to help me create a stage play. A stage play needs to be adapted from the book I wrote."/>
    <n v="400"/>
    <n v="0"/>
    <x v="1"/>
    <x v="0"/>
    <s v="USD"/>
    <n v="1469834940"/>
    <n v="1467162586"/>
    <b v="0"/>
    <n v="0"/>
    <b v="0"/>
    <x v="1"/>
    <x v="1"/>
    <n v="0"/>
    <n v="0"/>
  </r>
  <r>
    <n v="2749"/>
    <s v="A Tree is a Tree, no matter what you see.  CHILDREN'S BOOK"/>
    <s v="Self-publishing my children's book."/>
    <n v="2800"/>
    <n v="110"/>
    <x v="1"/>
    <x v="0"/>
    <s v="USD"/>
    <n v="1428171037"/>
    <n v="1425582637"/>
    <b v="0"/>
    <n v="2"/>
    <b v="0"/>
    <x v="5"/>
    <x v="13"/>
    <n v="4"/>
    <n v="5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x v="0"/>
    <s v="USD"/>
    <n v="1298589630"/>
    <n v="1295997630"/>
    <b v="0"/>
    <n v="0"/>
    <b v="0"/>
    <x v="2"/>
    <x v="19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x v="0"/>
    <s v="USD"/>
    <n v="1381090870"/>
    <n v="1377030070"/>
    <b v="0"/>
    <n v="1"/>
    <b v="0"/>
    <x v="2"/>
    <x v="19"/>
    <n v="0"/>
    <n v="4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x v="11"/>
    <s v="EUR"/>
    <n v="1483138800"/>
    <n v="1480610046"/>
    <b v="0"/>
    <n v="3"/>
    <b v="0"/>
    <x v="6"/>
    <x v="33"/>
    <n v="5"/>
    <n v="167.6666999999999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x v="0"/>
    <s v="USD"/>
    <n v="1440100839"/>
    <n v="1436472039"/>
    <b v="0"/>
    <n v="73"/>
    <b v="0"/>
    <x v="6"/>
    <x v="33"/>
    <n v="35"/>
    <n v="89.191800000000001"/>
  </r>
  <r>
    <n v="1113"/>
    <s v="A YouTube Gaming Channel"/>
    <s v="A start up YouTube PC Gaming channel named ''Jeansie''. Comprised of witty banter and slightly above average  gaming skills :)"/>
    <n v="15000"/>
    <n v="5"/>
    <x v="1"/>
    <x v="1"/>
    <s v="GBP"/>
    <n v="1408058820"/>
    <n v="1405466820"/>
    <b v="0"/>
    <n v="1"/>
    <b v="0"/>
    <x v="7"/>
    <x v="30"/>
    <n v="0"/>
    <n v="5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x v="10"/>
    <s v="EUR"/>
    <n v="1484065881"/>
    <n v="1481473881"/>
    <b v="0"/>
    <n v="31"/>
    <b v="0"/>
    <x v="6"/>
    <x v="33"/>
    <n v="2"/>
    <n v="13"/>
  </r>
  <r>
    <n v="4105"/>
    <s v="Â¡LlÃ©vame!"/>
    <s v="Buscamos finalizar el proceso de producciÃ³n de un espectÃ¡culo de payaso y con Ã©l, activar espacios pÃºblicos para la escena clown."/>
    <n v="13"/>
    <n v="2300"/>
    <x v="1"/>
    <x v="12"/>
    <s v="MXN"/>
    <n v="1482711309"/>
    <n v="1479860109"/>
    <b v="0"/>
    <n v="6"/>
    <b v="0"/>
    <x v="1"/>
    <x v="1"/>
    <n v="17692"/>
    <n v="383.33330000000001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1"/>
    <x v="1"/>
    <n v="441"/>
    <n v="143.10810000000001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2"/>
    <x v="7"/>
    <n v="47"/>
    <n v="53.5227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0"/>
    <x v="0"/>
    <n v="8"/>
    <n v="95.225800000000007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2"/>
    <x v="7"/>
    <n v="176"/>
    <n v="68.481700000000004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6"/>
    <x v="17"/>
    <n v="3052"/>
    <n v="324.69"/>
  </r>
  <r>
    <n v="1127"/>
    <s v="ABRAcaPOCUS!!"/>
    <s v="A fast-paced, creepy/cute mobile puzzle game where you draw series of magic symbols to summon &amp; collect demons, monsters, gods, &amp; myths"/>
    <n v="15000"/>
    <n v="585"/>
    <x v="1"/>
    <x v="0"/>
    <s v="USD"/>
    <n v="1416000600"/>
    <n v="1413318600"/>
    <b v="0"/>
    <n v="23"/>
    <b v="0"/>
    <x v="7"/>
    <x v="34"/>
    <n v="4"/>
    <n v="25.434799999999999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x v="0"/>
    <s v="USD"/>
    <n v="1343161248"/>
    <n v="1337977248"/>
    <b v="0"/>
    <n v="2"/>
    <b v="0"/>
    <x v="5"/>
    <x v="23"/>
    <n v="1"/>
    <n v="27.5"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x v="0"/>
    <s v="USD"/>
    <n v="1483748232"/>
    <n v="1481156232"/>
    <b v="0"/>
    <n v="0"/>
    <b v="0"/>
    <x v="0"/>
    <x v="8"/>
    <n v="0"/>
    <s v="no backers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6"/>
    <x v="17"/>
    <n v="2503"/>
    <n v="385.0369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1"/>
    <x v="15"/>
    <n v="359"/>
    <n v="41.696399999999997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2"/>
    <x v="7"/>
    <n v="43"/>
    <n v="37.149299999999997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1"/>
    <x v="1"/>
    <n v="18"/>
    <n v="24.444400000000002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1"/>
    <x v="1"/>
    <n v="82"/>
    <n v="102.5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1"/>
    <x v="4"/>
    <n v="1164"/>
    <n v="146.44649999999999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1"/>
    <x v="4"/>
    <n v="37"/>
    <n v="37.25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6"/>
    <x v="28"/>
    <n v="113"/>
    <n v="47.180599999999998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1"/>
    <x v="1"/>
    <n v="337"/>
    <n v="93.611099999999993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1"/>
    <x v="1"/>
    <n v="821"/>
    <n v="151.98150000000001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1"/>
    <x v="1"/>
    <n v="1913"/>
    <n v="141.71299999999999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2"/>
    <x v="7"/>
    <n v="81"/>
    <n v="115.0857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x v="0"/>
    <s v="USD"/>
    <n v="1280635200"/>
    <n v="1273121283"/>
    <b v="0"/>
    <n v="17"/>
    <b v="0"/>
    <x v="2"/>
    <x v="7"/>
    <n v="12"/>
    <n v="143.8235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x v="0"/>
    <s v="USD"/>
    <n v="1315747080"/>
    <n v="1314417502"/>
    <b v="0"/>
    <n v="1"/>
    <b v="0"/>
    <x v="2"/>
    <x v="19"/>
    <n v="0"/>
    <n v="5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3"/>
    <x v="5"/>
    <n v="45"/>
    <n v="34.6888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1"/>
    <n v="106"/>
    <n v="58.9011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6"/>
    <x v="17"/>
    <n v="12"/>
    <n v="205"/>
  </r>
  <r>
    <n v="1100"/>
    <s v="Aeldengald Saga Book I"/>
    <s v="A retro style puzzle rpg with a dark story. Your decisions will influence the world and decide the outcome of the story."/>
    <n v="15000"/>
    <n v="100"/>
    <x v="1"/>
    <x v="3"/>
    <s v="EUR"/>
    <n v="1455417571"/>
    <n v="1452825571"/>
    <b v="0"/>
    <n v="10"/>
    <b v="0"/>
    <x v="7"/>
    <x v="30"/>
    <n v="1"/>
    <n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1"/>
    <x v="1"/>
    <n v="370"/>
    <n v="92.5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x v="0"/>
    <s v="USD"/>
    <n v="1418510965"/>
    <n v="1415918965"/>
    <b v="0"/>
    <n v="1"/>
    <b v="0"/>
    <x v="3"/>
    <x v="37"/>
    <n v="0"/>
    <n v="1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2"/>
    <x v="7"/>
    <n v="18"/>
    <n v="32.718800000000002"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x v="0"/>
    <s v="USD"/>
    <n v="1360795069"/>
    <n v="1358203069"/>
    <b v="0"/>
    <n v="15"/>
    <b v="0"/>
    <x v="2"/>
    <x v="9"/>
    <n v="2"/>
    <n v="21.8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3"/>
    <s v="EUR"/>
    <n v="1434197351"/>
    <n v="1431605351"/>
    <b v="0"/>
    <n v="62"/>
    <b v="1"/>
    <x v="3"/>
    <x v="5"/>
    <n v="109"/>
    <n v="211.4839000000000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1"/>
    <x v="1"/>
    <n v="325"/>
    <n v="48.339700000000001"/>
  </r>
  <r>
    <n v="3919"/>
    <s v="After The Blue"/>
    <s v="Two sisters living in a Cornish seaside town attempt to hide and escape from a life- circle of deceit, abuse, incest and revenge."/>
    <n v="500"/>
    <n v="90"/>
    <x v="1"/>
    <x v="1"/>
    <s v="GBP"/>
    <n v="1453075200"/>
    <n v="1450628773"/>
    <b v="0"/>
    <n v="3"/>
    <b v="0"/>
    <x v="1"/>
    <x v="1"/>
    <n v="18"/>
    <n v="30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1"/>
    <x v="1"/>
    <n v="31"/>
    <n v="23.636399999999998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x v="0"/>
    <s v="USD"/>
    <n v="1387077299"/>
    <n v="1383621299"/>
    <b v="0"/>
    <n v="6"/>
    <b v="0"/>
    <x v="2"/>
    <x v="19"/>
    <n v="2"/>
    <n v="35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3"/>
    <s v="CHF"/>
    <n v="1485989940"/>
    <n v="1483393836"/>
    <b v="0"/>
    <n v="46"/>
    <b v="1"/>
    <x v="1"/>
    <x v="1"/>
    <n v="551"/>
    <n v="115.0217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1"/>
    <x v="15"/>
    <n v="231"/>
    <n v="55.555599999999998"/>
  </r>
  <r>
    <n v="506"/>
    <s v="Age of Spirit: The Battle in Heaven"/>
    <s v="A feature-length 3D animation that depicts what happened when the Son of the Morning rebelled against God."/>
    <n v="40000"/>
    <n v="250"/>
    <x v="1"/>
    <x v="0"/>
    <s v="USD"/>
    <n v="1376140520"/>
    <n v="1373548520"/>
    <b v="0"/>
    <n v="1"/>
    <b v="0"/>
    <x v="0"/>
    <x v="6"/>
    <n v="1"/>
    <n v="25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x v="0"/>
    <s v="USD"/>
    <n v="1427169540"/>
    <n v="1424701775"/>
    <b v="0"/>
    <n v="1"/>
    <b v="0"/>
    <x v="1"/>
    <x v="1"/>
    <n v="10"/>
    <n v="1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x v="0"/>
    <s v="USD"/>
    <n v="1334592000"/>
    <n v="1331982127"/>
    <b v="0"/>
    <n v="1"/>
    <b v="0"/>
    <x v="2"/>
    <x v="19"/>
    <n v="0"/>
    <n v="25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1"/>
    <x v="4"/>
    <n v="218"/>
    <n v="94.637699999999995"/>
  </r>
  <r>
    <n v="2684"/>
    <s v="Ain't No Thang..."/>
    <s v="Not all wings are created equal. We believe ours take flight above the rest. Come judge for yourself. To us it Ain't No Thang..."/>
    <n v="3000"/>
    <n v="800"/>
    <x v="1"/>
    <x v="0"/>
    <s v="USD"/>
    <n v="1407621425"/>
    <n v="1404165425"/>
    <b v="0"/>
    <n v="4"/>
    <b v="0"/>
    <x v="4"/>
    <x v="21"/>
    <n v="27"/>
    <n v="2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1"/>
    <n v="112"/>
    <n v="31.619700000000002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6"/>
    <x v="17"/>
    <n v="482"/>
    <n v="117.6"/>
  </r>
  <r>
    <n v="694"/>
    <s v="Airlock bike helmet"/>
    <s v="You can control how much air enters the helmet by opening or closing the vents. This is very useful in bad weather, or for competition."/>
    <n v="25000"/>
    <n v="590"/>
    <x v="1"/>
    <x v="0"/>
    <s v="USD"/>
    <n v="1485964559"/>
    <n v="1483372559"/>
    <b v="0"/>
    <n v="7"/>
    <b v="0"/>
    <x v="6"/>
    <x v="33"/>
    <n v="2"/>
    <n v="84.285700000000006"/>
  </r>
  <r>
    <n v="496"/>
    <s v="Airships and Anatasia: The Movie"/>
    <s v="The movie is about the adventures of Ethan, Danna, The mysterious inventor and more."/>
    <n v="40000"/>
    <n v="1"/>
    <x v="1"/>
    <x v="0"/>
    <s v="USD"/>
    <n v="1392070874"/>
    <n v="1386886874"/>
    <b v="0"/>
    <n v="1"/>
    <b v="0"/>
    <x v="0"/>
    <x v="6"/>
    <n v="0"/>
    <n v="1"/>
  </r>
  <r>
    <n v="661"/>
    <s v="AirString"/>
    <s v="AirString keeps your AirPods from getting lost by keeping the pair together with a  durable and premium quality string."/>
    <n v="28000"/>
    <n v="95"/>
    <x v="1"/>
    <x v="0"/>
    <s v="USD"/>
    <n v="1477236559"/>
    <n v="1474644559"/>
    <b v="0"/>
    <n v="9"/>
    <b v="0"/>
    <x v="6"/>
    <x v="33"/>
    <n v="0"/>
    <n v="10.555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1"/>
    <x v="1"/>
    <n v="257"/>
    <n v="77.7273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x v="0"/>
    <s v="USD"/>
    <n v="1480536919"/>
    <n v="1477509319"/>
    <b v="0"/>
    <n v="100"/>
    <b v="0"/>
    <x v="6"/>
    <x v="33"/>
    <n v="801"/>
    <n v="800.7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2"/>
    <x v="10"/>
    <n v="111"/>
    <n v="94.489400000000003"/>
  </r>
  <r>
    <n v="2374"/>
    <s v="Alcohol On Call (Canceled)"/>
    <s v="Next time you want a beer, put down your keys and pick up your phone. We prevent drunk driving by delivering alcohol to you at home."/>
    <n v="4000"/>
    <n v="10"/>
    <x v="2"/>
    <x v="0"/>
    <s v="USD"/>
    <n v="1423772060"/>
    <n v="1421180060"/>
    <b v="0"/>
    <n v="1"/>
    <b v="0"/>
    <x v="6"/>
    <x v="25"/>
    <n v="0"/>
    <n v="10"/>
  </r>
  <r>
    <n v="1879"/>
    <s v="Alex and More"/>
    <s v="Juego de plataformas con 20 personajes. Cada personaje tiene cuatro habilidades distintas al resto de personajes y sus propias voces."/>
    <n v="5875"/>
    <n v="6"/>
    <x v="1"/>
    <x v="10"/>
    <s v="EUR"/>
    <n v="1457966129"/>
    <n v="1455377729"/>
    <b v="0"/>
    <n v="2"/>
    <b v="0"/>
    <x v="7"/>
    <x v="34"/>
    <n v="0"/>
    <n v="3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x v="0"/>
    <s v="USD"/>
    <n v="1446483000"/>
    <n v="1443811268"/>
    <b v="0"/>
    <n v="13"/>
    <b v="0"/>
    <x v="1"/>
    <x v="1"/>
    <n v="395"/>
    <n v="137.07689999999999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x v="0"/>
    <s v="USD"/>
    <n v="1409787378"/>
    <n v="1405899378"/>
    <b v="0"/>
    <n v="3"/>
    <b v="0"/>
    <x v="5"/>
    <x v="26"/>
    <n v="1"/>
    <n v="19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x v="0"/>
    <s v="USD"/>
    <n v="1438451580"/>
    <n v="1434609424"/>
    <b v="0"/>
    <n v="28"/>
    <b v="0"/>
    <x v="6"/>
    <x v="25"/>
    <n v="11"/>
    <n v="135.03569999999999"/>
  </r>
  <r>
    <n v="3634"/>
    <s v="Alice - A New Musical"/>
    <s v="Alice is an original musical for all ages with a unique new story based on Alice's Adventures in Wonderland, premiering in summer 2017."/>
    <n v="1000"/>
    <n v="3185"/>
    <x v="1"/>
    <x v="4"/>
    <s v="CAD"/>
    <n v="1484366340"/>
    <n v="1480219174"/>
    <b v="0"/>
    <n v="18"/>
    <b v="0"/>
    <x v="1"/>
    <x v="15"/>
    <n v="319"/>
    <n v="176.9444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x v="0"/>
    <s v="USD"/>
    <n v="1403470800"/>
    <n v="1403356792"/>
    <b v="0"/>
    <n v="4"/>
    <b v="0"/>
    <x v="1"/>
    <x v="1"/>
    <n v="1"/>
    <n v="5.75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7"/>
    <x v="24"/>
    <n v="320"/>
    <n v="22.116199999999999"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x v="1"/>
    <x v="15"/>
    <n v="0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x v="0"/>
    <s v="USD"/>
    <n v="1481295099"/>
    <n v="1477835499"/>
    <b v="0"/>
    <n v="3"/>
    <b v="0"/>
    <x v="2"/>
    <x v="14"/>
    <n v="2"/>
    <n v="5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1"/>
    <n v="144"/>
    <n v="45.978700000000003"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x v="11"/>
    <s v="EUR"/>
    <n v="1424421253"/>
    <n v="1421829253"/>
    <b v="1"/>
    <n v="10"/>
    <b v="0"/>
    <x v="3"/>
    <x v="5"/>
    <n v="10"/>
    <n v="65.099999999999994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1"/>
    <x v="1"/>
    <n v="210"/>
    <n v="39.81009999999999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x v="11"/>
    <s v="EUR"/>
    <n v="1432479600"/>
    <n v="1428507409"/>
    <b v="0"/>
    <n v="1"/>
    <b v="0"/>
    <x v="6"/>
    <x v="25"/>
    <n v="0"/>
    <n v="10"/>
  </r>
  <r>
    <n v="3111"/>
    <s v="All Puppet Players Need a Home"/>
    <s v="Help All Puppet Players perform it's 2015 season in a beautiful 200 seat theater for an entire year."/>
    <n v="2000"/>
    <n v="5328"/>
    <x v="1"/>
    <x v="0"/>
    <s v="USD"/>
    <n v="1412432220"/>
    <n v="1409753820"/>
    <b v="0"/>
    <n v="76"/>
    <b v="0"/>
    <x v="1"/>
    <x v="4"/>
    <n v="266"/>
    <n v="70.1053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1"/>
    <x v="1"/>
    <n v="69"/>
    <n v="38.333300000000001"/>
  </r>
  <r>
    <n v="1220"/>
    <s v="All The People"/>
    <s v="A beautiful photo art book of portraits and conversations with people that may expand your idea of gender."/>
    <n v="12000"/>
    <n v="15565"/>
    <x v="0"/>
    <x v="3"/>
    <s v="EUR"/>
    <n v="1440515112"/>
    <n v="1437923112"/>
    <b v="0"/>
    <n v="140"/>
    <b v="1"/>
    <x v="3"/>
    <x v="5"/>
    <n v="130"/>
    <n v="111.1786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x v="3"/>
    <s v="EUR"/>
    <n v="1451161560"/>
    <n v="1447273560"/>
    <b v="0"/>
    <n v="0"/>
    <b v="0"/>
    <x v="8"/>
    <x v="27"/>
    <n v="0"/>
    <n v="0"/>
  </r>
  <r>
    <n v="1004"/>
    <s v="AllerGuarder: Bluetooth wristband helps food-allergy kids"/>
    <s v="Harnessing wearable technology as a powerful defense for food-allergy children."/>
    <n v="16000"/>
    <n v="20552"/>
    <x v="2"/>
    <x v="0"/>
    <s v="USD"/>
    <n v="1455814827"/>
    <n v="1453222827"/>
    <b v="0"/>
    <n v="95"/>
    <b v="0"/>
    <x v="6"/>
    <x v="33"/>
    <n v="128"/>
    <n v="216.3368000000000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x v="2"/>
    <s v="AUD"/>
    <n v="1414807962"/>
    <n v="1412215962"/>
    <b v="0"/>
    <n v="2"/>
    <b v="0"/>
    <x v="6"/>
    <x v="25"/>
    <n v="0"/>
    <n v="35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1"/>
    <x v="1"/>
    <n v="201"/>
    <n v="60.909100000000002"/>
  </r>
  <r>
    <n v="1787"/>
    <s v="Alpamayo to Yerupaja"/>
    <s v="Raising awareness to the effects of global warming through photographs of the high mountains of Peru."/>
    <n v="6500"/>
    <n v="1533"/>
    <x v="1"/>
    <x v="0"/>
    <s v="USD"/>
    <n v="1428158637"/>
    <n v="1425570237"/>
    <b v="1"/>
    <n v="24"/>
    <b v="0"/>
    <x v="3"/>
    <x v="5"/>
    <n v="24"/>
    <n v="63.875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0"/>
    <x v="0"/>
    <n v="14"/>
    <n v="42.875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x v="0"/>
    <s v="USD"/>
    <n v="1464190158"/>
    <n v="1461598158"/>
    <b v="0"/>
    <n v="0"/>
    <b v="0"/>
    <x v="5"/>
    <x v="18"/>
    <n v="0"/>
    <n v="0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2"/>
    <x v="10"/>
    <n v="130"/>
    <n v="66.369399999999999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1"/>
    <x v="1"/>
    <n v="253"/>
    <n v="84.166700000000006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2"/>
    <x v="29"/>
    <n v="13"/>
    <n v="30.076899999999998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1"/>
    <x v="1"/>
    <n v="46"/>
    <n v="30.666699999999999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3"/>
    <x v="5"/>
    <n v="324"/>
    <n v="130.52969999999999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x v="1"/>
    <x v="1"/>
    <n v="0"/>
    <n v="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x v="0"/>
    <s v="USD"/>
    <n v="1400301165"/>
    <n v="1397709165"/>
    <b v="0"/>
    <n v="9"/>
    <b v="0"/>
    <x v="1"/>
    <x v="1"/>
    <n v="30"/>
    <n v="83.33329999999999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2"/>
    <x v="7"/>
    <n v="58"/>
    <n v="41.72840000000000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2"/>
    <x v="3"/>
    <n v="43"/>
    <n v="39.157200000000003"/>
  </r>
  <r>
    <n v="1806"/>
    <s v="American Presidents Naked"/>
    <s v="Join me in publishing an amazing and unprecedented book with full frontal photopraphs of 8 American Presidents Naked"/>
    <n v="6000"/>
    <n v="591"/>
    <x v="1"/>
    <x v="1"/>
    <s v="GBP"/>
    <n v="1412090349"/>
    <n v="1409066349"/>
    <b v="1"/>
    <n v="8"/>
    <b v="0"/>
    <x v="3"/>
    <x v="5"/>
    <n v="10"/>
    <n v="73.875"/>
  </r>
  <r>
    <n v="4056"/>
    <s v="American Pride"/>
    <s v="American Pride is a play centered on the Poetry of one Iraq War veteran, and follows her journey through war and back home."/>
    <n v="200"/>
    <n v="795"/>
    <x v="1"/>
    <x v="0"/>
    <s v="USD"/>
    <n v="1467575940"/>
    <n v="1465856639"/>
    <b v="0"/>
    <n v="9"/>
    <b v="0"/>
    <x v="1"/>
    <x v="1"/>
    <n v="398"/>
    <n v="88.333299999999994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2"/>
    <x v="10"/>
    <n v="39"/>
    <n v="53.827599999999997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0"/>
    <x v="0"/>
    <n v="39"/>
    <n v="30.654499999999999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0"/>
    <x v="0"/>
    <n v="68"/>
    <n v="119.9929999999999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x v="0"/>
    <s v="USD"/>
    <n v="1454572233"/>
    <n v="1449388233"/>
    <b v="1"/>
    <n v="37"/>
    <b v="0"/>
    <x v="3"/>
    <x v="5"/>
    <n v="36"/>
    <n v="58.972999999999999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2"/>
    <x v="7"/>
    <n v="122"/>
    <n v="110.4909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4"/>
    <x v="35"/>
    <n v="876"/>
    <n v="108.7766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x v="0"/>
    <s v="USD"/>
    <n v="1399867409"/>
    <n v="1394683409"/>
    <b v="0"/>
    <n v="2"/>
    <b v="0"/>
    <x v="2"/>
    <x v="9"/>
    <n v="1"/>
    <n v="6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1"/>
    <x v="1"/>
    <n v="318"/>
    <n v="50.396799999999999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1"/>
    <x v="1"/>
    <n v="21"/>
    <n v="31.25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1"/>
    <x v="1"/>
    <n v="158"/>
    <n v="74.11759999999999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1"/>
    <x v="1"/>
    <n v="166"/>
    <n v="55.333300000000001"/>
  </r>
  <r>
    <n v="321"/>
    <s v="An Impossible Project"/>
    <s v="The more digital the world, the more analog our dreams._x000a_A feature documentary shot on 35mm film."/>
    <n v="60000"/>
    <n v="35932"/>
    <x v="0"/>
    <x v="3"/>
    <s v="EUR"/>
    <n v="1478605386"/>
    <n v="1475577786"/>
    <b v="1"/>
    <n v="337"/>
    <b v="1"/>
    <x v="0"/>
    <x v="0"/>
    <n v="60"/>
    <n v="106.62309999999999"/>
  </r>
  <r>
    <n v="2916"/>
    <s v="An Interview With Gaddafi - The Stage Play"/>
    <s v="The moving dramatisation of one man's journey to find the truth behind the Libyan regime change."/>
    <n v="2500"/>
    <n v="145"/>
    <x v="1"/>
    <x v="1"/>
    <s v="GBP"/>
    <n v="1400498789"/>
    <n v="1398511589"/>
    <b v="0"/>
    <n v="7"/>
    <b v="0"/>
    <x v="1"/>
    <x v="1"/>
    <n v="6"/>
    <n v="20.714300000000001"/>
  </r>
  <r>
    <n v="1808"/>
    <s v="An Iranian Journey"/>
    <s v="An Iranian Journey exposes the duality of life in modern Iran where youth navigate a thicket of Islamic laws and customs to live freely"/>
    <n v="6000"/>
    <n v="11594"/>
    <x v="1"/>
    <x v="0"/>
    <s v="USD"/>
    <n v="1486830030"/>
    <n v="1483806030"/>
    <b v="1"/>
    <n v="96"/>
    <b v="0"/>
    <x v="3"/>
    <x v="5"/>
    <n v="193"/>
    <n v="120.77079999999999"/>
  </r>
  <r>
    <n v="1590"/>
    <s v="An Italian Adventure"/>
    <s v="Discover Italy through photography."/>
    <n v="8000"/>
    <n v="1020"/>
    <x v="1"/>
    <x v="9"/>
    <s v="EUR"/>
    <n v="1443040464"/>
    <n v="1440448464"/>
    <b v="0"/>
    <n v="2"/>
    <b v="0"/>
    <x v="3"/>
    <x v="37"/>
    <n v="13"/>
    <n v="510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x v="0"/>
    <s v="USD"/>
    <n v="1448225336"/>
    <n v="1445629736"/>
    <b v="0"/>
    <n v="0"/>
    <b v="0"/>
    <x v="6"/>
    <x v="25"/>
    <n v="0"/>
    <s v="no backers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x v="0"/>
    <s v="USD"/>
    <n v="1324232504"/>
    <n v="1320776504"/>
    <b v="0"/>
    <n v="14"/>
    <b v="0"/>
    <x v="5"/>
    <x v="13"/>
    <n v="20"/>
    <n v="39.28569999999999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x v="0"/>
    <s v="USD"/>
    <n v="1420971324"/>
    <n v="1418379324"/>
    <b v="0"/>
    <n v="1"/>
    <b v="0"/>
    <x v="1"/>
    <x v="1"/>
    <n v="0"/>
    <n v="5"/>
  </r>
  <r>
    <n v="600"/>
    <s v="Anaheim California here we come but we need your help."/>
    <s v="Science Technology Engineering and Math + youth = a brighter tomorrow."/>
    <n v="30000"/>
    <n v="100"/>
    <x v="2"/>
    <x v="0"/>
    <s v="USD"/>
    <n v="1431198562"/>
    <n v="1426014562"/>
    <b v="0"/>
    <n v="1"/>
    <b v="0"/>
    <x v="6"/>
    <x v="25"/>
    <n v="0"/>
    <n v="100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1"/>
    <x v="1"/>
    <n v="1013"/>
    <n v="99.343100000000007"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x v="0"/>
    <s v="USD"/>
    <n v="1416499440"/>
    <n v="1415341464"/>
    <b v="0"/>
    <n v="17"/>
    <b v="0"/>
    <x v="1"/>
    <x v="1"/>
    <n v="166"/>
    <n v="29.235299999999999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4"/>
    <s v="CAD"/>
    <n v="1410761280"/>
    <n v="1408604363"/>
    <b v="0"/>
    <n v="9"/>
    <b v="1"/>
    <x v="1"/>
    <x v="15"/>
    <n v="32"/>
    <n v="88.333299999999994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1"/>
    <x v="1"/>
    <n v="135"/>
    <n v="44.25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1"/>
    <x v="1"/>
    <n v="29"/>
    <n v="35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x v="1"/>
    <s v="GBP"/>
    <n v="1454284500"/>
    <n v="1449431237"/>
    <b v="0"/>
    <n v="0"/>
    <b v="0"/>
    <x v="1"/>
    <x v="1"/>
    <n v="0"/>
    <n v="0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10"/>
    <s v="EUR"/>
    <n v="1460786340"/>
    <n v="1455615976"/>
    <b v="0"/>
    <n v="42"/>
    <b v="1"/>
    <x v="2"/>
    <x v="38"/>
    <n v="89"/>
    <n v="159.52379999999999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x v="0"/>
    <s v="USD"/>
    <n v="1409813940"/>
    <n v="1407271598"/>
    <b v="0"/>
    <n v="45"/>
    <b v="0"/>
    <x v="6"/>
    <x v="33"/>
    <n v="38"/>
    <n v="153.88890000000001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4"/>
    <s v="CAD"/>
    <n v="1443127082"/>
    <n v="1440535082"/>
    <b v="0"/>
    <n v="50"/>
    <b v="1"/>
    <x v="2"/>
    <x v="3"/>
    <n v="44"/>
    <n v="43.82"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x v="0"/>
    <s v="USD"/>
    <n v="1324664249"/>
    <n v="1321035449"/>
    <b v="0"/>
    <n v="22"/>
    <b v="0"/>
    <x v="0"/>
    <x v="6"/>
    <n v="7"/>
    <n v="136.0909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1"/>
    <x v="4"/>
    <n v="1555"/>
    <n v="44.464300000000001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"/>
    <x v="14"/>
    <n v="0"/>
    <n v="0"/>
  </r>
  <r>
    <n v="164"/>
    <s v="Angelix"/>
    <s v="Two cousins are caught up in the private war between warrior class angels and demons. You may be caught up too and not realize it yet."/>
    <n v="100000"/>
    <n v="640"/>
    <x v="1"/>
    <x v="0"/>
    <s v="USD"/>
    <n v="1411150701"/>
    <n v="1405966701"/>
    <b v="0"/>
    <n v="7"/>
    <b v="0"/>
    <x v="0"/>
    <x v="8"/>
    <n v="1"/>
    <n v="91.428600000000003"/>
  </r>
  <r>
    <n v="4021"/>
    <s v="Angels in Houston"/>
    <s v="Help a group of actors end bigotry in Houston, TX by supporting a  full production of Angels in America."/>
    <n v="250"/>
    <n v="125"/>
    <x v="1"/>
    <x v="0"/>
    <s v="USD"/>
    <n v="1414360358"/>
    <n v="1409176358"/>
    <b v="0"/>
    <n v="2"/>
    <b v="0"/>
    <x v="1"/>
    <x v="1"/>
    <n v="50"/>
    <n v="62.5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x v="2"/>
    <n v="6"/>
    <n v="117.3612"/>
  </r>
  <r>
    <n v="1129"/>
    <s v="Angry words with Friends"/>
    <s v="This app will provide you with the ability to use your most favorite profanities while playing a game with your friends."/>
    <n v="15000"/>
    <n v="21"/>
    <x v="1"/>
    <x v="0"/>
    <s v="USD"/>
    <n v="1465107693"/>
    <n v="1462515693"/>
    <b v="0"/>
    <n v="2"/>
    <b v="0"/>
    <x v="7"/>
    <x v="34"/>
    <n v="0"/>
    <n v="10.5"/>
  </r>
  <r>
    <n v="884"/>
    <s v="Angwish &quot;I Wanna Be Your Monkey&quot; Music Video"/>
    <s v="We need to hire an animal trainer to have a chimpanzee actor perform in our music video with us!"/>
    <n v="20000"/>
    <n v="20"/>
    <x v="1"/>
    <x v="0"/>
    <s v="USD"/>
    <n v="1336789860"/>
    <n v="1331666146"/>
    <b v="0"/>
    <n v="2"/>
    <b v="0"/>
    <x v="2"/>
    <x v="7"/>
    <n v="0"/>
    <n v="10"/>
  </r>
  <r>
    <n v="482"/>
    <s v="Animated Stand-up Routines Shenanigans"/>
    <s v="Help me quit my day job and also create animated Stand-up routines from local up and coming comedians."/>
    <n v="40000"/>
    <n v="10"/>
    <x v="1"/>
    <x v="0"/>
    <s v="USD"/>
    <n v="1460644440"/>
    <n v="1458336690"/>
    <b v="0"/>
    <n v="1"/>
    <b v="0"/>
    <x v="0"/>
    <x v="6"/>
    <n v="0"/>
    <n v="1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2"/>
    <x v="7"/>
    <n v="151"/>
    <n v="53.469200000000001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1"/>
    <x v="1"/>
    <n v="103"/>
    <n v="37.963000000000001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x v="0"/>
    <s v="USD"/>
    <n v="1429740037"/>
    <n v="1425423637"/>
    <b v="0"/>
    <n v="84"/>
    <b v="0"/>
    <x v="0"/>
    <x v="8"/>
    <n v="28"/>
    <n v="331.53829999999999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0"/>
    <x v="0"/>
    <n v="13"/>
    <n v="88.845100000000002"/>
  </r>
  <r>
    <n v="3121"/>
    <s v="Ant Farm Theatre Project (Canceled)"/>
    <s v="I going to build a theatre for a local ant farm so that Ants can put on their theatre productions."/>
    <n v="2000"/>
    <n v="10"/>
    <x v="2"/>
    <x v="4"/>
    <s v="CAD"/>
    <n v="1411748335"/>
    <n v="1406564335"/>
    <b v="0"/>
    <n v="1"/>
    <b v="0"/>
    <x v="1"/>
    <x v="4"/>
    <n v="1"/>
    <n v="10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5"/>
    <x v="20"/>
    <n v="72"/>
    <n v="48.4497"/>
  </r>
  <r>
    <n v="711"/>
    <s v="Anti Snore Wearable"/>
    <s v="Our wearable and app automates the poke you normally get from your bedpartner to make you stop snoring and making you turn to the side."/>
    <n v="25000"/>
    <n v="33791"/>
    <x v="1"/>
    <x v="11"/>
    <s v="EUR"/>
    <n v="1481716868"/>
    <n v="1478257268"/>
    <b v="0"/>
    <n v="338"/>
    <b v="0"/>
    <x v="6"/>
    <x v="33"/>
    <n v="135"/>
    <n v="99.97339999999999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1"/>
    <x v="15"/>
    <n v="543"/>
    <n v="75.959999999999994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6"/>
    <x v="28"/>
    <n v="76"/>
    <n v="36.7742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x v="1"/>
    <s v="GBP"/>
    <n v="1434063600"/>
    <n v="1430405903"/>
    <b v="0"/>
    <n v="7"/>
    <b v="0"/>
    <x v="1"/>
    <x v="1"/>
    <n v="35"/>
    <n v="24.714300000000001"/>
  </r>
  <r>
    <n v="1807"/>
    <s v="Anywhere but Here"/>
    <s v="I want to explore alternative cultures and lifestyles in America."/>
    <n v="6000"/>
    <n v="553"/>
    <x v="1"/>
    <x v="0"/>
    <s v="USD"/>
    <n v="1411868313"/>
    <n v="1409276313"/>
    <b v="1"/>
    <n v="8"/>
    <b v="0"/>
    <x v="3"/>
    <x v="5"/>
    <n v="9"/>
    <n v="69.12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6"/>
    <x v="17"/>
    <n v="1132"/>
    <n v="80.727500000000006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x v="0"/>
    <s v="USD"/>
    <n v="1393181018"/>
    <n v="1390589018"/>
    <b v="0"/>
    <n v="9"/>
    <b v="0"/>
    <x v="5"/>
    <x v="26"/>
    <n v="1"/>
    <n v="3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2"/>
    <x v="3"/>
    <n v="23"/>
    <n v="33.235300000000002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2"/>
    <x v="7"/>
    <n v="47"/>
    <n v="57.777799999999999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"/>
    <x v="38"/>
    <n v="36"/>
    <n v="32.011099999999999"/>
  </r>
  <r>
    <n v="221"/>
    <s v="Archetypes"/>
    <s v="Film about Schizophrenia with Surreal Twists!"/>
    <n v="97000"/>
    <n v="0"/>
    <x v="1"/>
    <x v="0"/>
    <s v="USD"/>
    <n v="1427569564"/>
    <n v="1422389164"/>
    <b v="0"/>
    <n v="0"/>
    <b v="0"/>
    <x v="0"/>
    <x v="8"/>
    <n v="0"/>
    <s v="no backers"/>
  </r>
  <r>
    <n v="684"/>
    <s v="Arcus Motion Analyzer | The Versatile Smart Ring"/>
    <s v="Arcus gives your fingers super powers."/>
    <n v="25000"/>
    <n v="23948"/>
    <x v="1"/>
    <x v="0"/>
    <s v="USD"/>
    <n v="1406257200"/>
    <n v="1403176891"/>
    <b v="0"/>
    <n v="135"/>
    <b v="0"/>
    <x v="6"/>
    <x v="33"/>
    <n v="96"/>
    <n v="177.39259999999999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6"/>
    <x v="28"/>
    <n v="3544"/>
    <n v="157.29349999999999"/>
  </r>
  <r>
    <n v="233"/>
    <s v="Area 4 - The Film"/>
    <s v="â€œArea 4â€ revolves around Frank Hammond, a counselor at a high school, who discovers the scandals that took place."/>
    <n v="88888"/>
    <n v="0"/>
    <x v="1"/>
    <x v="0"/>
    <s v="USD"/>
    <n v="1475185972"/>
    <n v="1472593972"/>
    <b v="0"/>
    <n v="0"/>
    <b v="0"/>
    <x v="0"/>
    <x v="8"/>
    <n v="0"/>
    <s v="no backers"/>
  </r>
  <r>
    <n v="1141"/>
    <s v="Arena Z - Zombie Survival"/>
    <s v="I think this will be a great game!"/>
    <n v="15000"/>
    <n v="0"/>
    <x v="1"/>
    <x v="3"/>
    <s v="EUR"/>
    <n v="1436460450"/>
    <n v="1433868450"/>
    <b v="0"/>
    <n v="0"/>
    <b v="0"/>
    <x v="7"/>
    <x v="34"/>
    <n v="0"/>
    <n v="0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0"/>
    <x v="0"/>
    <n v="42"/>
    <n v="200.88890000000001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6"/>
    <x v="17"/>
    <n v="4023"/>
    <n v="245.02440000000001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1"/>
    <x v="1"/>
    <n v="0"/>
    <n v="0"/>
  </r>
  <r>
    <n v="2160"/>
    <s v="Army vs Aliens - Currently in Alpha"/>
    <s v="An awesome side-scroller tower defense game.  Think &quot;Plants vs Zombies&quot; but from a side-on perspective."/>
    <n v="5000"/>
    <n v="85"/>
    <x v="1"/>
    <x v="0"/>
    <s v="USD"/>
    <n v="1337447105"/>
    <n v="1334855105"/>
    <b v="0"/>
    <n v="16"/>
    <b v="0"/>
    <x v="7"/>
    <x v="30"/>
    <n v="2"/>
    <n v="5.3125"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x v="0"/>
    <s v="USD"/>
    <n v="1421635190"/>
    <n v="1418179190"/>
    <b v="0"/>
    <n v="16"/>
    <b v="0"/>
    <x v="4"/>
    <x v="21"/>
    <n v="36"/>
    <n v="84.0625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2"/>
    <x v="10"/>
    <n v="36"/>
    <n v="107.21429999999999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0"/>
    <x v="0"/>
    <n v="23"/>
    <n v="40.755200000000002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x v="0"/>
    <s v="USD"/>
    <n v="1442635140"/>
    <n v="1442243484"/>
    <b v="0"/>
    <n v="1"/>
    <b v="0"/>
    <x v="1"/>
    <x v="1"/>
    <n v="0"/>
    <n v="1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x v="2"/>
    <n v="1"/>
    <n v="171.84289999999999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2"/>
    <x v="7"/>
    <n v="96"/>
    <n v="61.103999999999999"/>
  </r>
  <r>
    <n v="3192"/>
    <s v="Arts in Conflict"/>
    <s v="This project challenges social issues affecting young people in areas of deprivation within the Belfast area (Northern Ireland)."/>
    <n v="1897"/>
    <n v="102"/>
    <x v="1"/>
    <x v="1"/>
    <s v="GBP"/>
    <n v="1425160800"/>
    <n v="1421274859"/>
    <b v="0"/>
    <n v="8"/>
    <b v="0"/>
    <x v="1"/>
    <x v="15"/>
    <n v="5"/>
    <n v="12.75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x v="0"/>
    <s v="USD"/>
    <n v="1413608340"/>
    <n v="1412945440"/>
    <b v="0"/>
    <n v="0"/>
    <b v="0"/>
    <x v="1"/>
    <x v="1"/>
    <n v="0"/>
    <n v="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1"/>
    <x v="1"/>
    <n v="59"/>
    <n v="45.61540000000000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x v="0"/>
    <s v="USD"/>
    <n v="1418914964"/>
    <n v="1414591364"/>
    <b v="0"/>
    <n v="0"/>
    <b v="0"/>
    <x v="1"/>
    <x v="1"/>
    <n v="0"/>
    <n v="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1"/>
    <x v="1"/>
    <n v="46"/>
    <n v="18.770499999999998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x v="4"/>
    <s v="CAD"/>
    <n v="1404926665"/>
    <n v="1402334665"/>
    <b v="0"/>
    <n v="12"/>
    <b v="0"/>
    <x v="3"/>
    <x v="39"/>
    <n v="8"/>
    <n v="31.7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2"/>
    <x v="10"/>
    <n v="367"/>
    <n v="82.963300000000004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1"/>
    <x v="1"/>
    <n v="1295"/>
    <n v="199.16669999999999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6"/>
    <x v="28"/>
    <n v="105"/>
    <n v="38.987699999999997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7"/>
    <x v="24"/>
    <n v="1357"/>
    <n v="75.6477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1"/>
    <x v="1"/>
    <n v="6"/>
    <n v="34.745800000000003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x v="1"/>
    <x v="1"/>
    <n v="102"/>
    <n v="152.5"/>
  </r>
  <r>
    <n v="4071"/>
    <s v="ATEMPORAL"/>
    <s v="ExÃ¡men final de alumnos del Centro de CapacitaciÃ³n de la ANDA. Son extractos de obras: El JardÃ­n de los CerezoS, Madre Coraje y Casa"/>
    <n v="150"/>
    <n v="0"/>
    <x v="1"/>
    <x v="12"/>
    <s v="MXN"/>
    <n v="1482779931"/>
    <n v="1480187931"/>
    <b v="0"/>
    <n v="0"/>
    <b v="0"/>
    <x v="1"/>
    <x v="1"/>
    <n v="0"/>
    <n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x v="3"/>
    <x v="5"/>
    <n v="322"/>
    <n v="56.4146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6"/>
    <x v="17"/>
    <n v="3229"/>
    <n v="457.3908999999999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5"/>
    <x v="20"/>
    <n v="13"/>
    <n v="34.206200000000003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2"/>
    <x v="16"/>
    <n v="8"/>
    <n v="31.914899999999999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6"/>
    <x v="17"/>
    <n v="386"/>
    <n v="63.047400000000003"/>
  </r>
  <r>
    <n v="3940"/>
    <s v="Attraction"/>
    <s v="A Stage Play that will bring you to the edge of your seat , leave you thinkin and will also have you laughing while enjoyin the talent"/>
    <n v="500"/>
    <n v="11"/>
    <x v="1"/>
    <x v="0"/>
    <s v="USD"/>
    <n v="1420199351"/>
    <n v="1416311351"/>
    <b v="0"/>
    <n v="2"/>
    <b v="0"/>
    <x v="1"/>
    <x v="1"/>
    <n v="2"/>
    <n v="5.5"/>
  </r>
  <r>
    <n v="4081"/>
    <s v="AU Theatre Wing (Pygmalion Sound and Lighting Fees)"/>
    <s v="AUTheatreWing is a student theatre association fostering the development of the dramatic arts at our university."/>
    <n v="100"/>
    <n v="350"/>
    <x v="1"/>
    <x v="0"/>
    <s v="USD"/>
    <n v="1425819425"/>
    <n v="1423231025"/>
    <b v="0"/>
    <n v="12"/>
    <b v="0"/>
    <x v="1"/>
    <x v="1"/>
    <n v="350"/>
    <n v="29.166699999999999"/>
  </r>
  <r>
    <n v="2358"/>
    <s v="Auction, Sell Swap without excessive fees, the next ebay."/>
    <s v="A website to auction, sell and swap items in the uk without a charge, without excess fees, the next ebay."/>
    <n v="4000"/>
    <n v="0"/>
    <x v="2"/>
    <x v="1"/>
    <s v="GBP"/>
    <n v="1422664740"/>
    <n v="1417818036"/>
    <b v="0"/>
    <n v="0"/>
    <b v="0"/>
    <x v="6"/>
    <x v="25"/>
    <n v="0"/>
    <n v="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0"/>
    <x v="0"/>
    <n v="23"/>
    <n v="67.771600000000007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6"/>
    <x v="33"/>
    <n v="148"/>
    <n v="1644"/>
  </r>
  <r>
    <n v="952"/>
    <s v="Audionoggin - Join the Earvolution"/>
    <s v="Audionoggin: Wireless personal surround sound for the athlete in everyone."/>
    <n v="18500"/>
    <n v="19572"/>
    <x v="1"/>
    <x v="0"/>
    <s v="USD"/>
    <n v="1479483812"/>
    <n v="1476888212"/>
    <b v="0"/>
    <n v="196"/>
    <b v="0"/>
    <x v="6"/>
    <x v="33"/>
    <n v="106"/>
    <n v="99.857100000000003"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x v="3"/>
    <s v="EUR"/>
    <n v="1434047084"/>
    <n v="1431455084"/>
    <b v="1"/>
    <n v="28"/>
    <b v="0"/>
    <x v="1"/>
    <x v="1"/>
    <n v="423"/>
    <n v="75.464299999999994"/>
  </r>
  <r>
    <n v="1878"/>
    <s v="Aussies versus Zombies"/>
    <s v="Action game now playable on Android/iOS platforms and PC browsers. Easy gameplay even for starters yet hard to be skilled. Multi-player"/>
    <n v="5999"/>
    <n v="0"/>
    <x v="1"/>
    <x v="2"/>
    <s v="AUD"/>
    <n v="1402618355"/>
    <n v="1400026355"/>
    <b v="0"/>
    <n v="0"/>
    <b v="0"/>
    <x v="7"/>
    <x v="34"/>
    <n v="0"/>
    <n v="0"/>
  </r>
  <r>
    <n v="3789"/>
    <s v="Austen a New Musical Play"/>
    <s v="This fabulous new play explores the little known love life of England's most famous romantic novelist, Jane Austen."/>
    <n v="600"/>
    <n v="116"/>
    <x v="1"/>
    <x v="1"/>
    <s v="GBP"/>
    <n v="1434395418"/>
    <n v="1431630618"/>
    <b v="0"/>
    <n v="4"/>
    <b v="0"/>
    <x v="1"/>
    <x v="15"/>
    <n v="19"/>
    <n v="29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"/>
    <x v="38"/>
    <n v="57"/>
    <n v="64.714299999999994"/>
  </r>
  <r>
    <n v="2901"/>
    <s v="Avarimor Series (Audio Plays)"/>
    <s v="How can the visual age appreciate something that cant see? With these Audio Plays I will show you, if your willing to listen."/>
    <n v="2500"/>
    <n v="6"/>
    <x v="1"/>
    <x v="0"/>
    <s v="USD"/>
    <n v="1423345339"/>
    <n v="1418161339"/>
    <b v="0"/>
    <n v="2"/>
    <b v="0"/>
    <x v="1"/>
    <x v="1"/>
    <n v="0"/>
    <n v="3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x v="0"/>
    <s v="USD"/>
    <n v="1441176447"/>
    <n v="1438584447"/>
    <b v="0"/>
    <n v="0"/>
    <b v="0"/>
    <x v="3"/>
    <x v="31"/>
    <n v="0"/>
    <n v="0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2"/>
    <x v="10"/>
    <n v="13"/>
    <n v="38.8889"/>
  </r>
  <r>
    <n v="495"/>
    <s v="Average Heroes pilot"/>
    <s v="two friends set out to conquer and reach the level cap of the quest watch, how will they do it when they're 2 teenage idiots"/>
    <n v="40000"/>
    <n v="0"/>
    <x v="1"/>
    <x v="0"/>
    <s v="USD"/>
    <n v="1437076305"/>
    <n v="1434484305"/>
    <b v="0"/>
    <n v="0"/>
    <b v="0"/>
    <x v="0"/>
    <x v="6"/>
    <n v="0"/>
    <s v="no backers"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x v="4"/>
    <s v="CAD"/>
    <n v="1415865720"/>
    <n v="1413270690"/>
    <b v="0"/>
    <n v="40"/>
    <b v="0"/>
    <x v="6"/>
    <x v="33"/>
    <n v="71"/>
    <n v="292.07499999999999"/>
  </r>
  <r>
    <n v="153"/>
    <s v="Awakening (Canceled)"/>
    <s v="What would you do if you face something beyond your understanding? If someone you loved disappeared without a trace?"/>
    <n v="109225"/>
    <n v="359"/>
    <x v="2"/>
    <x v="0"/>
    <s v="USD"/>
    <n v="1417532644"/>
    <n v="1413900244"/>
    <b v="0"/>
    <n v="10"/>
    <b v="0"/>
    <x v="0"/>
    <x v="22"/>
    <n v="0"/>
    <n v="35.9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1"/>
    <x v="1"/>
    <n v="167"/>
    <n v="64.516099999999994"/>
  </r>
  <r>
    <n v="2124"/>
    <s v="AZAMAR"/>
    <s v="AZAMAR is a Role Playing Game world involving fantasy and high magic, based on the popular OpenD6 OGL using the Cinema6 RPG Framework."/>
    <n v="5000"/>
    <n v="115"/>
    <x v="1"/>
    <x v="0"/>
    <s v="USD"/>
    <n v="1291093200"/>
    <n v="1286930435"/>
    <b v="0"/>
    <n v="5"/>
    <b v="0"/>
    <x v="7"/>
    <x v="30"/>
    <n v="2"/>
    <n v="23"/>
  </r>
  <r>
    <n v="27"/>
    <s v="B-Rabbit TV Comedy Pilot"/>
    <s v="B-Rabbit is a hilarious depiction of immigrating to New Zealand and the life you desperately tried to leave behind."/>
    <n v="850000"/>
    <n v="22345"/>
    <x v="0"/>
    <x v="5"/>
    <s v="NZD"/>
    <n v="1416113833"/>
    <n v="1413518233"/>
    <b v="0"/>
    <n v="150"/>
    <b v="1"/>
    <x v="0"/>
    <x v="2"/>
    <n v="3"/>
    <n v="148.9667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6"/>
    <x v="17"/>
    <n v="10268"/>
    <n v="1323.2539999999999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1"/>
    <x v="4"/>
    <n v="1254"/>
    <n v="115.0826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x v="0"/>
    <s v="USD"/>
    <n v="1427921509"/>
    <n v="1425333109"/>
    <b v="0"/>
    <n v="0"/>
    <b v="0"/>
    <x v="0"/>
    <x v="6"/>
    <n v="0"/>
    <s v="no backers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1"/>
    <x v="4"/>
    <n v="152"/>
    <n v="116.730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1"/>
    <n v="109"/>
    <n v="26.536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x v="0"/>
    <s v="USD"/>
    <n v="1488783507"/>
    <n v="1486191507"/>
    <b v="0"/>
    <n v="10"/>
    <b v="0"/>
    <x v="1"/>
    <x v="1"/>
    <n v="103"/>
    <n v="41"/>
  </r>
  <r>
    <n v="225"/>
    <s v="Backpage Shawty"/>
    <s v="I'm creating a &quot;Lifetime&quot; type drama film about a girl who uses backpage for money, but trying to turn her life around."/>
    <n v="94875"/>
    <n v="0"/>
    <x v="1"/>
    <x v="0"/>
    <s v="USD"/>
    <n v="1460153054"/>
    <n v="1457564654"/>
    <b v="0"/>
    <n v="0"/>
    <b v="0"/>
    <x v="0"/>
    <x v="8"/>
    <n v="0"/>
    <s v="no backers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7"/>
    <x v="24"/>
    <n v="506"/>
    <n v="25.091100000000001"/>
  </r>
  <r>
    <n v="1106"/>
    <s v="Backyard Zombies"/>
    <s v="Collect coins and save civilians while you blast your way through tons of zombies! Unlock new characters and levels!"/>
    <n v="15000"/>
    <n v="165"/>
    <x v="1"/>
    <x v="0"/>
    <s v="USD"/>
    <n v="1333557975"/>
    <n v="1330969575"/>
    <b v="0"/>
    <n v="7"/>
    <b v="0"/>
    <x v="7"/>
    <x v="30"/>
    <n v="1"/>
    <n v="23.571400000000001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x v="2"/>
    <n v="0"/>
    <n v="103.04349999999999"/>
  </r>
  <r>
    <n v="443"/>
    <s v="Bad Teddy Studios"/>
    <s v="We love cartoons!! We want to make more but it costs money to so. Be apart of your daily dose of WTF!?! Pledge now!!"/>
    <n v="50000"/>
    <n v="10"/>
    <x v="1"/>
    <x v="4"/>
    <s v="CAD"/>
    <n v="1391991701"/>
    <n v="1389399701"/>
    <b v="0"/>
    <n v="2"/>
    <b v="0"/>
    <x v="0"/>
    <x v="6"/>
    <n v="0"/>
    <n v="5"/>
  </r>
  <r>
    <n v="1175"/>
    <s v="Bad To The Cone Food Service ATX"/>
    <s v="&quot;Create-Your-Cone&quot;. Freshly made waffle cones stuffed with your choice of yummy ingredients, or frozen yogurt!"/>
    <n v="13000"/>
    <n v="585"/>
    <x v="1"/>
    <x v="0"/>
    <s v="USD"/>
    <n v="1436981339"/>
    <n v="1434389339"/>
    <b v="0"/>
    <n v="9"/>
    <b v="0"/>
    <x v="4"/>
    <x v="21"/>
    <n v="5"/>
    <n v="65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x v="0"/>
    <s v="USD"/>
    <n v="1403904808"/>
    <n v="1401312808"/>
    <b v="0"/>
    <n v="2"/>
    <b v="0"/>
    <x v="4"/>
    <x v="21"/>
    <n v="1"/>
    <n v="13.005000000000001"/>
  </r>
  <r>
    <n v="1147"/>
    <s v="baked pugtato"/>
    <s v="amazing gourmet baked potato truck with variable options for everyone, its always been my dream, help me make it come true :)."/>
    <n v="14500"/>
    <n v="0"/>
    <x v="1"/>
    <x v="4"/>
    <s v="CAD"/>
    <n v="1413760783"/>
    <n v="1408576783"/>
    <b v="0"/>
    <n v="0"/>
    <b v="0"/>
    <x v="4"/>
    <x v="21"/>
    <n v="0"/>
    <n v="0"/>
  </r>
  <r>
    <n v="2655"/>
    <s v="Balloons (Canceled)"/>
    <s v="Thank you for your support!"/>
    <n v="3000"/>
    <n v="3155"/>
    <x v="2"/>
    <x v="0"/>
    <s v="USD"/>
    <n v="1455048000"/>
    <n v="1452631647"/>
    <b v="0"/>
    <n v="43"/>
    <b v="0"/>
    <x v="6"/>
    <x v="28"/>
    <n v="105"/>
    <n v="73.372100000000003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1"/>
    <x v="1"/>
    <n v="17"/>
    <n v="22.222200000000001"/>
  </r>
  <r>
    <n v="2957"/>
    <s v="BAMA Theatre Headset Campaign (Canceled)"/>
    <s v="Theatre in Tuscaloosa, AL built in the 1930s.  The headsets seem about that old. They are almost unusable."/>
    <n v="2200"/>
    <n v="280"/>
    <x v="2"/>
    <x v="0"/>
    <s v="USD"/>
    <n v="1427498172"/>
    <n v="1422317772"/>
    <b v="0"/>
    <n v="3"/>
    <b v="0"/>
    <x v="1"/>
    <x v="4"/>
    <n v="13"/>
    <n v="93.333299999999994"/>
  </r>
  <r>
    <n v="1554"/>
    <s v="Barbara O'Donovan Designs"/>
    <s v="I create art by photographing flowers/seeds i would love to buy my own camera/computer/Photoshop and restore my old shed into my studio"/>
    <n v="8750"/>
    <n v="0"/>
    <x v="1"/>
    <x v="2"/>
    <s v="AUD"/>
    <n v="1438495390"/>
    <n v="1435903390"/>
    <b v="0"/>
    <n v="0"/>
    <b v="0"/>
    <x v="3"/>
    <x v="31"/>
    <n v="0"/>
    <n v="0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1"/>
    <x v="4"/>
    <n v="622"/>
    <n v="125.97969999999999"/>
  </r>
  <r>
    <n v="3728"/>
    <s v="Bare Bones Shakespeare 2015-16 Season"/>
    <s v="Bare Bones Shakespeare's first season will start with a DFW school touring show: Romeo and Juliet."/>
    <n v="750"/>
    <n v="1862"/>
    <x v="1"/>
    <x v="0"/>
    <s v="USD"/>
    <n v="1439957176"/>
    <n v="1437365176"/>
    <b v="0"/>
    <n v="31"/>
    <b v="0"/>
    <x v="1"/>
    <x v="1"/>
    <n v="248"/>
    <n v="60.064500000000002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1"/>
    <x v="4"/>
    <n v="785"/>
    <n v="146.6915999999999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x v="1"/>
    <s v="GBP"/>
    <n v="1472745594"/>
    <n v="1470153594"/>
    <b v="0"/>
    <n v="1"/>
    <b v="0"/>
    <x v="4"/>
    <x v="21"/>
    <n v="2"/>
    <n v="50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2"/>
    <x v="10"/>
    <n v="1"/>
    <n v="21.2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6"/>
    <x v="17"/>
    <n v="742"/>
    <n v="194.2619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7"/>
    <x v="24"/>
    <n v="3968"/>
    <n v="164.7965000000000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x v="2"/>
    <s v="AUD"/>
    <n v="1396666779"/>
    <n v="1394078379"/>
    <b v="0"/>
    <n v="3"/>
    <b v="0"/>
    <x v="7"/>
    <x v="30"/>
    <n v="1"/>
    <n v="36.333300000000001"/>
  </r>
  <r>
    <n v="1164"/>
    <s v="Bayou Classic BBQ"/>
    <s v="Bayou Classic BBQ will be  Mansura,LA _x000a_newest and best mobile food truck_x000a_serving delicious BBQ Georgia style slow_x000a_smoke BBQ!"/>
    <n v="13803"/>
    <n v="0"/>
    <x v="1"/>
    <x v="0"/>
    <s v="USD"/>
    <n v="1466270582"/>
    <n v="1463678582"/>
    <b v="0"/>
    <n v="0"/>
    <b v="0"/>
    <x v="4"/>
    <x v="21"/>
    <n v="0"/>
    <n v="0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2"/>
    <x v="7"/>
    <n v="6"/>
    <n v="27.2727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1"/>
    <x v="1"/>
    <n v="7"/>
    <n v="40.847499999999997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2"/>
    <x v="10"/>
    <n v="54"/>
    <n v="46.630699999999997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2"/>
    <x v="10"/>
    <n v="15"/>
    <n v="47.6721"/>
  </r>
  <r>
    <n v="3122"/>
    <s v="be back soon (Canceled)"/>
    <s v="cancelled until further notice"/>
    <n v="2000"/>
    <n v="116"/>
    <x v="2"/>
    <x v="0"/>
    <s v="USD"/>
    <n v="1478733732"/>
    <n v="1478298132"/>
    <b v="0"/>
    <n v="2"/>
    <b v="0"/>
    <x v="1"/>
    <x v="4"/>
    <n v="6"/>
    <n v="58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2"/>
    <x v="3"/>
    <n v="71"/>
    <n v="51.304299999999998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1"/>
    <x v="1"/>
    <n v="202"/>
    <n v="51.794899999999998"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x v="0"/>
    <s v="USD"/>
    <n v="1420952340"/>
    <n v="1418146883"/>
    <b v="0"/>
    <n v="16"/>
    <b v="0"/>
    <x v="1"/>
    <x v="15"/>
    <n v="147"/>
    <n v="55.0625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2"/>
    <x v="10"/>
    <n v="34"/>
    <n v="53.157899999999998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2"/>
    <x v="10"/>
    <n v="10"/>
    <n v="31.823499999999999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x v="0"/>
    <s v="USD"/>
    <n v="1407394800"/>
    <n v="1404770616"/>
    <b v="0"/>
    <n v="0"/>
    <b v="0"/>
    <x v="2"/>
    <x v="19"/>
    <n v="0"/>
    <n v="0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1"/>
    <x v="1"/>
    <n v="165"/>
    <n v="50.020899999999997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0"/>
    <x v="12"/>
    <n v="1"/>
    <n v="40.776699999999998"/>
  </r>
  <r>
    <n v="1570"/>
    <s v="BEAUTIFUL DREAMERS: An Adult Coloring Book (Canceled)"/>
    <s v="A Coloring Book of Breathtaking Beauties_x000a_To Calm the Heart and Soul"/>
    <n v="8500"/>
    <n v="2484"/>
    <x v="2"/>
    <x v="0"/>
    <s v="USD"/>
    <n v="1460140282"/>
    <n v="1457551882"/>
    <b v="0"/>
    <n v="52"/>
    <b v="0"/>
    <x v="5"/>
    <x v="23"/>
    <n v="29"/>
    <n v="47.769199999999998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1"/>
    <x v="1"/>
    <n v="612"/>
    <n v="72.888900000000007"/>
  </r>
  <r>
    <n v="1188"/>
    <s v="Because Dance."/>
    <s v="A photobook of young dancers and their inspiring stories, photographed in beautiful and unique locations."/>
    <n v="12500"/>
    <n v="3211"/>
    <x v="0"/>
    <x v="4"/>
    <s v="CAD"/>
    <n v="1482943740"/>
    <n v="1481129340"/>
    <b v="0"/>
    <n v="85"/>
    <b v="1"/>
    <x v="3"/>
    <x v="5"/>
    <n v="26"/>
    <n v="37.776499999999999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2"/>
    <x v="29"/>
    <n v="1"/>
    <n v="7.25"/>
  </r>
  <r>
    <n v="2125"/>
    <s v="Becoming - A Metaphysical Game About Mental Illness"/>
    <s v="Becoming is a video game that aims to portray mental illness through a metaphysical and emotional story."/>
    <n v="5000"/>
    <n v="852"/>
    <x v="1"/>
    <x v="0"/>
    <s v="USD"/>
    <n v="1438734833"/>
    <n v="1436142833"/>
    <b v="0"/>
    <n v="27"/>
    <b v="0"/>
    <x v="7"/>
    <x v="30"/>
    <n v="17"/>
    <n v="31.555599999999998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5"/>
    <x v="20"/>
    <n v="25"/>
    <n v="38.55380000000000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2"/>
    <x v="3"/>
    <n v="4"/>
    <n v="21.366700000000002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x v="0"/>
    <s v="USD"/>
    <n v="1475697054"/>
    <n v="1473105054"/>
    <b v="0"/>
    <n v="60"/>
    <b v="0"/>
    <x v="1"/>
    <x v="1"/>
    <n v="252"/>
    <n v="105.02930000000001"/>
  </r>
  <r>
    <n v="2360"/>
    <s v="Bee Bay Microjobs (Canceled)"/>
    <s v="Welcome to Bee Bay Canada, your commission free microjobs website.  Sell at any price and keep 100% of what you earn!"/>
    <n v="4000"/>
    <n v="2"/>
    <x v="2"/>
    <x v="4"/>
    <s v="CAD"/>
    <n v="1454864280"/>
    <n v="1452272280"/>
    <b v="0"/>
    <n v="1"/>
    <b v="0"/>
    <x v="6"/>
    <x v="25"/>
    <n v="0"/>
    <n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0"/>
    <x v="0"/>
    <n v="14"/>
    <n v="48.051099999999998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4"/>
    <x v="35"/>
    <n v="78"/>
    <n v="40.4925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4"/>
    <x v="35"/>
    <n v="3"/>
    <n v="3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1"/>
    <x v="4"/>
    <n v="261"/>
    <n v="50.689300000000003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1"/>
    <x v="15"/>
    <n v="1222"/>
    <n v="74.224299999999999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"/>
    <x v="1"/>
    <n v="41"/>
    <n v="168.75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0"/>
    <x v="0"/>
    <n v="21"/>
    <n v="62.71289999999999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x v="0"/>
    <s v="USD"/>
    <n v="1459352495"/>
    <n v="1456764095"/>
    <b v="0"/>
    <n v="4"/>
    <b v="0"/>
    <x v="7"/>
    <x v="30"/>
    <n v="0"/>
    <n v="13.25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x v="10"/>
    <s v="EUR"/>
    <n v="1461535140"/>
    <n v="1459716480"/>
    <b v="0"/>
    <n v="1"/>
    <b v="0"/>
    <x v="5"/>
    <x v="18"/>
    <n v="0"/>
    <n v="15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2"/>
    <x v="10"/>
    <n v="35"/>
    <n v="158.9623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1"/>
    <x v="1"/>
    <n v="181"/>
    <n v="30.152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1"/>
    <x v="1"/>
    <n v="283"/>
    <n v="184.7826"/>
  </r>
  <r>
    <n v="3981"/>
    <s v="BEIRUT, LADY OF LEBANON"/>
    <s v="A Theatrical Production Celebrating the Lebanese Culture and the Human Spirit in Time of War."/>
    <n v="350"/>
    <n v="1225"/>
    <x v="1"/>
    <x v="0"/>
    <s v="USD"/>
    <n v="1468729149"/>
    <n v="1463545149"/>
    <b v="0"/>
    <n v="7"/>
    <b v="0"/>
    <x v="1"/>
    <x v="1"/>
    <n v="350"/>
    <n v="175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0"/>
    <x v="0"/>
    <n v="46"/>
    <n v="230.08949999999999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x v="0"/>
    <s v="USD"/>
    <n v="1440090300"/>
    <n v="1436305452"/>
    <b v="0"/>
    <n v="29"/>
    <b v="0"/>
    <x v="1"/>
    <x v="1"/>
    <n v="112"/>
    <n v="96.551699999999997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x v="13"/>
    <s v="CHF"/>
    <n v="1485480408"/>
    <n v="1482888408"/>
    <b v="0"/>
    <n v="0"/>
    <b v="0"/>
    <x v="6"/>
    <x v="33"/>
    <n v="0"/>
    <n v="0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4"/>
    <s v="CAD"/>
    <n v="1413547200"/>
    <n v="1411417602"/>
    <b v="0"/>
    <n v="21"/>
    <b v="1"/>
    <x v="0"/>
    <x v="0"/>
    <n v="3"/>
    <n v="68.098100000000002"/>
  </r>
  <r>
    <n v="1042"/>
    <s v="Ben's Top 5 podcast (Canceled)"/>
    <s v="Hello! I'm Ben and I have been wanting to start a podcast for a while. I am looking to kickstart the process and get into the game!"/>
    <n v="15000"/>
    <n v="10"/>
    <x v="2"/>
    <x v="0"/>
    <s v="USD"/>
    <n v="1410516000"/>
    <n v="1406824948"/>
    <b v="0"/>
    <n v="1"/>
    <b v="0"/>
    <x v="8"/>
    <x v="27"/>
    <n v="0"/>
    <n v="10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1"/>
    <x v="1"/>
    <n v="377"/>
    <n v="251.33330000000001"/>
  </r>
  <r>
    <n v="3803"/>
    <s v="Benjamin Button the Musical Concept Album"/>
    <s v="A fully orchestrated concept album of Benjamin Button the Musical!"/>
    <n v="600"/>
    <n v="2358"/>
    <x v="1"/>
    <x v="0"/>
    <s v="USD"/>
    <n v="1457133568"/>
    <n v="1454541568"/>
    <b v="0"/>
    <n v="40"/>
    <b v="0"/>
    <x v="1"/>
    <x v="15"/>
    <n v="393"/>
    <n v="58.95"/>
  </r>
  <r>
    <n v="1792"/>
    <s v="Bensinger's: Photographs by Helaine Garren"/>
    <s v="In 1970 Helaine Garren shot a series of images at Bensingerâ€™s Pool Hall in Chicago, Illinois."/>
    <n v="6300"/>
    <n v="15281"/>
    <x v="1"/>
    <x v="0"/>
    <s v="USD"/>
    <n v="1439189940"/>
    <n v="1435970682"/>
    <b v="1"/>
    <n v="139"/>
    <b v="0"/>
    <x v="3"/>
    <x v="5"/>
    <n v="243"/>
    <n v="109.9353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3"/>
    <s v="EUR"/>
    <n v="1444291193"/>
    <n v="1441699193"/>
    <b v="1"/>
    <n v="187"/>
    <b v="1"/>
    <x v="1"/>
    <x v="4"/>
    <n v="400"/>
    <n v="64.160499999999999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1"/>
    <x v="4"/>
    <n v="54"/>
    <n v="54"/>
  </r>
  <r>
    <n v="967"/>
    <s v="Better Beanie"/>
    <s v="Better Beanie is the new therapeutic wearable designed to assist you while keeping your hands free."/>
    <n v="18000"/>
    <n v="3562"/>
    <x v="1"/>
    <x v="0"/>
    <s v="USD"/>
    <n v="1461301574"/>
    <n v="1456121174"/>
    <b v="0"/>
    <n v="81"/>
    <b v="0"/>
    <x v="6"/>
    <x v="33"/>
    <n v="20"/>
    <n v="43.975299999999997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1"/>
    <x v="1"/>
    <n v="48"/>
    <n v="66.66670000000000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1"/>
    <x v="1"/>
    <n v="133"/>
    <n v="37.59150000000000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1"/>
    <x v="1"/>
    <n v="654"/>
    <n v="57.38600000000000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x v="0"/>
    <s v="USD"/>
    <n v="1483048900"/>
    <n v="1480456900"/>
    <b v="0"/>
    <n v="4"/>
    <b v="0"/>
    <x v="6"/>
    <x v="40"/>
    <n v="8"/>
    <n v="108.25"/>
  </r>
  <r>
    <n v="2156"/>
    <s v="Beyond Black Space"/>
    <s v="Captain and manage your ship along with your crew in this deep space adventure! (PC/Linux/Mac)"/>
    <n v="5000"/>
    <n v="1493"/>
    <x v="1"/>
    <x v="0"/>
    <s v="USD"/>
    <n v="1379363406"/>
    <n v="1375475406"/>
    <b v="0"/>
    <n v="83"/>
    <b v="0"/>
    <x v="7"/>
    <x v="30"/>
    <n v="30"/>
    <n v="17.988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0"/>
    <x v="0"/>
    <n v="13"/>
    <n v="106.432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0"/>
    <x v="0"/>
    <n v="16"/>
    <n v="110.0685"/>
  </r>
  <r>
    <n v="1788"/>
    <s v="Beyond the Pale"/>
    <s v="A photo book celebrating Goths, exploring their lives and giving an insight into what Goth is for them."/>
    <n v="6500"/>
    <n v="76"/>
    <x v="1"/>
    <x v="1"/>
    <s v="GBP"/>
    <n v="1414795542"/>
    <n v="1412203542"/>
    <b v="1"/>
    <n v="4"/>
    <b v="0"/>
    <x v="3"/>
    <x v="5"/>
    <n v="1"/>
    <n v="19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2"/>
    <x v="10"/>
    <n v="14"/>
    <n v="58.2143000000000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6"/>
    <x v="17"/>
    <n v="108"/>
    <n v="154.17140000000001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x v="0"/>
    <s v="USD"/>
    <n v="1465243740"/>
    <n v="1461438495"/>
    <b v="0"/>
    <n v="0"/>
    <b v="0"/>
    <x v="8"/>
    <x v="27"/>
    <n v="0"/>
    <n v="0"/>
  </r>
  <r>
    <n v="619"/>
    <s v="Big Data (Canceled)"/>
    <s v="Big Data Sets for researchers interested in improving the quality of life."/>
    <n v="30000"/>
    <n v="1"/>
    <x v="2"/>
    <x v="0"/>
    <s v="USD"/>
    <n v="1416933390"/>
    <n v="1411745790"/>
    <b v="0"/>
    <n v="1"/>
    <b v="0"/>
    <x v="6"/>
    <x v="25"/>
    <n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x v="2"/>
    <n v="0"/>
    <n v="158.6842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2"/>
    <x v="7"/>
    <n v="40"/>
    <n v="91.590900000000005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x v="2"/>
    <n v="0"/>
    <n v="133.33330000000001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x v="0"/>
    <s v="USD"/>
    <n v="1428641940"/>
    <n v="1426792563"/>
    <b v="0"/>
    <n v="17"/>
    <b v="0"/>
    <x v="6"/>
    <x v="33"/>
    <n v="5"/>
    <n v="51.823500000000003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x v="0"/>
    <s v="USD"/>
    <n v="1417795480"/>
    <n v="1412607880"/>
    <b v="0"/>
    <n v="3"/>
    <b v="0"/>
    <x v="4"/>
    <x v="21"/>
    <n v="1"/>
    <n v="50.33330000000000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4"/>
    <x v="35"/>
    <n v="1008"/>
    <n v="271.5077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x v="2"/>
    <s v="AUD"/>
    <n v="1405478025"/>
    <n v="1402886025"/>
    <b v="0"/>
    <n v="0"/>
    <b v="0"/>
    <x v="6"/>
    <x v="33"/>
    <n v="0"/>
    <n v="0"/>
  </r>
  <r>
    <n v="718"/>
    <s v="BioToo - Emergency Temporary Tattoos"/>
    <s v="When every second matters, BioToo temporary tattoos get critical information to emergency personnel to help them help you."/>
    <n v="25000"/>
    <n v="90"/>
    <x v="1"/>
    <x v="0"/>
    <s v="USD"/>
    <n v="1487397540"/>
    <n v="1484684247"/>
    <b v="0"/>
    <n v="4"/>
    <b v="0"/>
    <x v="6"/>
    <x v="33"/>
    <n v="0"/>
    <n v="22.5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0"/>
    <x v="0"/>
    <n v="16"/>
    <n v="45.05169999999999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1"/>
    <n v="101"/>
    <n v="56.333300000000001"/>
  </r>
  <r>
    <n v="2703"/>
    <s v="Bisagra Teatro: Foro Multidisciplinario"/>
    <s v="Â¡Tu nuevo espacio cultural multidisciplinario en el centro de Pachuca, Hidalgo"/>
    <n v="3000"/>
    <n v="41500"/>
    <x v="3"/>
    <x v="12"/>
    <s v="MXN"/>
    <n v="1490196830"/>
    <n v="1485016430"/>
    <b v="0"/>
    <n v="45"/>
    <b v="0"/>
    <x v="1"/>
    <x v="4"/>
    <n v="1383"/>
    <n v="922.22220000000004"/>
  </r>
  <r>
    <n v="217"/>
    <s v="Bitch"/>
    <s v="A roadmovie by paw"/>
    <n v="100000"/>
    <n v="11943"/>
    <x v="1"/>
    <x v="14"/>
    <s v="SEK"/>
    <n v="1419780149"/>
    <n v="1417101749"/>
    <b v="0"/>
    <n v="38"/>
    <b v="0"/>
    <x v="0"/>
    <x v="8"/>
    <n v="12"/>
    <n v="314.28949999999998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7"/>
    <x v="24"/>
    <n v="24"/>
    <n v="21.38"/>
  </r>
  <r>
    <n v="3904"/>
    <s v="Black America from Prophets to Pimps"/>
    <s v="A play that will cover 4000 years of black history."/>
    <n v="500"/>
    <n v="3"/>
    <x v="1"/>
    <x v="0"/>
    <s v="USD"/>
    <n v="1429074240"/>
    <n v="1427866200"/>
    <b v="0"/>
    <n v="2"/>
    <b v="0"/>
    <x v="1"/>
    <x v="1"/>
    <n v="1"/>
    <n v="1.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x v="0"/>
    <s v="USD"/>
    <n v="1347004260"/>
    <n v="1345062936"/>
    <b v="0"/>
    <n v="1"/>
    <b v="0"/>
    <x v="5"/>
    <x v="26"/>
    <n v="0"/>
    <n v="5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2"/>
    <x v="10"/>
    <n v="8"/>
    <n v="25"/>
  </r>
  <r>
    <n v="2943"/>
    <s v="BlackSpace: Urban Performance Arts Collective"/>
    <s v="Building a Resource Network and Funding Capacity to support, empower and promote Afrocentric Arts in Metro Columbus"/>
    <n v="2300"/>
    <n v="0"/>
    <x v="1"/>
    <x v="0"/>
    <s v="USD"/>
    <n v="1428894380"/>
    <n v="1426302380"/>
    <b v="0"/>
    <n v="0"/>
    <b v="0"/>
    <x v="1"/>
    <x v="4"/>
    <n v="0"/>
    <n v="0"/>
  </r>
  <r>
    <n v="124"/>
    <s v="Blank Bodies - Post Production (Canceled)"/>
    <s v="An artificial man and woman discover love under the unsuspecting eyes of the four renowned artists who created them."/>
    <n v="150000"/>
    <n v="0"/>
    <x v="2"/>
    <x v="0"/>
    <s v="USD"/>
    <n v="1431728242"/>
    <n v="1429568242"/>
    <b v="0"/>
    <n v="0"/>
    <b v="0"/>
    <x v="0"/>
    <x v="22"/>
    <n v="0"/>
    <s v="no backers"/>
  </r>
  <r>
    <n v="185"/>
    <s v="BLANK Short Movie"/>
    <s v="Love has no boundaries!"/>
    <n v="100000"/>
    <n v="2200"/>
    <x v="1"/>
    <x v="15"/>
    <s v="NOK"/>
    <n v="1471557139"/>
    <n v="1468965139"/>
    <b v="0"/>
    <n v="10"/>
    <b v="0"/>
    <x v="0"/>
    <x v="8"/>
    <n v="2"/>
    <n v="220"/>
  </r>
  <r>
    <n v="3628"/>
    <s v="Blast From the Past"/>
    <s v="I am asking for public funding to help put together a musical tribute titled &quot;Blast From The Past&quot; reenacting famous HipHop, RnB acts."/>
    <n v="1000"/>
    <n v="0"/>
    <x v="1"/>
    <x v="0"/>
    <s v="USD"/>
    <n v="1450040396"/>
    <n v="1444852796"/>
    <b v="0"/>
    <n v="0"/>
    <b v="0"/>
    <x v="1"/>
    <x v="15"/>
    <n v="0"/>
    <n v="0"/>
  </r>
  <r>
    <n v="1151"/>
    <s v="Blaze'n Pontiac Grill"/>
    <s v="Basically home style foods as huge sandwiches, burgers, and apps. Limitited to NOTHING. Irish,Mexican, cajÃ£n, southern bqq even veggies"/>
    <n v="14000"/>
    <n v="0"/>
    <x v="1"/>
    <x v="0"/>
    <s v="USD"/>
    <n v="1441592863"/>
    <n v="1439000863"/>
    <b v="0"/>
    <n v="0"/>
    <b v="0"/>
    <x v="4"/>
    <x v="21"/>
    <n v="0"/>
    <n v="0"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x v="0"/>
    <s v="USD"/>
    <n v="1447542000"/>
    <n v="1446179553"/>
    <b v="0"/>
    <n v="2"/>
    <b v="0"/>
    <x v="1"/>
    <x v="1"/>
    <n v="3"/>
    <n v="1.5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0"/>
    <x v="0"/>
    <n v="78"/>
    <n v="109.8219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7"/>
    <x v="24"/>
    <n v="13"/>
    <n v="35.117600000000003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2"/>
    <x v="10"/>
    <n v="40"/>
    <n v="64.44"/>
  </r>
  <r>
    <n v="436"/>
    <s v="Blinky"/>
    <s v="Blinky is the story of a naÃ¯ve simpleton who suddenly finds himself struggling to adapt to changes within his environment."/>
    <n v="50000"/>
    <n v="0"/>
    <x v="1"/>
    <x v="0"/>
    <s v="USD"/>
    <n v="1375260113"/>
    <n v="1372668113"/>
    <b v="0"/>
    <n v="0"/>
    <b v="0"/>
    <x v="0"/>
    <x v="6"/>
    <n v="0"/>
    <s v="no backers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x v="0"/>
    <s v="USD"/>
    <n v="1424211329"/>
    <n v="1421187329"/>
    <b v="0"/>
    <n v="6"/>
    <b v="0"/>
    <x v="5"/>
    <x v="23"/>
    <n v="6"/>
    <n v="84.33329999999999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4"/>
    <s v="SEK"/>
    <n v="1432314209"/>
    <n v="1429722209"/>
    <b v="0"/>
    <n v="100"/>
    <b v="1"/>
    <x v="1"/>
    <x v="1"/>
    <n v="20165"/>
    <n v="1008.24"/>
  </r>
  <r>
    <n v="206"/>
    <s v="Blood Bond Movie Development"/>
    <s v="A love story featuring adoption,struggle,dysfunction,grace, healing, and restoration."/>
    <n v="100000"/>
    <n v="0"/>
    <x v="1"/>
    <x v="0"/>
    <s v="USD"/>
    <n v="1470441983"/>
    <n v="1468627583"/>
    <b v="0"/>
    <n v="0"/>
    <b v="0"/>
    <x v="0"/>
    <x v="8"/>
    <n v="0"/>
    <s v="no backers"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x v="1"/>
    <s v="GBP"/>
    <n v="1407065979"/>
    <n v="1404560379"/>
    <b v="1"/>
    <n v="39"/>
    <b v="0"/>
    <x v="3"/>
    <x v="5"/>
    <n v="32"/>
    <n v="55.282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2"/>
    <x v="10"/>
    <n v="232"/>
    <n v="62.522100000000002"/>
  </r>
  <r>
    <n v="690"/>
    <s v="BLOXSHIELD"/>
    <s v="A radiation shield for your fitness tracker, smartwatch or other wearable smart device"/>
    <n v="25000"/>
    <n v="2468"/>
    <x v="1"/>
    <x v="0"/>
    <s v="USD"/>
    <n v="1473400800"/>
    <n v="1469718841"/>
    <b v="0"/>
    <n v="34"/>
    <b v="0"/>
    <x v="6"/>
    <x v="33"/>
    <n v="10"/>
    <n v="72.588200000000001"/>
  </r>
  <r>
    <n v="130"/>
    <s v="Blue in the Green (Canceled)"/>
    <s v="A journey down the rabbit hole into the dark future. A mix of reality and dreams of a world dependant on an oppressed by technology."/>
    <n v="130000"/>
    <n v="0"/>
    <x v="2"/>
    <x v="1"/>
    <s v="GBP"/>
    <n v="1402949760"/>
    <n v="1400536692"/>
    <b v="0"/>
    <n v="0"/>
    <b v="0"/>
    <x v="0"/>
    <x v="22"/>
    <n v="0"/>
    <s v="no backers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2"/>
    <x v="10"/>
    <n v="87"/>
    <n v="46.088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1"/>
    <x v="1"/>
    <n v="63"/>
    <n v="22.607099999999999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1"/>
    <x v="4"/>
    <n v="75"/>
    <n v="51.7241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1"/>
    <x v="1"/>
    <n v="491"/>
    <n v="98.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6"/>
    <x v="17"/>
    <n v="262"/>
    <n v="127.32040000000001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6"/>
    <x v="33"/>
    <n v="4"/>
    <n v="39.07439999999999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3"/>
    <x v="5"/>
    <n v="306"/>
    <n v="98.83929999999999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2"/>
    <x v="7"/>
    <n v="52"/>
    <n v="27.936800000000002"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x v="3"/>
    <s v="EUR"/>
    <n v="1443808800"/>
    <n v="1441048658"/>
    <b v="1"/>
    <n v="122"/>
    <b v="0"/>
    <x v="3"/>
    <x v="5"/>
    <n v="137"/>
    <n v="67.13930000000000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4"/>
    <s v="CAD"/>
    <n v="1432694700"/>
    <n v="1429651266"/>
    <b v="0"/>
    <n v="74"/>
    <b v="1"/>
    <x v="1"/>
    <x v="1"/>
    <n v="347"/>
    <n v="46.8919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x v="0"/>
    <s v="USD"/>
    <n v="1476010619"/>
    <n v="1473418619"/>
    <b v="0"/>
    <n v="10"/>
    <b v="0"/>
    <x v="5"/>
    <x v="18"/>
    <n v="4"/>
    <n v="44.5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1"/>
    <x v="1"/>
    <n v="203"/>
    <n v="72.392899999999997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1"/>
    <x v="1"/>
    <n v="255"/>
    <n v="72.71429999999999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0"/>
    <x v="0"/>
    <n v="40"/>
    <n v="72.482799999999997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6"/>
    <x v="33"/>
    <n v="11"/>
    <n v="29.8947"/>
  </r>
  <r>
    <n v="3792"/>
    <s v="BorikÃ©n: The Show"/>
    <s v="A cultural and historic journey through Puerto Rico's music and dance!"/>
    <n v="600"/>
    <n v="35"/>
    <x v="1"/>
    <x v="0"/>
    <s v="USD"/>
    <n v="1436957022"/>
    <n v="1434365022"/>
    <b v="0"/>
    <n v="2"/>
    <b v="0"/>
    <x v="1"/>
    <x v="15"/>
    <n v="6"/>
    <n v="17.5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4"/>
    <x v="35"/>
    <n v="309"/>
    <n v="90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x v="1"/>
    <s v="GBP"/>
    <n v="1371726258"/>
    <n v="1369134258"/>
    <b v="0"/>
    <n v="0"/>
    <b v="0"/>
    <x v="5"/>
    <x v="13"/>
    <n v="0"/>
    <n v="0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4"/>
    <x v="35"/>
    <n v="330"/>
    <n v="62.069899999999997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4"/>
    <x v="35"/>
    <n v="133"/>
    <n v="69.268699999999995"/>
  </r>
  <r>
    <n v="2506"/>
    <s v="Bowlz Cafe, Hull"/>
    <s v="Love cereal as much as we do? Then we need your help! We are opening a worldwide cereal cafe, serving the best in imported cereals!"/>
    <n v="3350"/>
    <n v="30"/>
    <x v="1"/>
    <x v="1"/>
    <s v="GBP"/>
    <n v="1443906000"/>
    <n v="1441955269"/>
    <b v="0"/>
    <n v="2"/>
    <b v="0"/>
    <x v="4"/>
    <x v="11"/>
    <n v="1"/>
    <n v="15"/>
  </r>
  <r>
    <n v="3878"/>
    <s v="Boys In The Arts Scholarship Program (Canceled)"/>
    <s v="Encouraging young males to engage in vocational development in the art of musical theater and related dance classes."/>
    <n v="500"/>
    <n v="10"/>
    <x v="2"/>
    <x v="0"/>
    <s v="USD"/>
    <n v="1435636740"/>
    <n v="1433014746"/>
    <b v="0"/>
    <n v="1"/>
    <b v="0"/>
    <x v="1"/>
    <x v="15"/>
    <n v="2"/>
    <n v="1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2"/>
    <x v="10"/>
    <n v="32"/>
    <n v="60.859400000000001"/>
  </r>
  <r>
    <n v="556"/>
    <s v="Braille Academy"/>
    <s v="An educational platform for learning Unified English Braille Code"/>
    <n v="35000"/>
    <n v="200"/>
    <x v="1"/>
    <x v="0"/>
    <s v="USD"/>
    <n v="1452112717"/>
    <n v="1449520717"/>
    <b v="0"/>
    <n v="1"/>
    <b v="0"/>
    <x v="6"/>
    <x v="25"/>
    <n v="1"/>
    <n v="200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2"/>
    <x v="10"/>
    <n v="36"/>
    <n v="85.5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2"/>
    <x v="10"/>
    <n v="85"/>
    <n v="90.276600000000002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2"/>
    <x v="3"/>
    <n v="78"/>
    <n v="45.988199999999999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2"/>
    <x v="7"/>
    <n v="75"/>
    <n v="32.32099999999999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1"/>
    <x v="1"/>
    <n v="170"/>
    <n v="113.5667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4"/>
    <x v="35"/>
    <n v="636"/>
    <n v="47.383600000000001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0"/>
    <x v="0"/>
    <n v="110"/>
    <n v="169.85079999999999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x v="0"/>
    <s v="USD"/>
    <n v="1412536573"/>
    <n v="1408648573"/>
    <b v="0"/>
    <n v="58"/>
    <b v="0"/>
    <x v="1"/>
    <x v="4"/>
    <n v="50"/>
    <n v="18.896599999999999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2"/>
    <x v="10"/>
    <n v="64"/>
    <n v="88.191800000000001"/>
  </r>
  <r>
    <n v="631"/>
    <s v="Brevity: A Powerful Online Publishing Software! (Canceled)"/>
    <s v="A Powerful Multimedia-Rich Software that aims at making online publishing very simple."/>
    <n v="30000"/>
    <n v="690"/>
    <x v="2"/>
    <x v="4"/>
    <s v="CAD"/>
    <n v="1464460329"/>
    <n v="1461954729"/>
    <b v="0"/>
    <n v="9"/>
    <b v="0"/>
    <x v="6"/>
    <x v="25"/>
    <n v="2"/>
    <n v="76.666700000000006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6"/>
    <x v="17"/>
    <n v="893"/>
    <n v="282.7151999999999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3"/>
    <x v="5"/>
    <n v="305"/>
    <n v="121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x v="2"/>
    <n v="1"/>
    <n v="41.681800000000003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"/>
    <x v="38"/>
    <n v="46"/>
    <n v="82.381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1"/>
    <x v="1"/>
    <n v="358"/>
    <n v="76.8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6"/>
    <x v="17"/>
    <n v="473"/>
    <n v="97.191800000000001"/>
  </r>
  <r>
    <n v="1920"/>
    <s v="Brightside - Side lighting for cyclists"/>
    <s v="A new concept in bike light safety, protecting cyclists from being hit in the side. Bright, amber sideways."/>
    <n v="5500"/>
    <n v="4303"/>
    <x v="1"/>
    <x v="1"/>
    <s v="GBP"/>
    <n v="1445468400"/>
    <n v="1443042061"/>
    <b v="0"/>
    <n v="105"/>
    <b v="0"/>
    <x v="6"/>
    <x v="40"/>
    <n v="78"/>
    <n v="40.981000000000002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x v="1"/>
    <s v="GBP"/>
    <n v="1475333917"/>
    <n v="1472569117"/>
    <b v="0"/>
    <n v="46"/>
    <b v="0"/>
    <x v="6"/>
    <x v="33"/>
    <n v="176"/>
    <n v="382.3913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1"/>
    <x v="15"/>
    <n v="1844"/>
    <n v="231.6618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1"/>
    <x v="1"/>
    <n v="723"/>
    <n v="200.6944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4"/>
    <x v="35"/>
    <n v="231"/>
    <n v="74.22939999999999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1"/>
    <n v="108"/>
    <n v="47.456099999999999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x v="0"/>
    <s v="USD"/>
    <n v="1338321305"/>
    <n v="1336506905"/>
    <b v="0"/>
    <n v="30"/>
    <b v="0"/>
    <x v="2"/>
    <x v="9"/>
    <n v="3"/>
    <n v="21.466699999999999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2"/>
    <x v="3"/>
    <n v="34"/>
    <n v="23.963100000000001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1"/>
    <x v="1"/>
    <n v="1693"/>
    <n v="119.1925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1"/>
    <x v="1"/>
    <n v="271"/>
    <n v="106.842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x v="0"/>
    <s v="USD"/>
    <n v="1407562632"/>
    <n v="1404970632"/>
    <b v="0"/>
    <n v="7"/>
    <b v="0"/>
    <x v="1"/>
    <x v="1"/>
    <n v="136"/>
    <n v="486.42860000000002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x v="2"/>
    <n v="4"/>
    <n v="66.346100000000007"/>
  </r>
  <r>
    <n v="2902"/>
    <s v="Bring the iconic story of Leontyne Price to the stage."/>
    <s v="Help me honor and bring &quot;The American Soprano&quot; Leontyne Price back to the stage one more time."/>
    <n v="2500"/>
    <n v="25"/>
    <x v="1"/>
    <x v="0"/>
    <s v="USD"/>
    <n v="1440412396"/>
    <n v="1437820396"/>
    <b v="0"/>
    <n v="1"/>
    <b v="0"/>
    <x v="1"/>
    <x v="1"/>
    <n v="1"/>
    <n v="2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5"/>
    <x v="32"/>
    <n v="34"/>
    <n v="44.315800000000003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1"/>
    <x v="1"/>
    <n v="280"/>
    <n v="62.921300000000002"/>
  </r>
  <r>
    <n v="4005"/>
    <s v="Bringing more Art to the Community"/>
    <s v="Help us bring more Art to the Community. It's our second production, Fences by August Wilson. Help us make it a success!"/>
    <n v="300"/>
    <n v="40"/>
    <x v="1"/>
    <x v="0"/>
    <s v="USD"/>
    <n v="1413832985"/>
    <n v="1408648985"/>
    <b v="0"/>
    <n v="2"/>
    <b v="0"/>
    <x v="1"/>
    <x v="1"/>
    <n v="13"/>
    <n v="20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2"/>
    <x v="29"/>
    <n v="126"/>
    <n v="57.535200000000003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x v="0"/>
    <s v="USD"/>
    <n v="1472317209"/>
    <n v="1469725209"/>
    <b v="0"/>
    <n v="1"/>
    <b v="0"/>
    <x v="8"/>
    <x v="27"/>
    <n v="2"/>
    <n v="25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x v="0"/>
    <s v="USD"/>
    <n v="1255381140"/>
    <n v="1250630968"/>
    <b v="0"/>
    <n v="26"/>
    <b v="0"/>
    <x v="0"/>
    <x v="6"/>
    <n v="5"/>
    <n v="73.46150000000000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10"/>
    <n v="105"/>
    <n v="201.94229999999999"/>
  </r>
  <r>
    <n v="3938"/>
    <s v="Broken Alley â€”Â Year 3"/>
    <s v="We Kickstarted Broken Alley Theatre in the summer of 2013. It's been an amazing two years. This year, BATx goes bigger than ever."/>
    <n v="500"/>
    <n v="397"/>
    <x v="1"/>
    <x v="0"/>
    <s v="USD"/>
    <n v="1435441454"/>
    <n v="1432763054"/>
    <b v="0"/>
    <n v="5"/>
    <b v="0"/>
    <x v="1"/>
    <x v="1"/>
    <n v="79"/>
    <n v="79.40000000000000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1"/>
    <x v="1"/>
    <n v="916"/>
    <n v="70.46150000000000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7"/>
    <x v="24"/>
    <n v="61"/>
    <n v="57.773600000000002"/>
  </r>
  <r>
    <n v="2182"/>
    <s v="Broken World - A Post-Apocalypse Tabletop RPG"/>
    <s v="An incredibly comprehensive tabletop rpg book for the post apocalypse, inspired by Dungeon World."/>
    <n v="5000"/>
    <n v="15725"/>
    <x v="0"/>
    <x v="4"/>
    <s v="CAD"/>
    <n v="1412285825"/>
    <n v="1409261825"/>
    <b v="0"/>
    <n v="356"/>
    <b v="1"/>
    <x v="7"/>
    <x v="24"/>
    <n v="315"/>
    <n v="44.171300000000002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4"/>
    <x v="35"/>
    <n v="240"/>
    <n v="75.66670000000000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1"/>
    <x v="1"/>
    <n v="715"/>
    <n v="79.543499999999995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x v="2"/>
    <n v="4"/>
    <n v="117.51479999999999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2"/>
    <x v="10"/>
    <n v="107"/>
    <n v="59.2333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5"/>
    <x v="20"/>
    <n v="38"/>
    <n v="68.345299999999995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x v="4"/>
    <s v="CAD"/>
    <n v="1488495478"/>
    <n v="1485903478"/>
    <b v="0"/>
    <n v="2"/>
    <b v="0"/>
    <x v="1"/>
    <x v="4"/>
    <n v="5"/>
    <n v="52.5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x v="2"/>
    <n v="0"/>
    <n v="56.136400000000002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1"/>
    <x v="1"/>
    <n v="118"/>
    <n v="57.171399999999998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3"/>
    <s v="EUR"/>
    <n v="1433996746"/>
    <n v="1431404746"/>
    <b v="1"/>
    <n v="729"/>
    <b v="1"/>
    <x v="6"/>
    <x v="17"/>
    <n v="3218"/>
    <n v="220.7407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1"/>
    <x v="1"/>
    <n v="63"/>
    <n v="29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6"/>
    <x v="17"/>
    <n v="668"/>
    <n v="131.98949999999999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x v="0"/>
    <s v="USD"/>
    <n v="1412393400"/>
    <n v="1409747154"/>
    <b v="0"/>
    <n v="29"/>
    <b v="0"/>
    <x v="7"/>
    <x v="30"/>
    <n v="14"/>
    <n v="74.206900000000005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x v="0"/>
    <s v="USD"/>
    <n v="1407869851"/>
    <n v="1404845851"/>
    <b v="0"/>
    <n v="9"/>
    <b v="0"/>
    <x v="6"/>
    <x v="40"/>
    <n v="5"/>
    <n v="28.8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x v="0"/>
    <s v="USD"/>
    <n v="1417690734"/>
    <n v="1415098734"/>
    <b v="0"/>
    <n v="356"/>
    <b v="0"/>
    <x v="6"/>
    <x v="33"/>
    <n v="718"/>
    <n v="201.60390000000001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1"/>
    <x v="4"/>
    <n v="616"/>
    <n v="67.697800000000001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x v="1"/>
    <s v="GBP"/>
    <n v="1454936460"/>
    <n v="1452259131"/>
    <b v="0"/>
    <n v="9"/>
    <b v="0"/>
    <x v="6"/>
    <x v="25"/>
    <n v="1"/>
    <n v="24.777799999999999"/>
  </r>
  <r>
    <n v="2641"/>
    <s v="Build Flying Saucer Artificial Intelligent from sea shell"/>
    <s v="Building a Flying saucer that has Artificial Intelligent made from sea shell."/>
    <n v="3000"/>
    <n v="15"/>
    <x v="1"/>
    <x v="0"/>
    <s v="USD"/>
    <n v="1410811740"/>
    <n v="1409341863"/>
    <b v="0"/>
    <n v="1"/>
    <b v="0"/>
    <x v="6"/>
    <x v="28"/>
    <n v="1"/>
    <n v="15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x v="0"/>
    <s v="USD"/>
    <n v="1413816975"/>
    <n v="1411224975"/>
    <b v="0"/>
    <n v="13"/>
    <b v="0"/>
    <x v="1"/>
    <x v="4"/>
    <n v="91"/>
    <n v="140.5385"/>
  </r>
  <r>
    <n v="2580"/>
    <s v="Build Phatboyz Food Truck (Canceled)"/>
    <s v="Planning to build this truck into a full rolling fold out cook shack,providing clean cold drinking water to all festival goers"/>
    <n v="3000"/>
    <n v="51"/>
    <x v="2"/>
    <x v="0"/>
    <s v="USD"/>
    <n v="1431745200"/>
    <n v="1429170603"/>
    <b v="0"/>
    <n v="2"/>
    <b v="0"/>
    <x v="4"/>
    <x v="21"/>
    <n v="2"/>
    <n v="25.5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1"/>
    <x v="4"/>
    <n v="8499"/>
    <n v="155.23830000000001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x v="0"/>
    <s v="USD"/>
    <n v="1469199740"/>
    <n v="1465311740"/>
    <b v="0"/>
    <n v="3"/>
    <b v="0"/>
    <x v="6"/>
    <x v="25"/>
    <n v="26"/>
    <n v="342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6"/>
    <x v="17"/>
    <n v="76"/>
    <n v="47.9114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x v="0"/>
    <s v="USD"/>
    <n v="1467694740"/>
    <n v="1465398670"/>
    <b v="1"/>
    <n v="171"/>
    <b v="0"/>
    <x v="6"/>
    <x v="36"/>
    <n v="733"/>
    <n v="128.6199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6"/>
    <x v="17"/>
    <n v="166"/>
    <n v="87.436000000000007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0"/>
    <x v="0"/>
    <n v="2"/>
    <n v="71.428600000000003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6"/>
    <x v="17"/>
    <n v="3348"/>
    <n v="577.27589999999998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4"/>
    <s v="CAD"/>
    <n v="1428292800"/>
    <n v="1424368298"/>
    <b v="0"/>
    <n v="83"/>
    <b v="1"/>
    <x v="1"/>
    <x v="1"/>
    <n v="227"/>
    <n v="68.253"/>
  </r>
  <r>
    <n v="431"/>
    <s v="Bump in the road short stop motion animation"/>
    <s v="A short stop motion animated film of a man on his way home when strange goings on start to happen on his journey."/>
    <n v="50000"/>
    <n v="415"/>
    <x v="1"/>
    <x v="1"/>
    <s v="GBP"/>
    <n v="1467752083"/>
    <n v="1465160083"/>
    <b v="0"/>
    <n v="8"/>
    <b v="0"/>
    <x v="0"/>
    <x v="6"/>
    <n v="1"/>
    <n v="51.875"/>
  </r>
  <r>
    <n v="3055"/>
    <s v="Bungers surfing Museum"/>
    <s v="I have been in the Surfing business since 1962 have a collection of surfing memorabilia I would like to open a surfing museum"/>
    <n v="2000"/>
    <n v="1"/>
    <x v="1"/>
    <x v="0"/>
    <s v="USD"/>
    <n v="1420844390"/>
    <n v="1415660390"/>
    <b v="0"/>
    <n v="1"/>
    <b v="0"/>
    <x v="1"/>
    <x v="4"/>
    <n v="0"/>
    <n v="1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x v="2"/>
    <s v="AUD"/>
    <n v="1468658866"/>
    <n v="1464943666"/>
    <b v="0"/>
    <n v="2"/>
    <b v="0"/>
    <x v="5"/>
    <x v="13"/>
    <n v="4"/>
    <n v="52.5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x v="0"/>
    <s v="USD"/>
    <n v="1429823138"/>
    <n v="1427231138"/>
    <b v="0"/>
    <n v="2"/>
    <b v="0"/>
    <x v="4"/>
    <x v="21"/>
    <n v="4"/>
    <n v="60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1"/>
    <x v="1"/>
    <n v="917"/>
    <n v="256.37290000000002"/>
  </r>
  <r>
    <n v="3907"/>
    <s v="Burqa&amp;Rifle: A Drama: Two Women, Two Cultues, Two Histories"/>
    <s v="Burqa&amp;Rifle dramatizes the  encounter between two women -- a vigilante and a convert to Islam."/>
    <n v="500"/>
    <n v="153"/>
    <x v="1"/>
    <x v="0"/>
    <s v="USD"/>
    <n v="1414354080"/>
    <n v="1411587606"/>
    <b v="0"/>
    <n v="4"/>
    <b v="0"/>
    <x v="1"/>
    <x v="1"/>
    <n v="31"/>
    <n v="38.25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x v="0"/>
    <s v="USD"/>
    <n v="1456006938"/>
    <n v="1450822938"/>
    <b v="0"/>
    <n v="5"/>
    <b v="0"/>
    <x v="6"/>
    <x v="25"/>
    <n v="7"/>
    <n v="54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x v="4"/>
    <s v="CAD"/>
    <n v="1485838800"/>
    <n v="1484756245"/>
    <b v="0"/>
    <n v="4"/>
    <b v="0"/>
    <x v="6"/>
    <x v="25"/>
    <n v="0"/>
    <n v="8.75"/>
  </r>
  <r>
    <n v="3091"/>
    <s v="Bustduck Theatre"/>
    <s v="Roanoke, Virginia's first long-form improv theatre company. Producing improv and scripted theatre, with a dynamic training program."/>
    <n v="2000"/>
    <n v="796"/>
    <x v="1"/>
    <x v="0"/>
    <s v="USD"/>
    <n v="1471214743"/>
    <n v="1468622743"/>
    <b v="0"/>
    <n v="9"/>
    <b v="0"/>
    <x v="1"/>
    <x v="4"/>
    <n v="40"/>
    <n v="88.444400000000002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2"/>
    <x v="10"/>
    <n v="58"/>
    <n v="53.5632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x v="0"/>
    <s v="USD"/>
    <n v="1427507208"/>
    <n v="1424918808"/>
    <b v="0"/>
    <n v="3"/>
    <b v="0"/>
    <x v="6"/>
    <x v="33"/>
    <n v="1"/>
    <n v="35.333300000000001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1"/>
    <x v="1"/>
    <n v="374"/>
    <n v="69.185199999999995"/>
  </r>
  <r>
    <n v="2757"/>
    <s v="C is for Crooked"/>
    <s v="A children's letter book that Lampoons Hillary Clinton"/>
    <n v="2800"/>
    <n v="10"/>
    <x v="1"/>
    <x v="0"/>
    <s v="USD"/>
    <n v="1470498332"/>
    <n v="1469202332"/>
    <b v="0"/>
    <n v="2"/>
    <b v="0"/>
    <x v="5"/>
    <x v="13"/>
    <n v="0"/>
    <n v="5"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x v="0"/>
    <s v="USD"/>
    <n v="1454213820"/>
    <n v="1451723535"/>
    <b v="0"/>
    <n v="11"/>
    <b v="0"/>
    <x v="7"/>
    <x v="34"/>
    <n v="6"/>
    <n v="32.818199999999997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6"/>
    <x v="17"/>
    <n v="607"/>
    <n v="45.547800000000002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4"/>
    <x v="35"/>
    <n v="1839"/>
    <n v="66.623199999999997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7"/>
    <x v="24"/>
    <n v="173"/>
    <n v="21.23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3"/>
    <s v="EUR"/>
    <n v="1478723208"/>
    <n v="1476559608"/>
    <b v="0"/>
    <n v="52"/>
    <b v="1"/>
    <x v="6"/>
    <x v="28"/>
    <n v="48"/>
    <n v="27.576899999999998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x v="1"/>
    <s v="GBP"/>
    <n v="1466323917"/>
    <n v="1463731917"/>
    <b v="0"/>
    <n v="7"/>
    <b v="0"/>
    <x v="4"/>
    <x v="21"/>
    <n v="3"/>
    <n v="12.142899999999999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1"/>
    <s v="GBP"/>
    <n v="1409668069"/>
    <n v="1407076069"/>
    <b v="0"/>
    <n v="0"/>
    <b v="0"/>
    <x v="1"/>
    <x v="15"/>
    <n v="0"/>
    <n v="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9"/>
    <s v="EUR"/>
    <n v="1450602000"/>
    <n v="1445415653"/>
    <b v="0"/>
    <n v="170"/>
    <b v="1"/>
    <x v="3"/>
    <x v="5"/>
    <n v="108"/>
    <n v="79.411799999999999"/>
  </r>
  <r>
    <n v="866"/>
    <s v="California Dreamin' Tour 2015"/>
    <s v="Drivetime heads to Cali for summer tour supported by @Smoothjazz.com &amp; @JJZPhilly  #Spaghettini #The Roxy"/>
    <n v="20000"/>
    <n v="640"/>
    <x v="1"/>
    <x v="0"/>
    <s v="USD"/>
    <n v="1425136200"/>
    <n v="1421853518"/>
    <b v="0"/>
    <n v="11"/>
    <b v="0"/>
    <x v="2"/>
    <x v="9"/>
    <n v="3"/>
    <n v="58.181800000000003"/>
  </r>
  <r>
    <n v="3190"/>
    <s v="Call It A Day Productions - THE LIFE"/>
    <s v="Call It A Day Productions is putting on their first full production in December and every little bit helps!"/>
    <n v="1900"/>
    <n v="0"/>
    <x v="1"/>
    <x v="4"/>
    <s v="CAD"/>
    <n v="1481258275"/>
    <n v="1478662675"/>
    <b v="0"/>
    <n v="0"/>
    <b v="0"/>
    <x v="1"/>
    <x v="15"/>
    <n v="0"/>
    <n v="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2"/>
    <x v="7"/>
    <n v="59"/>
    <n v="50.365900000000003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2"/>
    <x v="10"/>
    <n v="9"/>
    <n v="35.615400000000001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x v="0"/>
    <s v="USD"/>
    <n v="1457543360"/>
    <n v="1454951360"/>
    <b v="0"/>
    <n v="6"/>
    <b v="0"/>
    <x v="6"/>
    <x v="28"/>
    <n v="4"/>
    <n v="17.666699999999999"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x v="0"/>
    <s v="USD"/>
    <n v="1431717268"/>
    <n v="1429125268"/>
    <b v="0"/>
    <n v="1"/>
    <b v="0"/>
    <x v="1"/>
    <x v="1"/>
    <n v="1"/>
    <n v="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"/>
    <x v="14"/>
    <n v="69"/>
    <n v="65.974699999999999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1"/>
    <x v="1"/>
    <n v="289"/>
    <n v="53.723399999999998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x v="2"/>
    <n v="0"/>
    <n v="109.7843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1"/>
    <x v="1"/>
    <n v="212"/>
    <n v="44.1389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1"/>
    <x v="1"/>
    <n v="668"/>
    <n v="48.437100000000001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"/>
    <x v="38"/>
    <n v="134"/>
    <n v="89.247799999999998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2"/>
    <x v="10"/>
    <n v="20"/>
    <n v="75.483900000000006"/>
  </r>
  <r>
    <n v="2381"/>
    <s v="Cannabis Connection (Canceled)"/>
    <s v="Social Media Platform for the Marijuana Industry to create professionalism and a stable lasting market."/>
    <n v="4000"/>
    <n v="1571"/>
    <x v="2"/>
    <x v="0"/>
    <s v="USD"/>
    <n v="1428704848"/>
    <n v="1426112848"/>
    <b v="0"/>
    <n v="7"/>
    <b v="0"/>
    <x v="6"/>
    <x v="25"/>
    <n v="39"/>
    <n v="224.42859999999999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1"/>
    <x v="1"/>
    <n v="183"/>
    <n v="73.239999999999995"/>
  </r>
  <r>
    <n v="2122"/>
    <s v="CapitÃ¡n Kalani y el sindicato robÃ³tico"/>
    <s v="Captain Kalani it's a retro game full of nostalgia for the old gamers but interesting for the new ones"/>
    <n v="5000"/>
    <n v="310"/>
    <x v="1"/>
    <x v="12"/>
    <s v="MXN"/>
    <n v="1483773169"/>
    <n v="1481181169"/>
    <b v="0"/>
    <n v="3"/>
    <b v="0"/>
    <x v="7"/>
    <x v="30"/>
    <n v="6"/>
    <n v="103.3332999999999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x v="0"/>
    <s v="USD"/>
    <n v="1462467600"/>
    <n v="1457403364"/>
    <b v="0"/>
    <n v="2"/>
    <b v="0"/>
    <x v="1"/>
    <x v="15"/>
    <n v="0"/>
    <n v="1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6"/>
    <x v="33"/>
    <n v="19"/>
    <n v="23.518999999999998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6"/>
    <s v="EUR"/>
    <n v="1480028400"/>
    <n v="1478685915"/>
    <b v="0"/>
    <n v="2"/>
    <b v="1"/>
    <x v="6"/>
    <x v="33"/>
    <n v="0"/>
    <n v="50.5"/>
  </r>
  <r>
    <n v="1902"/>
    <s v="Cardboard reality"/>
    <s v="Virtual reality is expensive, here is the solution. I've created a VR device out of cardboard. I present: World's cheapest VR Device."/>
    <n v="5500"/>
    <n v="12"/>
    <x v="1"/>
    <x v="11"/>
    <s v="EUR"/>
    <n v="1425495447"/>
    <n v="1422903447"/>
    <b v="0"/>
    <n v="3"/>
    <b v="0"/>
    <x v="6"/>
    <x v="40"/>
    <n v="0"/>
    <n v="4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x v="3"/>
    <s v="EUR"/>
    <n v="1451602800"/>
    <n v="1449011610"/>
    <b v="0"/>
    <n v="23"/>
    <b v="0"/>
    <x v="6"/>
    <x v="33"/>
    <n v="11"/>
    <n v="82.087000000000003"/>
  </r>
  <r>
    <n v="2503"/>
    <s v="Cardinal Bistro BYOB Start Up"/>
    <s v="Cardinal Bistro will be Contemporary American dinning establishment based in Ventnor, NJ featuring local, seasonal ingredients."/>
    <n v="3400"/>
    <n v="0"/>
    <x v="1"/>
    <x v="0"/>
    <s v="USD"/>
    <n v="1465333560"/>
    <n v="1462743308"/>
    <b v="0"/>
    <n v="0"/>
    <b v="0"/>
    <x v="4"/>
    <x v="11"/>
    <n v="0"/>
    <n v="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2"/>
    <x v="16"/>
    <n v="60"/>
    <n v="63.3772000000000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x v="0"/>
    <s v="USD"/>
    <n v="1418769129"/>
    <n v="1416954729"/>
    <b v="0"/>
    <n v="24"/>
    <b v="0"/>
    <x v="1"/>
    <x v="15"/>
    <n v="696"/>
    <n v="174"/>
  </r>
  <r>
    <n v="4086"/>
    <s v="Carpe Diem Theater Troupe"/>
    <s v="Our theater troupe needs your help to put on a unique production of Hamlet! Pledge to help young actors learn and refine their skills!"/>
    <n v="100"/>
    <n v="47"/>
    <x v="1"/>
    <x v="0"/>
    <s v="USD"/>
    <n v="1448078400"/>
    <n v="1445985299"/>
    <b v="0"/>
    <n v="5"/>
    <b v="0"/>
    <x v="1"/>
    <x v="1"/>
    <n v="47"/>
    <n v="9.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0"/>
    <x v="12"/>
    <n v="1"/>
    <n v="53.035699999999999"/>
  </r>
  <r>
    <n v="3926"/>
    <s v="Caryl Churchill's 'Top Girls' - NSW HSC Text"/>
    <s v="Producing syllabus-relevant theatre targeted to HSC students on the NSW Central Coast"/>
    <n v="500"/>
    <n v="15"/>
    <x v="1"/>
    <x v="2"/>
    <s v="AUD"/>
    <n v="1419645748"/>
    <n v="1417053748"/>
    <b v="0"/>
    <n v="1"/>
    <b v="0"/>
    <x v="1"/>
    <x v="1"/>
    <n v="3"/>
    <n v="15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2"/>
    <s v="MXN"/>
    <n v="1490416380"/>
    <n v="1487485760"/>
    <b v="0"/>
    <n v="6"/>
    <b v="0"/>
    <x v="1"/>
    <x v="1"/>
    <n v="135"/>
    <n v="45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1"/>
    <x v="1"/>
    <n v="815"/>
    <n v="139.23929999999999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"/>
    <x v="38"/>
    <n v="24"/>
    <n v="36.244900000000001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1"/>
    <x v="1"/>
    <n v="130"/>
    <n v="45.347799999999999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6"/>
    <x v="17"/>
    <n v="21042"/>
    <n v="272.35590000000002"/>
  </r>
  <r>
    <n v="1869"/>
    <s v="Castle Crawler RPG"/>
    <s v="CCRPG will be a 2D Pixel Art Game based on similar elements to the SNES game &quot;Zelda: A Link to the Past&quot; with RPG elements added in."/>
    <n v="6000"/>
    <n v="0"/>
    <x v="1"/>
    <x v="0"/>
    <s v="USD"/>
    <n v="1483488249"/>
    <n v="1480896249"/>
    <b v="0"/>
    <n v="0"/>
    <b v="0"/>
    <x v="7"/>
    <x v="34"/>
    <n v="0"/>
    <n v="0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2"/>
    <x v="10"/>
    <n v="25"/>
    <n v="86.956500000000005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1"/>
    <x v="1"/>
    <n v="1032"/>
    <n v="85.5304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x v="0"/>
    <s v="USD"/>
    <n v="1433043623"/>
    <n v="1429155623"/>
    <b v="0"/>
    <n v="28"/>
    <b v="0"/>
    <x v="0"/>
    <x v="22"/>
    <n v="1"/>
    <n v="46.178600000000003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x v="0"/>
    <s v="USD"/>
    <n v="1410416097"/>
    <n v="1407824097"/>
    <b v="0"/>
    <n v="12"/>
    <b v="0"/>
    <x v="0"/>
    <x v="6"/>
    <n v="1"/>
    <n v="35.833300000000001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x v="2"/>
    <s v="AUD"/>
    <n v="1472882100"/>
    <n v="1467941542"/>
    <b v="0"/>
    <n v="0"/>
    <b v="0"/>
    <x v="0"/>
    <x v="22"/>
    <n v="0"/>
    <s v="no backers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x v="1"/>
    <s v="GBP"/>
    <n v="1434738483"/>
    <n v="1432146483"/>
    <b v="0"/>
    <n v="4"/>
    <b v="0"/>
    <x v="5"/>
    <x v="23"/>
    <n v="1"/>
    <n v="20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1"/>
    <x v="15"/>
    <n v="739"/>
    <n v="99.538499999999999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3"/>
    <x v="5"/>
    <n v="19"/>
    <n v="25.576899999999998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2"/>
    <x v="7"/>
    <n v="60"/>
    <n v="78.947400000000002"/>
  </r>
  <r>
    <n v="2897"/>
    <s v="CAYCE"/>
    <s v="A unique stage play about the epic struggle of psychic Edgar Cayce to deal with his extraordinary abilities and find his place in life."/>
    <n v="2500"/>
    <n v="550"/>
    <x v="1"/>
    <x v="0"/>
    <s v="USD"/>
    <n v="1444577345"/>
    <n v="1441985458"/>
    <b v="0"/>
    <n v="3"/>
    <b v="0"/>
    <x v="1"/>
    <x v="1"/>
    <n v="22"/>
    <n v="183.33330000000001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1"/>
    <x v="1"/>
    <n v="2352"/>
    <n v="131.1362"/>
  </r>
  <r>
    <n v="938"/>
    <s v="Celebrating American Jazz &amp; Soul Music"/>
    <s v="Creating new avenues of exposure for young Jazz &amp; Soul artists_x000a_to express their Art of Music."/>
    <n v="20000"/>
    <n v="25"/>
    <x v="1"/>
    <x v="0"/>
    <s v="USD"/>
    <n v="1346585448"/>
    <n v="1343993448"/>
    <b v="0"/>
    <n v="1"/>
    <b v="0"/>
    <x v="2"/>
    <x v="9"/>
    <n v="0"/>
    <n v="2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5"/>
    <x v="20"/>
    <n v="40"/>
    <n v="84.14289999999999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5"/>
    <x v="20"/>
    <n v="2"/>
    <n v="33.055599999999998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"/>
    <x v="38"/>
    <n v="57"/>
    <n v="52.5976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0"/>
    <x v="0"/>
    <n v="54"/>
    <n v="59.249000000000002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x v="0"/>
    <s v="USD"/>
    <n v="1411930556"/>
    <n v="1409338556"/>
    <b v="0"/>
    <n v="12"/>
    <b v="0"/>
    <x v="1"/>
    <x v="1"/>
    <n v="73"/>
    <n v="24.333300000000001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x v="0"/>
    <s v="USD"/>
    <n v="1448388418"/>
    <n v="1443200818"/>
    <b v="0"/>
    <n v="5"/>
    <b v="0"/>
    <x v="6"/>
    <x v="28"/>
    <n v="1"/>
    <n v="3.8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2"/>
    <x v="16"/>
    <n v="0"/>
    <n v="10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7"/>
    <x v="24"/>
    <n v="131"/>
    <n v="32.816699999999997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x v="0"/>
    <s v="USD"/>
    <n v="1382478278"/>
    <n v="1377294278"/>
    <b v="0"/>
    <n v="3"/>
    <b v="0"/>
    <x v="2"/>
    <x v="19"/>
    <n v="1"/>
    <n v="44"/>
  </r>
  <r>
    <n v="1548"/>
    <s v="Change the World through Color"/>
    <s v="Beauty is in the eye of the beholder and I want to inspire conservation through color."/>
    <n v="8925"/>
    <n v="60"/>
    <x v="1"/>
    <x v="0"/>
    <s v="USD"/>
    <n v="1447020620"/>
    <n v="1444425020"/>
    <b v="0"/>
    <n v="1"/>
    <b v="0"/>
    <x v="3"/>
    <x v="31"/>
    <n v="1"/>
    <n v="60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0"/>
    <x v="0"/>
    <n v="205"/>
    <n v="203.63059999999999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2"/>
    <x v="3"/>
    <n v="47"/>
    <n v="57.381799999999998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2"/>
    <x v="10"/>
    <n v="64"/>
    <n v="66.688299999999998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7"/>
    <x v="24"/>
    <n v="638"/>
    <n v="148.08250000000001"/>
  </r>
  <r>
    <n v="1911"/>
    <s v="Charge Furniture"/>
    <s v="Charge furniture, making it simple and comfortable to charge your USB devices without leaving the comfort of your couch or armchair"/>
    <n v="5500"/>
    <n v="10"/>
    <x v="1"/>
    <x v="5"/>
    <s v="NZD"/>
    <n v="1407545334"/>
    <n v="1404953334"/>
    <b v="0"/>
    <n v="1"/>
    <b v="0"/>
    <x v="6"/>
    <x v="40"/>
    <n v="0"/>
    <n v="1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x v="2"/>
    <n v="0"/>
    <n v="15"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x v="0"/>
    <s v="USD"/>
    <n v="1444971540"/>
    <n v="1442593427"/>
    <b v="0"/>
    <n v="7"/>
    <b v="0"/>
    <x v="1"/>
    <x v="1"/>
    <n v="130"/>
    <n v="93"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x v="0"/>
    <s v="USD"/>
    <n v="1431702289"/>
    <n v="1426518289"/>
    <b v="0"/>
    <n v="1"/>
    <b v="0"/>
    <x v="0"/>
    <x v="8"/>
    <n v="0"/>
    <n v="100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5"/>
    <x v="20"/>
    <n v="42"/>
    <n v="95.9636"/>
  </r>
  <r>
    <n v="1061"/>
    <s v="Chat Box 23 (Canceled)"/>
    <s v="T.O., Adi &amp; Mercedes discuss their point of views, women's issues &amp; Hollywood Hotties."/>
    <n v="15000"/>
    <n v="0"/>
    <x v="2"/>
    <x v="0"/>
    <s v="USD"/>
    <n v="1462150800"/>
    <n v="1456987108"/>
    <b v="0"/>
    <n v="0"/>
    <b v="0"/>
    <x v="8"/>
    <x v="27"/>
    <n v="0"/>
    <n v="0"/>
  </r>
  <r>
    <n v="561"/>
    <s v="CheckMate Careers"/>
    <s v="A marketplace for talent and employers to match. Using intuitive technology we match &amp; place talent with the best career position."/>
    <n v="35000"/>
    <n v="55"/>
    <x v="1"/>
    <x v="0"/>
    <s v="USD"/>
    <n v="1445874513"/>
    <n v="1442850513"/>
    <b v="0"/>
    <n v="2"/>
    <b v="0"/>
    <x v="6"/>
    <x v="25"/>
    <n v="0"/>
    <n v="27.5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1"/>
    <x v="1"/>
    <n v="202"/>
    <n v="36.071399999999997"/>
  </r>
  <r>
    <n v="1150"/>
    <s v="Chef Po's Food Truck"/>
    <s v="Bringing delicious authentic and fusion Taiwanese Food to the West Coast."/>
    <n v="14440"/>
    <n v="252"/>
    <x v="1"/>
    <x v="0"/>
    <s v="USD"/>
    <n v="1452293675"/>
    <n v="1447109675"/>
    <b v="0"/>
    <n v="6"/>
    <b v="0"/>
    <x v="4"/>
    <x v="21"/>
    <n v="2"/>
    <n v="42"/>
  </r>
  <r>
    <n v="1014"/>
    <s v="CHEMION: The World's First Smart Glasses (Canceled)"/>
    <s v="CHEMION is an eyewear device that lets you show your creativity to the world."/>
    <n v="15500"/>
    <n v="3060"/>
    <x v="2"/>
    <x v="0"/>
    <s v="USD"/>
    <n v="1420070615"/>
    <n v="1415750615"/>
    <b v="0"/>
    <n v="16"/>
    <b v="0"/>
    <x v="6"/>
    <x v="33"/>
    <n v="20"/>
    <n v="191.25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5"/>
    <x v="20"/>
    <n v="0"/>
    <n v="4.9230999999999998"/>
  </r>
  <r>
    <n v="1385"/>
    <s v="Chi Might Project"/>
    <s v="Musicians, singers &amp; songwriters from all over the world collaborate via YouTube in order to create an amazing album!"/>
    <n v="10000"/>
    <n v="8832.49"/>
    <x v="0"/>
    <x v="3"/>
    <s v="EUR"/>
    <n v="1461931860"/>
    <n v="1457109121"/>
    <b v="0"/>
    <n v="134"/>
    <b v="1"/>
    <x v="2"/>
    <x v="10"/>
    <n v="88"/>
    <n v="65.914100000000005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1"/>
    <x v="1"/>
    <n v="535"/>
    <n v="39.868400000000001"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x v="1"/>
    <s v="GBP"/>
    <n v="1430470772"/>
    <n v="1427878772"/>
    <b v="0"/>
    <n v="12"/>
    <b v="0"/>
    <x v="1"/>
    <x v="15"/>
    <n v="15"/>
    <n v="22.75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3"/>
    <x v="5"/>
    <n v="64"/>
    <n v="65.081299999999999"/>
  </r>
  <r>
    <n v="2755"/>
    <s v="Children's book app: &quot;The story of Setanta&quot;"/>
    <s v="Colourful and imaginative book app for children, will be relished especially by those with Irish roots."/>
    <n v="2800"/>
    <n v="260"/>
    <x v="1"/>
    <x v="8"/>
    <s v="EUR"/>
    <n v="1428519527"/>
    <n v="1425927527"/>
    <b v="0"/>
    <n v="15"/>
    <b v="0"/>
    <x v="5"/>
    <x v="13"/>
    <n v="9"/>
    <n v="17.333300000000001"/>
  </r>
  <r>
    <n v="2693"/>
    <s v="Chili dog"/>
    <s v="I want to start a food truck that specializes in chili cheese dogs, using new kinds of meats, cheeses and toppings you wouldn't imagine"/>
    <n v="3000"/>
    <n v="40"/>
    <x v="1"/>
    <x v="0"/>
    <s v="USD"/>
    <n v="1407899966"/>
    <n v="1405307966"/>
    <b v="0"/>
    <n v="3"/>
    <b v="0"/>
    <x v="4"/>
    <x v="21"/>
    <n v="1"/>
    <n v="13.333299999999999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1"/>
    <x v="1"/>
    <n v="881"/>
    <n v="184.67740000000001"/>
  </r>
  <r>
    <n v="1877"/>
    <s v="Chip Dip II: Son of Chip Dip! - A Terrible, Terrible Game"/>
    <s v="It's obvious you won't survive by your wits alone. Unfortunately that's all you've got, Chip. Run!"/>
    <n v="6000"/>
    <n v="0"/>
    <x v="1"/>
    <x v="0"/>
    <s v="USD"/>
    <n v="1425170525"/>
    <n v="1422664925"/>
    <b v="0"/>
    <n v="0"/>
    <b v="0"/>
    <x v="7"/>
    <x v="34"/>
    <n v="0"/>
    <n v="0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2"/>
    <x v="10"/>
    <n v="82"/>
    <n v="65.381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1"/>
    <x v="1"/>
    <n v="179"/>
    <n v="31.970099999999999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1"/>
    <x v="1"/>
    <n v="72"/>
    <n v="55.230800000000002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2"/>
    <x v="7"/>
    <n v="69"/>
    <n v="46.20430000000000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2"/>
    <x v="7"/>
    <n v="222"/>
    <n v="90.523300000000006"/>
  </r>
  <r>
    <n v="669"/>
    <s v="Christian DiLusso Watches"/>
    <s v="Beautiful automatic watches, made for every moment._x000a_Sports, business, casual.....it fits every moment of your life."/>
    <n v="27000"/>
    <n v="43015"/>
    <x v="1"/>
    <x v="14"/>
    <s v="SEK"/>
    <n v="1467817258"/>
    <n v="1465225258"/>
    <b v="0"/>
    <n v="28"/>
    <b v="0"/>
    <x v="6"/>
    <x v="33"/>
    <n v="159"/>
    <n v="1536.25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x v="0"/>
    <s v="USD"/>
    <n v="1452920400"/>
    <n v="1447777481"/>
    <b v="0"/>
    <n v="0"/>
    <b v="0"/>
    <x v="2"/>
    <x v="14"/>
    <n v="0"/>
    <n v="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5"/>
    <x v="20"/>
    <n v="22"/>
    <n v="36.530200000000001"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x v="0"/>
    <s v="USD"/>
    <n v="1450072740"/>
    <n v="1445027346"/>
    <b v="0"/>
    <n v="25"/>
    <b v="0"/>
    <x v="1"/>
    <x v="15"/>
    <n v="151"/>
    <n v="109.04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"/>
    <x v="14"/>
    <n v="24"/>
    <n v="253.1429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x v="0"/>
    <s v="USD"/>
    <n v="1462293716"/>
    <n v="1457113316"/>
    <b v="0"/>
    <n v="1"/>
    <b v="0"/>
    <x v="6"/>
    <x v="25"/>
    <n v="0"/>
    <n v="1"/>
  </r>
  <r>
    <n v="1917"/>
    <s v="Chronovisor:The MOST innovative watch for night time reading"/>
    <s v="Let's build a legendary brand altogether"/>
    <n v="5500"/>
    <n v="205025"/>
    <x v="1"/>
    <x v="17"/>
    <s v="HKD"/>
    <n v="1486708133"/>
    <n v="1484116133"/>
    <b v="0"/>
    <n v="70"/>
    <b v="0"/>
    <x v="6"/>
    <x v="40"/>
    <n v="3728"/>
    <n v="2928.9286000000002"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x v="0"/>
    <s v="USD"/>
    <n v="1476482400"/>
    <n v="1473893721"/>
    <b v="0"/>
    <n v="2"/>
    <b v="0"/>
    <x v="1"/>
    <x v="1"/>
    <n v="2"/>
    <n v="22.5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1"/>
    <x v="1"/>
    <n v="541"/>
    <n v="116"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x v="0"/>
    <s v="USD"/>
    <n v="1428642000"/>
    <n v="1426050982"/>
    <b v="0"/>
    <n v="4"/>
    <b v="0"/>
    <x v="1"/>
    <x v="1"/>
    <n v="90"/>
    <n v="56.25"/>
  </r>
  <r>
    <n v="15"/>
    <s v="Cien&amp;Cia"/>
    <s v="Cien&amp;Cia es un proyecto transmedia para televisiÃ³n; la finalidad de la venta de camisetas es financiar el reality (Factual)."/>
    <n v="1500000"/>
    <n v="2132"/>
    <x v="0"/>
    <x v="10"/>
    <s v="EUR"/>
    <n v="1443384840"/>
    <n v="1441790658"/>
    <b v="0"/>
    <n v="98"/>
    <b v="1"/>
    <x v="0"/>
    <x v="2"/>
    <n v="0"/>
    <n v="21.7550999999999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1"/>
    <n v="110"/>
    <n v="40.777799999999999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x v="2"/>
    <s v="AUD"/>
    <n v="1439515497"/>
    <n v="1435627497"/>
    <b v="0"/>
    <n v="18"/>
    <b v="0"/>
    <x v="6"/>
    <x v="33"/>
    <n v="16"/>
    <n v="160.5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1"/>
    <x v="4"/>
    <n v="1693"/>
    <n v="164.9447999999999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1"/>
    <n v="135"/>
    <n v="89.785600000000002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x v="0"/>
    <s v="USD"/>
    <n v="1482339794"/>
    <n v="1479747794"/>
    <b v="0"/>
    <n v="6"/>
    <b v="0"/>
    <x v="1"/>
    <x v="1"/>
    <n v="1214"/>
    <n v="222.5"/>
  </r>
  <r>
    <n v="488"/>
    <s v="City Animals independent cartoon series"/>
    <s v="When humans left the earth, the animals took over the city. What could go wrong? Well...everything!"/>
    <n v="40000"/>
    <n v="0"/>
    <x v="1"/>
    <x v="0"/>
    <s v="USD"/>
    <n v="1483924700"/>
    <n v="1481332700"/>
    <b v="0"/>
    <n v="0"/>
    <b v="0"/>
    <x v="0"/>
    <x v="6"/>
    <n v="0"/>
    <s v="no backers"/>
  </r>
  <r>
    <n v="3954"/>
    <s v="City of Joy"/>
    <s v="Despite hunger and conditions of a Calcutta slum, the people there know that life is precious. They have named it â€˜City of Joy.â€™"/>
    <n v="400"/>
    <n v="0"/>
    <x v="1"/>
    <x v="4"/>
    <s v="CAD"/>
    <n v="1405352264"/>
    <n v="1400168264"/>
    <b v="0"/>
    <n v="0"/>
    <b v="0"/>
    <x v="1"/>
    <x v="1"/>
    <n v="0"/>
    <n v="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2"/>
    <x v="10"/>
    <n v="24"/>
    <n v="305.55560000000003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2"/>
    <x v="10"/>
    <n v="16"/>
    <n v="75.38460000000000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1"/>
    <x v="1"/>
    <n v="192"/>
    <n v="34.25"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x v="0"/>
    <s v="USD"/>
    <n v="1403122380"/>
    <n v="1400634728"/>
    <b v="0"/>
    <n v="7"/>
    <b v="0"/>
    <x v="3"/>
    <x v="37"/>
    <n v="4"/>
    <n v="4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x v="0"/>
    <s v="USD"/>
    <n v="1406743396"/>
    <n v="1404151396"/>
    <b v="0"/>
    <n v="4"/>
    <b v="0"/>
    <x v="3"/>
    <x v="5"/>
    <n v="0"/>
    <n v="6.25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9"/>
    <s v="EUR"/>
    <n v="1461306772"/>
    <n v="1458714772"/>
    <b v="1"/>
    <n v="1281"/>
    <b v="1"/>
    <x v="6"/>
    <x v="17"/>
    <n v="4631"/>
    <n v="180.7519000000000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3"/>
    <x v="5"/>
    <n v="31"/>
    <n v="63.970599999999997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2"/>
    <x v="29"/>
    <n v="220"/>
    <n v="49.194000000000003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2"/>
    <x v="29"/>
    <n v="24"/>
    <n v="55.769199999999998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3"/>
    <s v="EUR"/>
    <n v="1487113140"/>
    <n v="1484570885"/>
    <b v="1"/>
    <n v="196"/>
    <b v="1"/>
    <x v="3"/>
    <x v="5"/>
    <n v="220"/>
    <n v="110.39400000000001"/>
  </r>
  <r>
    <n v="1875"/>
    <s v="Claws &amp; Fins"/>
    <s v="Sea opposition of Crab's family and angry fishes. Who is going to win, and who is going to loose ?!"/>
    <n v="6000"/>
    <n v="51"/>
    <x v="1"/>
    <x v="0"/>
    <s v="USD"/>
    <n v="1470519308"/>
    <n v="1465335308"/>
    <b v="0"/>
    <n v="3"/>
    <b v="0"/>
    <x v="7"/>
    <x v="34"/>
    <n v="1"/>
    <n v="17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3"/>
    <s v="EUR"/>
    <n v="1458676860"/>
    <n v="1455446303"/>
    <b v="1"/>
    <n v="345"/>
    <b v="1"/>
    <x v="3"/>
    <x v="5"/>
    <n v="166"/>
    <n v="48.037700000000001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0"/>
    <x v="0"/>
    <n v="52"/>
    <n v="104.3127000000000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2"/>
    <x v="10"/>
    <n v="17"/>
    <n v="35.767499999999998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6"/>
    <x v="17"/>
    <n v="2405"/>
    <n v="223.0964999999999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6"/>
    <x v="17"/>
    <n v="242"/>
    <n v="55.8065"/>
  </r>
  <r>
    <n v="2571"/>
    <s v="Coco Bowls (Canceled)"/>
    <s v="Perth locals who dream of opening a health food van, and serving treats that not only taste amazing but also benefit your body."/>
    <n v="3000"/>
    <n v="250"/>
    <x v="2"/>
    <x v="2"/>
    <s v="AUD"/>
    <n v="1463645521"/>
    <n v="1458461521"/>
    <b v="0"/>
    <n v="4"/>
    <b v="0"/>
    <x v="4"/>
    <x v="21"/>
    <n v="8"/>
    <n v="62.5"/>
  </r>
  <r>
    <n v="507"/>
    <s v="Code Monkeys"/>
    <s v="&quot;Code Monkey(s)&quot; is a short animated-series about life from the perspective of an engineer who feels like an actual &quot;Code Monkey&quot;."/>
    <n v="40000"/>
    <n v="640"/>
    <x v="1"/>
    <x v="0"/>
    <s v="USD"/>
    <n v="1350687657"/>
    <n v="1346799657"/>
    <b v="0"/>
    <n v="10"/>
    <b v="0"/>
    <x v="0"/>
    <x v="6"/>
    <n v="2"/>
    <n v="64"/>
  </r>
  <r>
    <n v="1555"/>
    <s v="Coffee Table Book of Maine"/>
    <s v="I am traveling the coastline of Maine and will be taking pictures of all the scenery and lighthouses in the area."/>
    <n v="8750"/>
    <n v="0"/>
    <x v="1"/>
    <x v="0"/>
    <s v="USD"/>
    <n v="1442509200"/>
    <n v="1440513832"/>
    <b v="0"/>
    <n v="0"/>
    <b v="0"/>
    <x v="3"/>
    <x v="31"/>
    <n v="0"/>
    <n v="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3"/>
    <x v="5"/>
    <n v="177"/>
    <n v="103.6356"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x v="1"/>
    <s v="GBP"/>
    <n v="1487365200"/>
    <n v="1483734100"/>
    <b v="0"/>
    <n v="8"/>
    <b v="0"/>
    <x v="0"/>
    <x v="8"/>
    <n v="0"/>
    <n v="32.75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x v="0"/>
    <s v="USD"/>
    <n v="1480525200"/>
    <n v="1477781724"/>
    <b v="0"/>
    <n v="6"/>
    <b v="0"/>
    <x v="1"/>
    <x v="1"/>
    <n v="26"/>
    <n v="108.33329999999999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1"/>
    <x v="1"/>
    <n v="37"/>
    <n v="18"/>
  </r>
  <r>
    <n v="2847"/>
    <s v="COLOR ME"/>
    <s v="Dark secrets come to light when Mariah meets Stella. They find a way to face the south's largest elephant in the room: RACISM."/>
    <n v="2500"/>
    <n v="0"/>
    <x v="1"/>
    <x v="0"/>
    <s v="USD"/>
    <n v="1464031265"/>
    <n v="1458847265"/>
    <b v="0"/>
    <n v="0"/>
    <b v="0"/>
    <x v="1"/>
    <x v="1"/>
    <n v="0"/>
    <n v="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1"/>
    <x v="4"/>
    <n v="265"/>
    <n v="82.941599999999994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1"/>
    <x v="1"/>
    <n v="2066"/>
    <n v="262.11189999999999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1"/>
    <x v="15"/>
    <n v="235"/>
    <n v="38.421100000000003"/>
  </r>
  <r>
    <n v="1801"/>
    <s v="Come, Bring, Punish"/>
    <s v="Get involved in Come, Bring, Punish, a new photo book by Ewen Spencer, documenting the European Ballroom scene and the life around it"/>
    <n v="6000"/>
    <n v="2355"/>
    <x v="1"/>
    <x v="1"/>
    <s v="GBP"/>
    <n v="1450181400"/>
    <n v="1447429868"/>
    <b v="1"/>
    <n v="37"/>
    <b v="0"/>
    <x v="3"/>
    <x v="5"/>
    <n v="39"/>
    <n v="63.648600000000002"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x v="0"/>
    <s v="USD"/>
    <n v="1474228265"/>
    <n v="1471636265"/>
    <b v="0"/>
    <n v="14"/>
    <b v="0"/>
    <x v="1"/>
    <x v="1"/>
    <n v="91"/>
    <n v="32.357100000000003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x v="0"/>
    <s v="USD"/>
    <n v="1432843500"/>
    <n v="1430124509"/>
    <b v="0"/>
    <n v="1"/>
    <b v="0"/>
    <x v="5"/>
    <x v="23"/>
    <n v="0"/>
    <n v="10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1"/>
    <x v="1"/>
    <n v="585"/>
    <n v="56.201900000000002"/>
  </r>
  <r>
    <n v="4088"/>
    <s v="Community Theatre Project-Children's Show (Arthur)"/>
    <s v="Young persons theatre company working in deprived area seeking funding for children's theatrical production."/>
    <n v="100"/>
    <n v="216"/>
    <x v="1"/>
    <x v="1"/>
    <s v="GBP"/>
    <n v="1421403960"/>
    <n v="1418827324"/>
    <b v="0"/>
    <n v="3"/>
    <b v="0"/>
    <x v="1"/>
    <x v="1"/>
    <n v="216"/>
    <n v="72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2"/>
    <x v="10"/>
    <n v="25"/>
    <n v="52.947400000000002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1"/>
    <x v="1"/>
    <n v="9"/>
    <n v="110.96769999999999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1"/>
    <x v="1"/>
    <n v="11"/>
    <n v="129.03229999999999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2"/>
    <x v="7"/>
    <n v="20"/>
    <n v="23.4483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2"/>
    <x v="29"/>
    <n v="125"/>
    <n v="59.460299999999997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x v="0"/>
    <s v="USD"/>
    <n v="1439675691"/>
    <n v="1434491691"/>
    <b v="0"/>
    <n v="0"/>
    <b v="0"/>
    <x v="0"/>
    <x v="8"/>
    <n v="0"/>
    <s v="no backers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7"/>
    <x v="24"/>
    <n v="217"/>
    <n v="41.228099999999998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5"/>
    <x v="20"/>
    <n v="60"/>
    <n v="230.19229999999999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2"/>
    <x v="7"/>
    <n v="18"/>
    <n v="37.647100000000002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6"/>
    <x v="17"/>
    <n v="2124"/>
    <n v="127.3645000000000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1"/>
    <x v="1"/>
    <n v="51"/>
    <n v="15.1485"/>
  </r>
  <r>
    <n v="440"/>
    <s v="Consumed"/>
    <s v="A stop-motion animation made by a one girl team, with a camera, creativity, and a lot of determination."/>
    <n v="50000"/>
    <n v="5"/>
    <x v="1"/>
    <x v="0"/>
    <s v="USD"/>
    <n v="1458859153"/>
    <n v="1456270753"/>
    <b v="0"/>
    <n v="1"/>
    <b v="0"/>
    <x v="0"/>
    <x v="6"/>
    <n v="0"/>
    <n v="5"/>
  </r>
  <r>
    <n v="147"/>
    <s v="Consumed (Static Air) (Canceled)"/>
    <s v="Film makers catch live footage beyond their wildest dreams."/>
    <n v="110000"/>
    <n v="0"/>
    <x v="2"/>
    <x v="1"/>
    <s v="GBP"/>
    <n v="1420741080"/>
    <n v="1417026340"/>
    <b v="0"/>
    <n v="0"/>
    <b v="0"/>
    <x v="0"/>
    <x v="22"/>
    <n v="0"/>
    <s v="no backers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3"/>
    <x v="5"/>
    <n v="243"/>
    <n v="95.834000000000003"/>
  </r>
  <r>
    <n v="1143"/>
    <s v="Convergence: Rift Wars"/>
    <s v="Convergence: RiftWars is a easy to approach competitive turn-based strategy game, featuring quick game play and military tactics."/>
    <n v="15000"/>
    <n v="186"/>
    <x v="1"/>
    <x v="0"/>
    <s v="USD"/>
    <n v="1450327126"/>
    <n v="1447735126"/>
    <b v="0"/>
    <n v="8"/>
    <b v="0"/>
    <x v="7"/>
    <x v="34"/>
    <n v="1"/>
    <n v="23.25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x v="0"/>
    <s v="USD"/>
    <n v="1416944760"/>
    <n v="1413527001"/>
    <b v="0"/>
    <n v="1"/>
    <b v="0"/>
    <x v="1"/>
    <x v="1"/>
    <n v="1"/>
    <n v="20"/>
  </r>
  <r>
    <n v="2691"/>
    <s v="Cook"/>
    <s v="A Great New local Food Truck serving up ethnic fusion inspired eats in Ottawa."/>
    <n v="3000"/>
    <n v="35"/>
    <x v="1"/>
    <x v="4"/>
    <s v="CAD"/>
    <n v="1431278557"/>
    <n v="1427390557"/>
    <b v="0"/>
    <n v="2"/>
    <b v="0"/>
    <x v="4"/>
    <x v="21"/>
    <n v="1"/>
    <n v="17.5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2"/>
    <x v="7"/>
    <n v="93"/>
    <n v="51.185600000000001"/>
  </r>
  <r>
    <n v="717"/>
    <s v="cool air belt"/>
    <s v="Cool air flowing under clothing keeps you cool."/>
    <n v="25000"/>
    <n v="305"/>
    <x v="1"/>
    <x v="0"/>
    <s v="USD"/>
    <n v="1409949002"/>
    <n v="1407357002"/>
    <b v="0"/>
    <n v="4"/>
    <b v="0"/>
    <x v="6"/>
    <x v="33"/>
    <n v="1"/>
    <n v="76.25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2"/>
    <x v="7"/>
    <n v="43"/>
    <n v="39.493699999999997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2"/>
    <x v="29"/>
    <n v="130"/>
    <n v="60.153799999999997"/>
  </r>
  <r>
    <n v="1309"/>
    <s v="CORE : Roam (Canceled)"/>
    <s v="Wicked fun and built for excitement, CORE is the safest and most versatile speaker you've ever worn."/>
    <n v="10000"/>
    <n v="12879"/>
    <x v="2"/>
    <x v="0"/>
    <s v="USD"/>
    <n v="1444943468"/>
    <n v="1441919468"/>
    <b v="0"/>
    <n v="35"/>
    <b v="0"/>
    <x v="6"/>
    <x v="33"/>
    <n v="129"/>
    <n v="367.97140000000002"/>
  </r>
  <r>
    <n v="3116"/>
    <s v="CoreCon Asylum"/>
    <s v="Creating a consuite for CoreCon. A focus on the insanity of asylums and early medical practices from history."/>
    <n v="2000"/>
    <n v="430"/>
    <x v="1"/>
    <x v="0"/>
    <s v="USD"/>
    <n v="1427890925"/>
    <n v="1426681325"/>
    <b v="0"/>
    <n v="10"/>
    <b v="0"/>
    <x v="1"/>
    <x v="4"/>
    <n v="22"/>
    <n v="43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1"/>
    <x v="1"/>
    <n v="691"/>
    <n v="40.632399999999997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1"/>
    <x v="1"/>
    <n v="56"/>
    <n v="105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1"/>
    <x v="1"/>
    <n v="10"/>
    <n v="126.5517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1"/>
    <x v="1"/>
    <n v="400"/>
    <n v="72.289199999999994"/>
  </r>
  <r>
    <n v="2263"/>
    <s v="Corvus Corax Miniatures - Outcasts"/>
    <s v="These are degenerated men who have, since birth, suffered the effect of mutation and turned into something wicked!"/>
    <n v="4500"/>
    <n v="8666"/>
    <x v="0"/>
    <x v="14"/>
    <s v="SEK"/>
    <n v="1422734313"/>
    <n v="1420919913"/>
    <b v="0"/>
    <n v="60"/>
    <b v="1"/>
    <x v="7"/>
    <x v="24"/>
    <n v="193"/>
    <n v="144.433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1"/>
    <x v="1"/>
    <n v="255"/>
    <n v="76.652199999999993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3"/>
    <x v="5"/>
    <n v="223"/>
    <n v="67.835899999999995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1"/>
    <x v="1"/>
    <n v="155"/>
    <n v="50.9016000000000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x v="0"/>
    <s v="USD"/>
    <n v="1278628800"/>
    <n v="1276043330"/>
    <b v="0"/>
    <n v="0"/>
    <b v="0"/>
    <x v="2"/>
    <x v="9"/>
    <n v="0"/>
    <n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1"/>
    <x v="1"/>
    <n v="54"/>
    <n v="38.571399999999997"/>
  </r>
  <r>
    <n v="3747"/>
    <s v="Counting Stars"/>
    <s v="The world premiere of an astonishing new play by acclaimed writer Atiha Sen Gupta."/>
    <n v="700"/>
    <n v="25"/>
    <x v="1"/>
    <x v="1"/>
    <s v="GBP"/>
    <n v="1436137140"/>
    <n v="1433833896"/>
    <b v="0"/>
    <n v="1"/>
    <b v="0"/>
    <x v="1"/>
    <x v="1"/>
    <n v="4"/>
    <n v="25"/>
  </r>
  <r>
    <n v="2347"/>
    <s v="Course: Create Complete Web Apps without Coding (Canceled)"/>
    <s v="Back this project and get access to a course about building COMPLETE web applications without coding."/>
    <n v="4000"/>
    <n v="15"/>
    <x v="2"/>
    <x v="0"/>
    <s v="USD"/>
    <n v="1472135676"/>
    <n v="1469543676"/>
    <b v="0"/>
    <n v="1"/>
    <b v="0"/>
    <x v="6"/>
    <x v="25"/>
    <n v="0"/>
    <n v="15"/>
  </r>
  <r>
    <n v="579"/>
    <s v="Course: Learn Cryptography"/>
    <s v="Learn classic and public key cryptography with a full proof-of-concept system in JavaScript."/>
    <n v="32000"/>
    <n v="175"/>
    <x v="1"/>
    <x v="0"/>
    <s v="USD"/>
    <n v="1419539223"/>
    <n v="1416947223"/>
    <b v="0"/>
    <n v="5"/>
    <b v="0"/>
    <x v="6"/>
    <x v="25"/>
    <n v="1"/>
    <n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29"/>
    <n v="100"/>
    <n v="143"/>
  </r>
  <r>
    <n v="1485"/>
    <s v="Covenant Kept - A Christian novel"/>
    <s v="Covenant Kept is a unique story that follows an ordinary woman through an extraordinary spiritual journey. Please help fund me."/>
    <n v="10000"/>
    <n v="150"/>
    <x v="1"/>
    <x v="0"/>
    <s v="USD"/>
    <n v="1434827173"/>
    <n v="1430939173"/>
    <b v="0"/>
    <n v="3"/>
    <b v="0"/>
    <x v="5"/>
    <x v="26"/>
    <n v="2"/>
    <n v="50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2"/>
    <x v="16"/>
    <n v="18"/>
    <n v="59.258099999999999"/>
  </r>
  <r>
    <n v="3117"/>
    <s v="Cowes and The Sea"/>
    <s v="Performing Arts workshops, for young people aged 5 -16, exploring how the sea has shaped Cowes as a settlement."/>
    <n v="2000"/>
    <n v="1"/>
    <x v="1"/>
    <x v="1"/>
    <s v="GBP"/>
    <n v="1464354720"/>
    <n v="1463648360"/>
    <b v="0"/>
    <n v="1"/>
    <b v="0"/>
    <x v="1"/>
    <x v="4"/>
    <n v="0"/>
    <n v="1"/>
  </r>
  <r>
    <n v="3104"/>
    <s v="CQ EAP Performing Arts 'THE LOFT'"/>
    <s v="The Loft is CQEAP's latest studio. Located in Rockhampton's CBD we'll be running performing arts workshops for 5yrs to adults."/>
    <n v="2000"/>
    <n v="1185"/>
    <x v="1"/>
    <x v="2"/>
    <s v="AUD"/>
    <n v="1422928800"/>
    <n v="1420235311"/>
    <b v="0"/>
    <n v="5"/>
    <b v="0"/>
    <x v="1"/>
    <x v="4"/>
    <n v="59"/>
    <n v="237"/>
  </r>
  <r>
    <n v="2583"/>
    <s v="Crazy Daisy Food Truck"/>
    <s v="Crazy Daisy will become the newest member of the food truck distributors in Kansas City, Missouri."/>
    <n v="3000"/>
    <n v="5"/>
    <x v="1"/>
    <x v="0"/>
    <s v="USD"/>
    <n v="1426526880"/>
    <n v="1421346480"/>
    <b v="0"/>
    <n v="5"/>
    <b v="0"/>
    <x v="4"/>
    <x v="21"/>
    <n v="0"/>
    <n v="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2"/>
    <x v="10"/>
    <n v="108"/>
    <n v="100.46510000000001"/>
  </r>
  <r>
    <n v="2946"/>
    <s v="Create The Twisted Tree Theatre"/>
    <s v="I have set up a new theatre company, and am looking to raise funds to purchase a venue with a difference to a standard theatre."/>
    <n v="2250"/>
    <n v="2"/>
    <x v="1"/>
    <x v="1"/>
    <s v="GBP"/>
    <n v="1471265092"/>
    <n v="1468673092"/>
    <b v="0"/>
    <n v="2"/>
    <b v="0"/>
    <x v="1"/>
    <x v="4"/>
    <n v="0"/>
    <n v="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x v="0"/>
    <s v="USD"/>
    <n v="1414994340"/>
    <n v="1413057980"/>
    <b v="0"/>
    <n v="34"/>
    <b v="0"/>
    <x v="2"/>
    <x v="19"/>
    <n v="21"/>
    <n v="74.617599999999996"/>
  </r>
  <r>
    <n v="3107"/>
    <s v="Creating Cabaret"/>
    <s v="When opportunity knocks, we answer!  Help expand the ravishingly talented troupe into a new and exciting market and venue!"/>
    <n v="2000"/>
    <n v="7905"/>
    <x v="1"/>
    <x v="0"/>
    <s v="USD"/>
    <n v="1431372751"/>
    <n v="1430767951"/>
    <b v="0"/>
    <n v="29"/>
    <b v="0"/>
    <x v="1"/>
    <x v="4"/>
    <n v="395"/>
    <n v="272.58620000000002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8"/>
    <s v="EUR"/>
    <n v="1443014756"/>
    <n v="1439126756"/>
    <b v="1"/>
    <n v="97"/>
    <b v="1"/>
    <x v="1"/>
    <x v="4"/>
    <n v="258"/>
    <n v="53.164900000000003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x v="2"/>
    <n v="0"/>
    <n v="51.25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1"/>
    <x v="1"/>
    <n v="171"/>
    <n v="40.2941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1"/>
    <x v="1"/>
    <n v="391"/>
    <n v="61.0625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1"/>
    <x v="1"/>
    <n v="206"/>
    <n v="57.222200000000001"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x v="0"/>
    <s v="USD"/>
    <n v="1477791960"/>
    <n v="1476549262"/>
    <b v="0"/>
    <n v="2"/>
    <b v="0"/>
    <x v="1"/>
    <x v="4"/>
    <n v="0"/>
    <n v="1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x v="0"/>
    <s v="USD"/>
    <n v="1438616124"/>
    <n v="1433432124"/>
    <b v="0"/>
    <n v="3"/>
    <b v="0"/>
    <x v="6"/>
    <x v="25"/>
    <n v="28"/>
    <n v="367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2"/>
    <x v="10"/>
    <n v="132"/>
    <n v="50.933900000000001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7"/>
    <x v="24"/>
    <n v="182"/>
    <n v="97.297600000000003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x v="0"/>
    <s v="USD"/>
    <n v="1409547600"/>
    <n v="1406986278"/>
    <b v="0"/>
    <n v="3"/>
    <b v="0"/>
    <x v="1"/>
    <x v="4"/>
    <n v="3"/>
    <n v="18.666699999999999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1"/>
    <x v="1"/>
    <n v="437"/>
    <n v="264.8485"/>
  </r>
  <r>
    <n v="945"/>
    <s v="CT BAND"/>
    <s v="Make your watch Smart ! CT Band is an ultra-thin, high-tech smart watch-strap awarded twice at CES 2017 las vegas"/>
    <n v="19000"/>
    <n v="2484"/>
    <x v="1"/>
    <x v="16"/>
    <s v="EUR"/>
    <n v="1487462340"/>
    <n v="1482958626"/>
    <b v="0"/>
    <n v="16"/>
    <b v="0"/>
    <x v="6"/>
    <x v="33"/>
    <n v="13"/>
    <n v="155.25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2"/>
    <x v="10"/>
    <n v="33"/>
    <n v="50.6892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0"/>
    <x v="0"/>
    <n v="91"/>
    <n v="188.31200000000001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1"/>
    <x v="1"/>
    <n v="97"/>
    <n v="46.05259999999999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x v="0"/>
    <s v="USD"/>
    <n v="1477065860"/>
    <n v="1471881860"/>
    <b v="0"/>
    <n v="11"/>
    <b v="0"/>
    <x v="6"/>
    <x v="33"/>
    <n v="20"/>
    <n v="184.36359999999999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x v="0"/>
    <s v="USD"/>
    <n v="1484327061"/>
    <n v="1479143061"/>
    <b v="0"/>
    <n v="12"/>
    <b v="0"/>
    <x v="6"/>
    <x v="33"/>
    <n v="7"/>
    <n v="155.33330000000001"/>
  </r>
  <r>
    <n v="2584"/>
    <s v="Culinary Arts Food Truck Style"/>
    <s v="Bringing quality food to the masses using local premium ingredients, but at a food truck price!"/>
    <n v="3000"/>
    <n v="0"/>
    <x v="1"/>
    <x v="0"/>
    <s v="USD"/>
    <n v="1434341369"/>
    <n v="1431749369"/>
    <b v="0"/>
    <n v="0"/>
    <b v="0"/>
    <x v="4"/>
    <x v="21"/>
    <n v="0"/>
    <n v="0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2"/>
    <x v="10"/>
    <n v="51"/>
    <n v="86.489400000000003"/>
  </r>
  <r>
    <n v="2502"/>
    <s v="Cupcake Chaos"/>
    <s v="A small sweet shop featuring the cupcake variety offered by Cupcake Chaos, candy, cotton candy, shakes and malts, located in Dalhart,TX"/>
    <n v="3400"/>
    <n v="86"/>
    <x v="1"/>
    <x v="0"/>
    <s v="USD"/>
    <n v="1411328918"/>
    <n v="1407440918"/>
    <b v="0"/>
    <n v="5"/>
    <b v="0"/>
    <x v="4"/>
    <x v="11"/>
    <n v="3"/>
    <n v="17.2"/>
  </r>
  <r>
    <n v="2402"/>
    <s v="Cupcake Truck Unite"/>
    <s v="Small town, delicious treats, and a mobile truck"/>
    <n v="3800"/>
    <n v="52"/>
    <x v="1"/>
    <x v="0"/>
    <s v="USD"/>
    <n v="1431533931"/>
    <n v="1428941931"/>
    <b v="0"/>
    <n v="1"/>
    <b v="0"/>
    <x v="4"/>
    <x v="21"/>
    <n v="1"/>
    <n v="5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x v="0"/>
    <s v="USD"/>
    <n v="1404623330"/>
    <n v="1401685730"/>
    <b v="0"/>
    <n v="25"/>
    <b v="0"/>
    <x v="4"/>
    <x v="21"/>
    <n v="15"/>
    <n v="82.82"/>
  </r>
  <r>
    <n v="2437"/>
    <s v="Cuppa Gumbos"/>
    <s v="Homemade Gumbo, Stews and Curry to be served hot and fresh everyday at any festival or concert we can attend."/>
    <n v="3500"/>
    <n v="0"/>
    <x v="1"/>
    <x v="0"/>
    <s v="USD"/>
    <n v="1426615200"/>
    <n v="1422400188"/>
    <b v="0"/>
    <n v="0"/>
    <b v="0"/>
    <x v="4"/>
    <x v="21"/>
    <n v="0"/>
    <n v="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1"/>
    <x v="4"/>
    <n v="1380"/>
    <n v="104.1517000000000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2"/>
    <x v="10"/>
    <n v="101"/>
    <n v="40.5473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1"/>
    <x v="4"/>
    <n v="50"/>
    <n v="35.714300000000001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2"/>
    <x v="16"/>
    <n v="7"/>
    <n v="28.5534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0"/>
    <x v="12"/>
    <n v="2"/>
    <n v="56.666699999999999"/>
  </r>
  <r>
    <n v="2341"/>
    <s v="Cutting Edge Fitness Website (Canceled)"/>
    <s v="This website will serve as an interface to change lives and have a community routing for your success!"/>
    <n v="4000"/>
    <n v="0"/>
    <x v="2"/>
    <x v="0"/>
    <s v="USD"/>
    <n v="1436729504"/>
    <n v="1434137504"/>
    <b v="0"/>
    <n v="0"/>
    <b v="0"/>
    <x v="6"/>
    <x v="25"/>
    <n v="0"/>
    <n v="0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1"/>
    <x v="1"/>
    <n v="129"/>
    <n v="33.025599999999997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6"/>
    <x v="17"/>
    <n v="1043"/>
    <n v="845.70270000000005"/>
  </r>
  <r>
    <n v="1086"/>
    <s v="Cyber Universe Online"/>
    <s v="Humanity's future in the Galaxy"/>
    <n v="15000"/>
    <n v="15"/>
    <x v="1"/>
    <x v="0"/>
    <s v="USD"/>
    <n v="1408913291"/>
    <n v="1406321291"/>
    <b v="0"/>
    <n v="2"/>
    <b v="0"/>
    <x v="7"/>
    <x v="30"/>
    <n v="0"/>
    <n v="7.5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0"/>
    <x v="0"/>
    <n v="21"/>
    <n v="202.42310000000001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x v="0"/>
    <s v="USD"/>
    <n v="1432916235"/>
    <n v="1430324235"/>
    <b v="0"/>
    <n v="41"/>
    <b v="0"/>
    <x v="6"/>
    <x v="33"/>
    <n v="17"/>
    <n v="41.5854"/>
  </r>
  <r>
    <n v="2373"/>
    <s v="Cykelauktion.com (Canceled)"/>
    <s v="We want to create a safe marketplace for buying and selling bicycles."/>
    <n v="4000"/>
    <n v="50"/>
    <x v="2"/>
    <x v="14"/>
    <s v="SEK"/>
    <n v="1440863624"/>
    <n v="1438271624"/>
    <b v="0"/>
    <n v="1"/>
    <b v="0"/>
    <x v="6"/>
    <x v="25"/>
    <n v="1"/>
    <n v="5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1"/>
    <x v="1"/>
    <n v="57"/>
    <n v="17.527799999999999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x v="0"/>
    <s v="USD"/>
    <n v="1477509604"/>
    <n v="1474917604"/>
    <b v="0"/>
    <n v="1"/>
    <b v="0"/>
    <x v="6"/>
    <x v="33"/>
    <n v="0"/>
    <n v="1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7"/>
    <x v="24"/>
    <n v="176"/>
    <n v="31.566299999999998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x v="0"/>
    <s v="USD"/>
    <n v="1463600945"/>
    <n v="1461786545"/>
    <b v="0"/>
    <n v="0"/>
    <b v="0"/>
    <x v="4"/>
    <x v="21"/>
    <n v="0"/>
    <n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x v="0"/>
    <s v="USD"/>
    <n v="1410127994"/>
    <n v="1407535994"/>
    <b v="0"/>
    <n v="4"/>
    <b v="0"/>
    <x v="6"/>
    <x v="40"/>
    <n v="1"/>
    <n v="10.5"/>
  </r>
  <r>
    <n v="1497"/>
    <s v="Daddy"/>
    <s v="After 25 years apart, a father and son's reunion is less magical and more explosive as the revelations come out and the gloves come off"/>
    <n v="10000"/>
    <n v="1"/>
    <x v="1"/>
    <x v="0"/>
    <s v="USD"/>
    <n v="1375299780"/>
    <n v="1371655522"/>
    <b v="0"/>
    <n v="1"/>
    <b v="0"/>
    <x v="5"/>
    <x v="26"/>
    <n v="0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6"/>
    <s v="EUR"/>
    <n v="1472751121"/>
    <n v="1471887121"/>
    <b v="0"/>
    <n v="35"/>
    <b v="1"/>
    <x v="0"/>
    <x v="12"/>
    <n v="1"/>
    <n v="38.6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3"/>
    <x v="5"/>
    <n v="147"/>
    <n v="168.6885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3"/>
    <s v="EUR"/>
    <n v="1467128723"/>
    <n v="1464536723"/>
    <b v="0"/>
    <n v="1530"/>
    <b v="1"/>
    <x v="6"/>
    <x v="17"/>
    <n v="7933"/>
    <n v="259.25420000000003"/>
  </r>
  <r>
    <n v="883"/>
    <s v="Dana Lawrence Music NEW EP"/>
    <s v="Seeking supporters to help me break the 15 year streak since my last record.  Dana Lawrence Music is ready to go back into the studio!"/>
    <n v="20000"/>
    <n v="2001"/>
    <x v="1"/>
    <x v="0"/>
    <s v="USD"/>
    <n v="1456957635"/>
    <n v="1451773635"/>
    <b v="0"/>
    <n v="24"/>
    <b v="0"/>
    <x v="2"/>
    <x v="7"/>
    <n v="10"/>
    <n v="83.37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1"/>
    <x v="1"/>
    <n v="204"/>
    <n v="88.739099999999993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1"/>
    <x v="15"/>
    <n v="75"/>
    <n v="75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0"/>
    <x v="12"/>
    <n v="1"/>
    <n v="46.702100000000002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2"/>
    <x v="10"/>
    <n v="10"/>
    <n v="60.656300000000002"/>
  </r>
  <r>
    <n v="2136"/>
    <s v="Dark Paradise"/>
    <s v="A dark and twisted game with physiological madness and corruption as a man becomes the ultimate bio weapon."/>
    <n v="5000"/>
    <n v="47.69"/>
    <x v="1"/>
    <x v="0"/>
    <s v="USD"/>
    <n v="1382184786"/>
    <n v="1379592786"/>
    <b v="0"/>
    <n v="4"/>
    <b v="0"/>
    <x v="7"/>
    <x v="30"/>
    <n v="1"/>
    <n v="11.922499999999999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1"/>
    <x v="1"/>
    <n v="13"/>
    <n v="150.14709999999999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2"/>
    <x v="10"/>
    <n v="17"/>
    <n v="73.571399999999997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1"/>
    <x v="1"/>
    <n v="702"/>
    <n v="81.569800000000001"/>
  </r>
  <r>
    <n v="460"/>
    <s v="Darwin's Kiss"/>
    <s v="An animated web series about biological evolution gone haywire."/>
    <n v="45000"/>
    <n v="25"/>
    <x v="1"/>
    <x v="0"/>
    <s v="USD"/>
    <n v="1401595200"/>
    <n v="1398862875"/>
    <b v="0"/>
    <n v="2"/>
    <b v="0"/>
    <x v="0"/>
    <x v="6"/>
    <n v="0"/>
    <n v="12.5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1"/>
    <x v="1"/>
    <n v="184"/>
    <n v="81.029399999999995"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x v="0"/>
    <s v="USD"/>
    <n v="1407808438"/>
    <n v="1405217355"/>
    <b v="0"/>
    <n v="14"/>
    <b v="0"/>
    <x v="1"/>
    <x v="1"/>
    <n v="51"/>
    <n v="25.571400000000001"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x v="0"/>
    <s v="USD"/>
    <n v="1483423467"/>
    <n v="1480831467"/>
    <b v="0"/>
    <n v="1"/>
    <b v="0"/>
    <x v="5"/>
    <x v="18"/>
    <n v="0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2"/>
    <x v="3"/>
    <n v="9"/>
    <n v="50.592599999999997"/>
  </r>
  <r>
    <n v="4106"/>
    <s v="David Facer, Paradox Magic"/>
    <s v="No magic show has ever integrated theatre arts like this.  World of Paradox is designed for all audiences and is interactive in nature."/>
    <n v="10"/>
    <n v="3530"/>
    <x v="1"/>
    <x v="0"/>
    <s v="USD"/>
    <n v="1427936400"/>
    <n v="1424221866"/>
    <b v="0"/>
    <n v="33"/>
    <b v="0"/>
    <x v="1"/>
    <x v="1"/>
    <n v="35300"/>
    <n v="106.969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29"/>
    <n v="107"/>
    <n v="177.5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1"/>
    <x v="1"/>
    <n v="143"/>
    <n v="27.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x v="0"/>
    <s v="USD"/>
    <n v="1417276800"/>
    <n v="1415140480"/>
    <b v="0"/>
    <n v="9"/>
    <b v="0"/>
    <x v="6"/>
    <x v="33"/>
    <n v="4"/>
    <n v="80.66670000000000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x v="0"/>
    <s v="USD"/>
    <n v="1450554599"/>
    <n v="1447098599"/>
    <b v="0"/>
    <n v="1"/>
    <b v="0"/>
    <x v="1"/>
    <x v="1"/>
    <n v="5"/>
    <n v="25"/>
  </r>
  <r>
    <n v="458"/>
    <s v="DE_dust2: Hacker's Wrath"/>
    <s v="An animated parody of the game, Counter-Strike. The sequel to the very popular Counter-Strike: DE_dust2. Hacker is back!"/>
    <n v="46260"/>
    <n v="821"/>
    <x v="1"/>
    <x v="1"/>
    <s v="GBP"/>
    <n v="1368550060"/>
    <n v="1365958060"/>
    <b v="0"/>
    <n v="49"/>
    <b v="0"/>
    <x v="0"/>
    <x v="6"/>
    <n v="2"/>
    <n v="16.755099999999999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2"/>
    <x v="10"/>
    <n v="9"/>
    <n v="89.42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2"/>
    <x v="10"/>
    <n v="93"/>
    <n v="55.6071000000000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2"/>
    <x v="10"/>
    <n v="12"/>
    <n v="88.32590000000000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x v="0"/>
    <s v="USD"/>
    <n v="1310837574"/>
    <n v="1308245574"/>
    <b v="0"/>
    <n v="2"/>
    <b v="0"/>
    <x v="7"/>
    <x v="30"/>
    <n v="1"/>
    <n v="13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0"/>
    <x v="12"/>
    <n v="4"/>
    <n v="117.92310000000001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1"/>
    <x v="1"/>
    <n v="627"/>
    <n v="200.49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3"/>
    <x v="5"/>
    <n v="76"/>
    <n v="108.77549999999999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2"/>
    <x v="10"/>
    <n v="50"/>
    <n v="79.526300000000006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2"/>
    <x v="10"/>
    <n v="7"/>
    <n v="43.5152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2"/>
    <x v="7"/>
    <n v="37"/>
    <n v="31.3415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"/>
    <x v="14"/>
    <n v="4"/>
    <n v="35"/>
  </r>
  <r>
    <n v="2199"/>
    <s v="Decadolo. Flip it!"/>
    <s v="A new strategic board game designed to flip out your opponent."/>
    <n v="5000"/>
    <n v="13228"/>
    <x v="0"/>
    <x v="8"/>
    <s v="EUR"/>
    <n v="1444903198"/>
    <n v="1442311198"/>
    <b v="1"/>
    <n v="251"/>
    <b v="1"/>
    <x v="7"/>
    <x v="24"/>
    <n v="265"/>
    <n v="52.7012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1"/>
    <x v="4"/>
    <n v="416"/>
    <n v="177.0213"/>
  </r>
  <r>
    <n v="682"/>
    <s v="Deception Belt"/>
    <s v="The Deception Belt is an innovative belt with app capability, designed to assist any user gain control over their appetite."/>
    <n v="25000"/>
    <n v="53"/>
    <x v="1"/>
    <x v="0"/>
    <s v="USD"/>
    <n v="1489512122"/>
    <n v="1486923722"/>
    <b v="0"/>
    <n v="4"/>
    <b v="0"/>
    <x v="6"/>
    <x v="33"/>
    <n v="0"/>
    <n v="13.25"/>
  </r>
  <r>
    <n v="3191"/>
    <s v="Decree 770: Europa"/>
    <s v="A brand new musical about the ban of contraception and abortion in Romania and the revolution that ended it all in 1989."/>
    <n v="1900"/>
    <n v="151"/>
    <x v="1"/>
    <x v="0"/>
    <s v="USD"/>
    <n v="1471370869"/>
    <n v="1466186869"/>
    <b v="0"/>
    <n v="4"/>
    <b v="0"/>
    <x v="1"/>
    <x v="15"/>
    <n v="8"/>
    <n v="37.75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x v="2"/>
    <n v="7"/>
    <n v="150.89859999999999"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x v="0"/>
    <s v="USD"/>
    <n v="1452795416"/>
    <n v="1450203416"/>
    <b v="0"/>
    <n v="6"/>
    <b v="0"/>
    <x v="1"/>
    <x v="1"/>
    <n v="759"/>
    <n v="126.5"/>
  </r>
  <r>
    <n v="4039"/>
    <s v="Defiant Entertainment presents: The Park Bench"/>
    <s v="Help stage an original One Act Play that brings awareness to Alzheimer's in its debut performance."/>
    <n v="250"/>
    <n v="300"/>
    <x v="1"/>
    <x v="0"/>
    <s v="USD"/>
    <n v="1448949540"/>
    <n v="1446048367"/>
    <b v="0"/>
    <n v="5"/>
    <b v="0"/>
    <x v="1"/>
    <x v="1"/>
    <n v="120"/>
    <n v="6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2"/>
    <x v="7"/>
    <n v="26"/>
    <n v="68.8095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0"/>
    <x v="0"/>
    <n v="8"/>
    <n v="108.1452"/>
  </r>
  <r>
    <n v="2154"/>
    <s v="Demigods - Rise of the Children - Part 1 (Design)"/>
    <s v="A Real Time Strategy game based on Greek mythology in a fictional world."/>
    <n v="5000"/>
    <n v="2"/>
    <x v="1"/>
    <x v="0"/>
    <s v="USD"/>
    <n v="1390921827"/>
    <n v="1389193827"/>
    <b v="0"/>
    <n v="2"/>
    <b v="0"/>
    <x v="7"/>
    <x v="30"/>
    <n v="0"/>
    <n v="1"/>
  </r>
  <r>
    <n v="133"/>
    <s v="Demon Women from outer space (Canceled)"/>
    <s v="Invasion from outer space sights, to weird to imagine destruction too monstrous to escape"/>
    <n v="125000"/>
    <n v="0"/>
    <x v="2"/>
    <x v="0"/>
    <s v="USD"/>
    <n v="1464715860"/>
    <n v="1462130584"/>
    <b v="0"/>
    <n v="0"/>
    <b v="0"/>
    <x v="0"/>
    <x v="22"/>
    <n v="0"/>
    <s v="no backers"/>
  </r>
  <r>
    <n v="891"/>
    <s v="Den-Mate: New EP and Tour"/>
    <s v="Along with a new EP production and release, it's time to bring Den-Mate, LIVE, to a location near you - East Coast and Beyond!"/>
    <n v="20000"/>
    <n v="260"/>
    <x v="1"/>
    <x v="0"/>
    <s v="USD"/>
    <n v="1408581930"/>
    <n v="1405989930"/>
    <b v="0"/>
    <n v="9"/>
    <b v="0"/>
    <x v="2"/>
    <x v="7"/>
    <n v="1"/>
    <n v="28.8889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0"/>
    <x v="12"/>
    <n v="4"/>
    <n v="144.91229999999999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2"/>
    <x v="10"/>
    <n v="25"/>
    <n v="109.70699999999999"/>
  </r>
  <r>
    <n v="194"/>
    <s v="Desperation Short Film"/>
    <s v="Northern Irish Original Short Film based on the desperation of love and survival and taking a risk that may change everything."/>
    <n v="100000"/>
    <n v="3"/>
    <x v="1"/>
    <x v="1"/>
    <s v="GBP"/>
    <n v="1457308531"/>
    <n v="1452124531"/>
    <b v="0"/>
    <n v="3"/>
    <b v="0"/>
    <x v="0"/>
    <x v="8"/>
    <n v="0"/>
    <n v="1"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x v="0"/>
    <s v="USD"/>
    <n v="1420724460"/>
    <n v="1418046247"/>
    <b v="0"/>
    <n v="3"/>
    <b v="0"/>
    <x v="1"/>
    <x v="4"/>
    <n v="6"/>
    <n v="42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3"/>
    <x v="5"/>
    <n v="205"/>
    <n v="97.113699999999994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1"/>
    <x v="1"/>
    <n v="174"/>
    <n v="63.363599999999998"/>
  </r>
  <r>
    <n v="1210"/>
    <s v="Det Andra GÃ¶teborg"/>
    <s v="En fotobok om livet i det enda andra GÃ¶teborg i vÃ¤rlden"/>
    <n v="12000"/>
    <n v="50863"/>
    <x v="0"/>
    <x v="14"/>
    <s v="SEK"/>
    <n v="1433106000"/>
    <n v="1431124572"/>
    <b v="0"/>
    <n v="103"/>
    <b v="1"/>
    <x v="3"/>
    <x v="5"/>
    <n v="424"/>
    <n v="493.81549999999999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1"/>
    <x v="1"/>
    <n v="4"/>
    <n v="44.333300000000001"/>
  </r>
  <r>
    <n v="541"/>
    <s v="Deviations"/>
    <s v="A website dedicated to local Kink Communities; to find others with matching interests and bring them together."/>
    <n v="35000"/>
    <n v="25"/>
    <x v="1"/>
    <x v="0"/>
    <s v="USD"/>
    <n v="1446080834"/>
    <n v="1443488834"/>
    <b v="0"/>
    <n v="1"/>
    <b v="0"/>
    <x v="6"/>
    <x v="25"/>
    <n v="0"/>
    <n v="25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0"/>
    <x v="0"/>
    <n v="30"/>
    <n v="80.202699999999993"/>
  </r>
  <r>
    <n v="1566"/>
    <s v="DeVito Art Skull Island Kongstarter (Canceled)"/>
    <s v="Joe DeVito's first Art Book and original King Kong novellas available in both Limited and Deluxe Editions."/>
    <n v="8500"/>
    <n v="6375"/>
    <x v="2"/>
    <x v="0"/>
    <s v="USD"/>
    <n v="1469656800"/>
    <n v="1467151204"/>
    <b v="0"/>
    <n v="59"/>
    <b v="0"/>
    <x v="5"/>
    <x v="23"/>
    <n v="75"/>
    <n v="108.0508"/>
  </r>
  <r>
    <n v="426"/>
    <s v="Dewey Does 110 Animation"/>
    <s v="The first ever, Dewey Does 110 animation, teaches kids good values, how to succeed in life and maintaining a 110% state-of-mind."/>
    <n v="50000"/>
    <n v="133"/>
    <x v="1"/>
    <x v="0"/>
    <s v="USD"/>
    <n v="1456851914"/>
    <n v="1454259914"/>
    <b v="0"/>
    <n v="8"/>
    <b v="0"/>
    <x v="0"/>
    <x v="6"/>
    <n v="0"/>
    <n v="16.625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x v="2"/>
    <n v="3"/>
    <n v="128.95349999999999"/>
  </r>
  <r>
    <n v="2905"/>
    <s v="DIANA's &quot;Late: A Cowboy Song&quot; by Sarah Ruhl"/>
    <s v="Philly-based feminist theatre's inaugural production about a woman's friendship with an awesome lady cowboy."/>
    <n v="2500"/>
    <n v="622"/>
    <x v="1"/>
    <x v="0"/>
    <s v="USD"/>
    <n v="1473211313"/>
    <n v="1472001713"/>
    <b v="0"/>
    <n v="17"/>
    <b v="0"/>
    <x v="1"/>
    <x v="1"/>
    <n v="25"/>
    <n v="36.588200000000001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7"/>
    <x v="24"/>
    <n v="295"/>
    <n v="140.97919999999999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7"/>
    <x v="24"/>
    <n v="162"/>
    <n v="37.197200000000002"/>
  </r>
  <r>
    <n v="149"/>
    <s v="Dichotomy (Canceled)"/>
    <s v="A provocatively mind-bending sci-fi thriller, this short film project examines opposites and the balance of the universe. #Dichotomy"/>
    <n v="110000"/>
    <n v="92"/>
    <x v="2"/>
    <x v="0"/>
    <s v="USD"/>
    <n v="1419494400"/>
    <n v="1416888470"/>
    <b v="0"/>
    <n v="6"/>
    <b v="0"/>
    <x v="0"/>
    <x v="22"/>
    <n v="0"/>
    <n v="15.333299999999999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1"/>
    <x v="1"/>
    <n v="19"/>
    <n v="19.2667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1"/>
    <x v="1"/>
    <n v="422"/>
    <n v="136"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x v="0"/>
    <s v="USD"/>
    <n v="1414707762"/>
    <n v="1412115762"/>
    <b v="0"/>
    <n v="4"/>
    <b v="0"/>
    <x v="2"/>
    <x v="14"/>
    <n v="1"/>
    <n v="8.75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x v="3"/>
    <s v="EUR"/>
    <n v="1440408120"/>
    <n v="1435224120"/>
    <b v="0"/>
    <n v="0"/>
    <b v="0"/>
    <x v="5"/>
    <x v="18"/>
    <n v="0"/>
    <n v="0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1"/>
    <x v="1"/>
    <n v="107"/>
    <n v="35.766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x v="2"/>
    <s v="AUD"/>
    <n v="1392800922"/>
    <n v="1390381722"/>
    <b v="0"/>
    <n v="5"/>
    <b v="0"/>
    <x v="7"/>
    <x v="30"/>
    <n v="1"/>
    <n v="16.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0"/>
    <x v="12"/>
    <n v="1"/>
    <n v="69.718800000000002"/>
  </r>
  <r>
    <n v="2725"/>
    <s v="Digital MPPT and Solar BMS for a Net Zero energy House"/>
    <s v="Best Net Zero energy solution for new or existing house (no more heating or electricity bills)."/>
    <n v="3000"/>
    <n v="57817"/>
    <x v="0"/>
    <x v="4"/>
    <s v="CAD"/>
    <n v="1488390735"/>
    <n v="1484070735"/>
    <b v="0"/>
    <n v="113"/>
    <b v="1"/>
    <x v="6"/>
    <x v="17"/>
    <n v="1927"/>
    <n v="511.6549"/>
  </r>
  <r>
    <n v="596"/>
    <s v="DigitaliBook free library"/>
    <s v="We present digitaibook,com site which can become a free electronic library with your help,"/>
    <n v="30000"/>
    <n v="6"/>
    <x v="1"/>
    <x v="0"/>
    <s v="USD"/>
    <n v="1478122292"/>
    <n v="1475530292"/>
    <b v="0"/>
    <n v="2"/>
    <b v="0"/>
    <x v="6"/>
    <x v="25"/>
    <n v="0"/>
    <n v="3"/>
  </r>
  <r>
    <n v="1417"/>
    <s v="Digitizing 8 Rare Siddha Yoga Books"/>
    <s v="Digitization of 8 rare Siddha Yoga books written by a Yogi - coming in the lineage of Sri Sri Sri Sadhasiva Brahmendra himself!"/>
    <n v="10000"/>
    <n v="55"/>
    <x v="1"/>
    <x v="0"/>
    <s v="USD"/>
    <n v="1442315460"/>
    <n v="1439696174"/>
    <b v="0"/>
    <n v="2"/>
    <b v="0"/>
    <x v="5"/>
    <x v="18"/>
    <n v="1"/>
    <n v="27.5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1"/>
    <x v="1"/>
    <n v="21"/>
    <n v="63.424199999999999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2"/>
    <x v="7"/>
    <n v="81"/>
    <n v="40.962000000000003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5"/>
    <x v="20"/>
    <n v="51"/>
    <n v="492.3077000000000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2"/>
    <x v="10"/>
    <n v="9"/>
    <n v="47.2727"/>
  </r>
  <r>
    <n v="765"/>
    <s v="Dirty Quiet Money"/>
    <s v="To survive, an American socialite must fight with a Mafia boss in the French Resistance, but will his underworld ruin her in the end?"/>
    <n v="25000"/>
    <n v="2521"/>
    <x v="1"/>
    <x v="0"/>
    <s v="USD"/>
    <n v="1413723684"/>
    <n v="1411131684"/>
    <b v="0"/>
    <n v="44"/>
    <b v="0"/>
    <x v="5"/>
    <x v="26"/>
    <n v="10"/>
    <n v="57.29549999999999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x v="0"/>
    <s v="USD"/>
    <n v="1430409651"/>
    <n v="1427817651"/>
    <b v="0"/>
    <n v="7"/>
    <b v="0"/>
    <x v="7"/>
    <x v="34"/>
    <n v="3"/>
    <n v="60.714300000000001"/>
  </r>
  <r>
    <n v="446"/>
    <s v="DisChord"/>
    <s v="A faith based animated short. (The same guy who said a picture is worth a thousand words also said a cartoon is worth two thousand.)"/>
    <n v="50000"/>
    <n v="766"/>
    <x v="1"/>
    <x v="0"/>
    <s v="USD"/>
    <n v="1425434420"/>
    <n v="1422842420"/>
    <b v="0"/>
    <n v="16"/>
    <b v="0"/>
    <x v="0"/>
    <x v="6"/>
    <n v="2"/>
    <n v="47.875"/>
  </r>
  <r>
    <n v="1791"/>
    <s v="disCover: Napoli"/>
    <s v="For the love of street photography and the beauty of traditional cultures in southern Italy."/>
    <n v="6300"/>
    <n v="107"/>
    <x v="1"/>
    <x v="1"/>
    <s v="GBP"/>
    <n v="1422553565"/>
    <n v="1417369565"/>
    <b v="1"/>
    <n v="4"/>
    <b v="0"/>
    <x v="3"/>
    <x v="5"/>
    <n v="2"/>
    <n v="26.75"/>
  </r>
  <r>
    <n v="444"/>
    <s v="Discovering the Other Woman"/>
    <s v="An upcoming animated web sitcom series centered around dealing with life, love, and relationships."/>
    <n v="50000"/>
    <n v="50"/>
    <x v="1"/>
    <x v="0"/>
    <s v="USD"/>
    <n v="1329342361"/>
    <n v="1324158361"/>
    <b v="0"/>
    <n v="1"/>
    <b v="0"/>
    <x v="0"/>
    <x v="6"/>
    <n v="0"/>
    <n v="50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0"/>
    <x v="0"/>
    <n v="211"/>
    <n v="56.3444"/>
  </r>
  <r>
    <n v="2354"/>
    <s v="Dissertation (Canceled)"/>
    <s v="Almost done with doctorate degree but need funding of $35,000 to complete research of project."/>
    <n v="4000"/>
    <n v="25"/>
    <x v="2"/>
    <x v="0"/>
    <s v="USD"/>
    <n v="1420910460"/>
    <n v="1415726460"/>
    <b v="0"/>
    <n v="1"/>
    <b v="0"/>
    <x v="6"/>
    <x v="25"/>
    <n v="1"/>
    <n v="25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x v="0"/>
    <s v="USD"/>
    <n v="1463619388"/>
    <n v="1461027388"/>
    <b v="0"/>
    <n v="1"/>
    <b v="0"/>
    <x v="1"/>
    <x v="1"/>
    <n v="17"/>
    <n v="25"/>
  </r>
  <r>
    <n v="2679"/>
    <s v="DIY Garage"/>
    <s v="A do-it-yourself auto garage in Des Moines, Iowa where people can learn how to work on cars &amp; those who know can share their knowledge."/>
    <n v="3000"/>
    <n v="132"/>
    <x v="1"/>
    <x v="0"/>
    <s v="USD"/>
    <n v="1425081694"/>
    <n v="1422489694"/>
    <b v="0"/>
    <n v="3"/>
    <b v="0"/>
    <x v="6"/>
    <x v="36"/>
    <n v="4"/>
    <n v="44"/>
  </r>
  <r>
    <n v="1071"/>
    <s v="DJ's Bane"/>
    <s v="I'm making a game where you choose how you want to kill the DJ, so you yourself can decide what music will be played at the party."/>
    <n v="15000"/>
    <n v="0"/>
    <x v="1"/>
    <x v="15"/>
    <s v="NOK"/>
    <n v="1447787093"/>
    <n v="1445191493"/>
    <b v="0"/>
    <n v="0"/>
    <b v="0"/>
    <x v="7"/>
    <x v="30"/>
    <n v="0"/>
    <n v="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0"/>
    <x v="0"/>
    <n v="9"/>
    <n v="83.9534000000000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0"/>
    <x v="0"/>
    <n v="7"/>
    <n v="81.892499999999998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"/>
    <x v="38"/>
    <n v="47"/>
    <n v="62.5"/>
  </r>
  <r>
    <n v="2126"/>
    <s v="DodgeBall Blitz"/>
    <s v="Lead your team to victory in this fast-paced, action, sports game! Use Power-ups and avoid attacks as you fight for victory!"/>
    <n v="5000"/>
    <n v="10"/>
    <x v="1"/>
    <x v="0"/>
    <s v="USD"/>
    <n v="1418080887"/>
    <n v="1415488887"/>
    <b v="0"/>
    <n v="2"/>
    <b v="0"/>
    <x v="7"/>
    <x v="30"/>
    <n v="0"/>
    <n v="5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x v="0"/>
    <s v="USD"/>
    <n v="1481213752"/>
    <n v="1478621752"/>
    <b v="0"/>
    <n v="14"/>
    <b v="0"/>
    <x v="1"/>
    <x v="15"/>
    <n v="248"/>
    <n v="88.642899999999997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4"/>
    <s v="CAD"/>
    <n v="1430693460"/>
    <n v="1428087153"/>
    <b v="0"/>
    <n v="17"/>
    <b v="1"/>
    <x v="1"/>
    <x v="1"/>
    <n v="81"/>
    <n v="95.588200000000001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1"/>
    <x v="1"/>
    <n v="44"/>
    <n v="59.166699999999999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1"/>
    <x v="1"/>
    <n v="262"/>
    <n v="73.40000000000000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1"/>
    <x v="1"/>
    <n v="188"/>
    <n v="38.58970000000000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2"/>
    <x v="10"/>
    <n v="4"/>
    <n v="27.606100000000001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3"/>
    <x v="5"/>
    <n v="94"/>
    <n v="52.79379999999999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x v="0"/>
    <s v="USD"/>
    <n v="1409187056"/>
    <n v="1406595056"/>
    <b v="0"/>
    <n v="0"/>
    <b v="0"/>
    <x v="6"/>
    <x v="25"/>
    <n v="0"/>
    <s v="no backers"/>
  </r>
  <r>
    <n v="771"/>
    <s v="Donald Trump Presidential Stress Cube"/>
    <s v="A satire gift, the stress cube has original artwork, comes on a custom mahogany stand and has a funny exercise booklet."/>
    <n v="25000"/>
    <n v="10"/>
    <x v="1"/>
    <x v="0"/>
    <s v="USD"/>
    <n v="1454183202"/>
    <n v="1449863202"/>
    <b v="0"/>
    <n v="1"/>
    <b v="0"/>
    <x v="5"/>
    <x v="26"/>
    <n v="0"/>
    <n v="10"/>
  </r>
  <r>
    <n v="761"/>
    <s v="DONE WITH DEATH"/>
    <s v="The day Chuck died was the day everything changed. Now he has to save the afterlife from extinction or die again trying."/>
    <n v="25000"/>
    <n v="235"/>
    <x v="1"/>
    <x v="0"/>
    <s v="USD"/>
    <n v="1391364126"/>
    <n v="1388772126"/>
    <b v="0"/>
    <n v="6"/>
    <b v="0"/>
    <x v="5"/>
    <x v="26"/>
    <n v="1"/>
    <n v="39.166699999999999"/>
  </r>
  <r>
    <n v="2697"/>
    <s v="Dough Heads Food Truck: waffles stuffed with sweet + savory"/>
    <s v="Stuffed waffles made from Dough. Sweet, savory, salty and then stuffed with meats, fruits, and sauces!"/>
    <n v="3000"/>
    <n v="6061"/>
    <x v="1"/>
    <x v="0"/>
    <s v="USD"/>
    <n v="1438552800"/>
    <n v="1435876423"/>
    <b v="0"/>
    <n v="52"/>
    <b v="0"/>
    <x v="4"/>
    <x v="21"/>
    <n v="202"/>
    <n v="116.5577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4"/>
    <x v="35"/>
    <n v="1058"/>
    <n v="104.9901"/>
  </r>
  <r>
    <n v="3743"/>
    <s v="Down the Mississippi"/>
    <s v="I'm taking the Adventures of Huckleberry Finn puppet show down the Mississippi River!"/>
    <n v="700"/>
    <n v="0"/>
    <x v="1"/>
    <x v="0"/>
    <s v="USD"/>
    <n v="1404406964"/>
    <n v="1401814964"/>
    <b v="0"/>
    <n v="0"/>
    <b v="0"/>
    <x v="1"/>
    <x v="1"/>
    <n v="0"/>
    <n v="0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1"/>
    <x v="1"/>
    <n v="36"/>
    <n v="33.75"/>
  </r>
  <r>
    <n v="560"/>
    <s v="DOWNLOAD THE INTERNET,...."/>
    <s v="In the future the possibility exists that the internet it's self could be felled, we have world seed banks, it's time for a net bank,.."/>
    <n v="35000"/>
    <n v="12"/>
    <x v="1"/>
    <x v="4"/>
    <s v="CAD"/>
    <n v="1418841045"/>
    <n v="1416249045"/>
    <b v="0"/>
    <n v="3"/>
    <b v="0"/>
    <x v="6"/>
    <x v="25"/>
    <n v="0"/>
    <n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x v="4"/>
    <s v="CAD"/>
    <n v="1383430145"/>
    <n v="1380838145"/>
    <b v="0"/>
    <n v="6"/>
    <b v="0"/>
    <x v="5"/>
    <x v="26"/>
    <n v="1"/>
    <n v="17.5"/>
  </r>
  <r>
    <n v="3946"/>
    <s v="DR. Mecurio's Mythical Marvels &amp; Beastiry"/>
    <s v="Dr. Mecurio's is an original work of fantasy designed and written for the stage."/>
    <n v="450"/>
    <n v="195"/>
    <x v="1"/>
    <x v="0"/>
    <s v="USD"/>
    <n v="1425110400"/>
    <n v="1422388822"/>
    <b v="0"/>
    <n v="5"/>
    <b v="0"/>
    <x v="1"/>
    <x v="1"/>
    <n v="43"/>
    <n v="39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2"/>
    <x v="3"/>
    <n v="137"/>
    <n v="55.796700000000001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x v="1"/>
    <x v="15"/>
    <n v="0"/>
    <n v="0"/>
  </r>
  <r>
    <n v="2653"/>
    <s v="Dream Rocket Project (Canceled)"/>
    <s v="DREAM BIG. Explore the universe through STEAM education. (Science, Technology, Engineering, Art, Mathematics)"/>
    <n v="3000"/>
    <n v="5876"/>
    <x v="2"/>
    <x v="0"/>
    <s v="USD"/>
    <n v="1402632000"/>
    <n v="1399909127"/>
    <b v="0"/>
    <n v="70"/>
    <b v="0"/>
    <x v="6"/>
    <x v="28"/>
    <n v="196"/>
    <n v="83.942899999999995"/>
  </r>
  <r>
    <n v="1598"/>
    <s v="Dream TRIP to Tornado Alley"/>
    <s v="I want to get our there and expand my photography skills and take a trip to Tornado alley to get more shots of storms and hopefully to"/>
    <n v="8000"/>
    <n v="1"/>
    <x v="1"/>
    <x v="0"/>
    <s v="USD"/>
    <n v="1437926458"/>
    <n v="1432742458"/>
    <b v="0"/>
    <n v="1"/>
    <b v="0"/>
    <x v="3"/>
    <x v="37"/>
    <n v="0"/>
    <n v="1"/>
  </r>
  <r>
    <n v="450"/>
    <s v="DreamAfrica"/>
    <s v="Why do the moon and stars receive their light from the sun? Africa has a story to tell. Ananse and Kweku appear in this great folktale."/>
    <n v="49000"/>
    <n v="396"/>
    <x v="1"/>
    <x v="0"/>
    <s v="USD"/>
    <n v="1392417800"/>
    <n v="1389825800"/>
    <b v="0"/>
    <n v="7"/>
    <b v="0"/>
    <x v="0"/>
    <x v="6"/>
    <n v="1"/>
    <n v="56.571399999999997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1"/>
    <x v="15"/>
    <n v="343"/>
    <n v="329.2"/>
  </r>
  <r>
    <n v="469"/>
    <s v="Dreamland PERSONALISED Animated Shorts Film"/>
    <s v="Create a personalised animation film using your child's name and photo."/>
    <n v="45000"/>
    <n v="0"/>
    <x v="1"/>
    <x v="1"/>
    <s v="GBP"/>
    <n v="1409960724"/>
    <n v="1404776724"/>
    <b v="0"/>
    <n v="0"/>
    <b v="0"/>
    <x v="0"/>
    <x v="6"/>
    <n v="0"/>
    <s v="no backers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x v="1"/>
    <s v="GBP"/>
    <n v="1454425128"/>
    <n v="1451833128"/>
    <b v="0"/>
    <n v="46"/>
    <b v="0"/>
    <x v="1"/>
    <x v="15"/>
    <n v="412"/>
    <n v="44.760899999999999"/>
  </r>
  <r>
    <n v="706"/>
    <s v="Driver Alert System"/>
    <s v="Driver Alert System es un sistema de seguridad para el conductor, que le avisa en caso de perder la posicion vertical mientras conduce."/>
    <n v="25000"/>
    <n v="0"/>
    <x v="1"/>
    <x v="10"/>
    <s v="EUR"/>
    <n v="1481740740"/>
    <n v="1478130783"/>
    <b v="0"/>
    <n v="0"/>
    <b v="0"/>
    <x v="6"/>
    <x v="33"/>
    <n v="0"/>
    <n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x v="2"/>
    <n v="3"/>
    <n v="137.93100000000001"/>
  </r>
  <r>
    <n v="1123"/>
    <s v="Droplets"/>
    <s v="Fast paced mobile game where you control a rain drop by tilting your screen. Absorb other rain drops to go faster, but avoid clouds."/>
    <n v="15000"/>
    <n v="11"/>
    <x v="1"/>
    <x v="0"/>
    <s v="USD"/>
    <n v="1397910848"/>
    <n v="1395318848"/>
    <b v="0"/>
    <n v="3"/>
    <b v="0"/>
    <x v="7"/>
    <x v="30"/>
    <n v="0"/>
    <n v="3.6667000000000001"/>
  </r>
  <r>
    <n v="424"/>
    <s v="Drowning -Short animated Film"/>
    <s v="A short film about a gay teenage boy who is bullied to the point where he is willing to commit suicide. Only he can save himself."/>
    <n v="50000"/>
    <n v="203.9"/>
    <x v="1"/>
    <x v="0"/>
    <s v="USD"/>
    <n v="1332748899"/>
    <n v="1327568499"/>
    <b v="0"/>
    <n v="5"/>
    <b v="0"/>
    <x v="0"/>
    <x v="6"/>
    <n v="0"/>
    <n v="40.78"/>
  </r>
  <r>
    <n v="2582"/>
    <s v="Drunken Wings"/>
    <s v="The place where chicken meets liquor for the first time!"/>
    <n v="3000"/>
    <n v="1"/>
    <x v="1"/>
    <x v="0"/>
    <s v="USD"/>
    <n v="1477784634"/>
    <n v="1475192634"/>
    <b v="0"/>
    <n v="1"/>
    <b v="0"/>
    <x v="4"/>
    <x v="21"/>
    <n v="0"/>
    <n v="1"/>
  </r>
  <r>
    <n v="957"/>
    <s v="DUALBAND, the Leather NFC Smart Watch Band"/>
    <s v="A Leather Smart watch Band, that NEVER needs to be charged for only $37!"/>
    <n v="18500"/>
    <n v="233"/>
    <x v="1"/>
    <x v="0"/>
    <s v="USD"/>
    <n v="1479392133"/>
    <n v="1476710133"/>
    <b v="0"/>
    <n v="7"/>
    <b v="0"/>
    <x v="6"/>
    <x v="33"/>
    <n v="1"/>
    <n v="33.285699999999999"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x v="1"/>
    <s v="GBP"/>
    <n v="1414623471"/>
    <n v="1411513071"/>
    <b v="1"/>
    <n v="4"/>
    <b v="0"/>
    <x v="3"/>
    <x v="5"/>
    <n v="5"/>
    <n v="83.75"/>
  </r>
  <r>
    <n v="666"/>
    <s v="Ducky Diapers"/>
    <s v="Have you ever dreamed of having a pet duckling, but concerned about all the pooping, here is a a solution to help solve that issue."/>
    <n v="27000"/>
    <n v="8"/>
    <x v="1"/>
    <x v="0"/>
    <s v="USD"/>
    <n v="1408305498"/>
    <n v="1405713498"/>
    <b v="0"/>
    <n v="4"/>
    <b v="0"/>
    <x v="6"/>
    <x v="33"/>
    <n v="0"/>
    <n v="2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x v="0"/>
    <s v="USD"/>
    <n v="1431647772"/>
    <n v="1426463772"/>
    <b v="0"/>
    <n v="2"/>
    <b v="0"/>
    <x v="4"/>
    <x v="11"/>
    <n v="2"/>
    <n v="37.5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1"/>
    <x v="15"/>
    <n v="902"/>
    <n v="94.91230000000000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1"/>
    <x v="15"/>
    <n v="2"/>
    <n v="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1"/>
    <x v="1"/>
    <n v="3"/>
    <n v="25"/>
  </r>
  <r>
    <n v="2753"/>
    <s v="Dust Bunnies &amp; the Carpet Rat publishing push"/>
    <s v="Written by my daughter and myself, illustrated by Jack Wiens. Everything is complete except for publishing."/>
    <n v="2800"/>
    <n v="380"/>
    <x v="1"/>
    <x v="0"/>
    <s v="USD"/>
    <n v="1346017023"/>
    <n v="1343425023"/>
    <b v="0"/>
    <n v="8"/>
    <b v="0"/>
    <x v="5"/>
    <x v="13"/>
    <n v="14"/>
    <n v="47.5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0"/>
    <x v="0"/>
    <n v="6"/>
    <n v="65.883700000000005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2"/>
    <x v="10"/>
    <n v="302"/>
    <n v="98.030799999999999"/>
  </r>
  <r>
    <n v="1749"/>
    <s v="E FOTOGRAFESCHE RECKBLECK - 367 DEEG AM AUSLAND ASAZ"/>
    <s v="Help me fund the production run of my first book by local Photographer Sandro Ortolani."/>
    <n v="7000"/>
    <n v="12410.5"/>
    <x v="0"/>
    <x v="18"/>
    <s v="EUR"/>
    <n v="1488394800"/>
    <n v="1485213921"/>
    <b v="0"/>
    <n v="131"/>
    <b v="1"/>
    <x v="3"/>
    <x v="5"/>
    <n v="177"/>
    <n v="94.73659999999999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1"/>
    <x v="1"/>
    <n v="58"/>
    <n v="29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6"/>
    <x v="17"/>
    <n v="19452"/>
    <n v="116.35299999999999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0"/>
    <x v="12"/>
    <n v="1"/>
    <n v="65.38460000000000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6"/>
    <x v="28"/>
    <n v="253"/>
    <n v="270.57139999999998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6"/>
    <x v="17"/>
    <n v="1123"/>
    <n v="201.964"/>
  </r>
  <r>
    <n v="565"/>
    <s v="EasyLearnings"/>
    <s v="Our objective is to provide a platform which helps teachers to provide courses to leaners in wide range of locations including Africa."/>
    <n v="35000"/>
    <n v="0"/>
    <x v="1"/>
    <x v="1"/>
    <s v="GBP"/>
    <n v="1436554249"/>
    <n v="1433962249"/>
    <b v="0"/>
    <n v="0"/>
    <b v="0"/>
    <x v="6"/>
    <x v="25"/>
    <n v="0"/>
    <s v="no backers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5"/>
    <x v="20"/>
    <n v="24"/>
    <n v="56.666699999999999"/>
  </r>
  <r>
    <n v="630"/>
    <s v="Ecosteader (Canceled)"/>
    <s v="Land development network for an eco-conscious collective. Community portal features ideas on lean design, green building, urban ecology"/>
    <n v="30000"/>
    <n v="10"/>
    <x v="2"/>
    <x v="0"/>
    <s v="USD"/>
    <n v="1441516200"/>
    <n v="1438959121"/>
    <b v="0"/>
    <n v="1"/>
    <b v="0"/>
    <x v="6"/>
    <x v="25"/>
    <n v="0"/>
    <n v="1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1"/>
    <x v="1"/>
    <n v="50"/>
    <n v="41.666699999999999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0"/>
    <x v="0"/>
    <n v="141"/>
    <n v="156.04580000000001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3"/>
    <x v="5"/>
    <n v="317"/>
    <n v="207.6168000000000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0"/>
    <x v="0"/>
    <n v="9"/>
    <n v="110.470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1"/>
    <x v="1"/>
    <n v="54"/>
    <n v="46.428600000000003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1"/>
    <x v="1"/>
    <n v="171"/>
    <n v="60.952399999999997"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x v="4"/>
    <s v="CAD"/>
    <n v="1410669297"/>
    <n v="1405485297"/>
    <b v="0"/>
    <n v="0"/>
    <b v="0"/>
    <x v="1"/>
    <x v="1"/>
    <n v="0"/>
    <n v="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2"/>
    <x v="7"/>
    <n v="148"/>
    <n v="89.301199999999994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3"/>
    <x v="5"/>
    <n v="227"/>
    <n v="148.57380000000001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2"/>
    <x v="7"/>
    <n v="57"/>
    <n v="250"/>
  </r>
  <r>
    <n v="1179"/>
    <s v="El Camion Roja"/>
    <s v="Mexican Style Food Truck, run by a Red Seal Chef, in a town with NO MEXICAN FOOD! That is a culinary emergency situation!"/>
    <n v="13000"/>
    <n v="3200"/>
    <x v="1"/>
    <x v="4"/>
    <s v="CAD"/>
    <n v="1446052627"/>
    <n v="1443460627"/>
    <b v="0"/>
    <n v="5"/>
    <b v="0"/>
    <x v="4"/>
    <x v="21"/>
    <n v="25"/>
    <n v="64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1"/>
    <x v="1"/>
    <n v="405"/>
    <n v="63.281300000000002"/>
  </r>
  <r>
    <n v="2592"/>
    <s v="El Carte 303"/>
    <s v="El Carte is revolutionizing the food truck industry. Meet the new food trike. #oneandonly  we going to spread the awesomeness all over!"/>
    <n v="3000"/>
    <n v="50"/>
    <x v="1"/>
    <x v="0"/>
    <s v="USD"/>
    <n v="1412536421"/>
    <n v="1409944421"/>
    <b v="0"/>
    <n v="1"/>
    <b v="0"/>
    <x v="4"/>
    <x v="21"/>
    <n v="2"/>
    <n v="50"/>
  </r>
  <r>
    <n v="3302"/>
    <s v="El muro de BorÃ­s KiÃ©n"/>
    <s v="FilosofÃ­a de los anÃ³nimos"/>
    <n v="1500"/>
    <n v="8685"/>
    <x v="0"/>
    <x v="10"/>
    <s v="EUR"/>
    <n v="1481099176"/>
    <n v="1478507176"/>
    <b v="0"/>
    <n v="50"/>
    <b v="1"/>
    <x v="1"/>
    <x v="1"/>
    <n v="579"/>
    <n v="173.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x v="0"/>
    <s v="USD"/>
    <n v="1485905520"/>
    <n v="1481150949"/>
    <b v="0"/>
    <n v="7"/>
    <b v="0"/>
    <x v="6"/>
    <x v="33"/>
    <n v="3"/>
    <n v="119.5714"/>
  </r>
  <r>
    <n v="178"/>
    <s v="El viaje de LucÃ­a"/>
    <s v="El viaje de LucÃ­a es un largometraje de ficciÃ³n con temÃ¡tica sobre el cÃ¡ncer infantil."/>
    <n v="100000"/>
    <n v="0"/>
    <x v="1"/>
    <x v="10"/>
    <s v="EUR"/>
    <n v="1448582145"/>
    <n v="1445986545"/>
    <b v="0"/>
    <n v="0"/>
    <b v="0"/>
    <x v="0"/>
    <x v="8"/>
    <n v="0"/>
    <s v="no backers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x v="0"/>
    <s v="USD"/>
    <n v="1448125935"/>
    <n v="1444666335"/>
    <b v="0"/>
    <n v="355"/>
    <b v="0"/>
    <x v="6"/>
    <x v="33"/>
    <n v="381"/>
    <n v="161.1183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5"/>
    <x v="20"/>
    <n v="22"/>
    <n v="53.1905"/>
  </r>
  <r>
    <n v="3732"/>
    <s v="Elektra Bekent - Afstudeervoorstelling"/>
    <s v="Mijn solo voorstelling gaat over Elektra (Sophokles) en hoe zij als jongere alles beleeft en meemaakt!"/>
    <n v="750"/>
    <n v="131"/>
    <x v="1"/>
    <x v="11"/>
    <s v="EUR"/>
    <n v="1422100800"/>
    <n v="1416932133"/>
    <b v="0"/>
    <n v="4"/>
    <b v="0"/>
    <x v="1"/>
    <x v="1"/>
    <n v="17"/>
    <n v="32.75"/>
  </r>
  <r>
    <n v="2917"/>
    <s v="Elevation Twelfth Night"/>
    <s v="Cross dressing, cross gartering, crossed swords. Cross a bridge and come see this fantastically fun rendition of Twelfth Night"/>
    <n v="2500"/>
    <n v="437"/>
    <x v="1"/>
    <x v="0"/>
    <s v="USD"/>
    <n v="1442381847"/>
    <n v="1440826647"/>
    <b v="0"/>
    <n v="9"/>
    <b v="0"/>
    <x v="1"/>
    <x v="1"/>
    <n v="17"/>
    <n v="48.555599999999998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2"/>
    <x v="7"/>
    <n v="47"/>
    <n v="37.672800000000002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2"/>
    <x v="10"/>
    <n v="125"/>
    <n v="172.41380000000001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x v="1"/>
    <s v="GBP"/>
    <n v="1452384000"/>
    <n v="1447698300"/>
    <b v="0"/>
    <n v="23"/>
    <b v="0"/>
    <x v="6"/>
    <x v="33"/>
    <n v="15"/>
    <n v="110.86960000000001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6"/>
    <x v="17"/>
    <n v="225"/>
    <n v="160.44290000000001"/>
  </r>
  <r>
    <n v="3195"/>
    <s v="Emerson Sings!"/>
    <s v="Emerson Sings is the first cabaret to celebrate the work of up and coming musical theater composers who are alumni of Emerson College."/>
    <n v="1800"/>
    <n v="2070"/>
    <x v="1"/>
    <x v="0"/>
    <s v="USD"/>
    <n v="1423750542"/>
    <n v="1421158542"/>
    <b v="0"/>
    <n v="39"/>
    <b v="0"/>
    <x v="1"/>
    <x v="15"/>
    <n v="115"/>
    <n v="53.07690000000000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2"/>
    <x v="10"/>
    <n v="255"/>
    <n v="88.037599999999998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2"/>
    <x v="7"/>
    <n v="66"/>
    <n v="31"/>
  </r>
  <r>
    <n v="1167"/>
    <s v="Empanada Express Food Truck"/>
    <s v="A mobile food truck serving up a Latino-inspired fusion cuisine using fresh, local, &amp; organic ingredients!"/>
    <n v="13000"/>
    <n v="979"/>
    <x v="1"/>
    <x v="0"/>
    <s v="USD"/>
    <n v="1410543495"/>
    <n v="1407865095"/>
    <b v="0"/>
    <n v="16"/>
    <b v="0"/>
    <x v="4"/>
    <x v="21"/>
    <n v="8"/>
    <n v="61.1875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1"/>
    <x v="1"/>
    <n v="1358"/>
    <n v="177.0869999999999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7"/>
    <x v="24"/>
    <n v="1857"/>
    <n v="149.03450000000001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0"/>
    <x v="0"/>
    <n v="29"/>
    <n v="97.636399999999995"/>
  </r>
  <r>
    <n v="586"/>
    <s v="Employ College 2K"/>
    <s v="Employ College is a movement for companies to hire college graduates from their respected institutions."/>
    <n v="30000"/>
    <n v="56"/>
    <x v="1"/>
    <x v="0"/>
    <s v="USD"/>
    <n v="1424032207"/>
    <n v="1421440207"/>
    <b v="0"/>
    <n v="4"/>
    <b v="0"/>
    <x v="6"/>
    <x v="25"/>
    <n v="0"/>
    <n v="14"/>
  </r>
  <r>
    <n v="2599"/>
    <s v="Empty Ramekins Catering Group"/>
    <s v="The Empty Ramekins Catering Group is looking for your help to start up in Miami Florida!!!!"/>
    <n v="3000"/>
    <n v="90"/>
    <x v="1"/>
    <x v="0"/>
    <s v="USD"/>
    <n v="1407089147"/>
    <n v="1403201147"/>
    <b v="0"/>
    <n v="5"/>
    <b v="0"/>
    <x v="4"/>
    <x v="21"/>
    <n v="3"/>
    <n v="18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5"/>
    <x v="20"/>
    <n v="106"/>
    <n v="99.766000000000005"/>
  </r>
  <r>
    <n v="3936"/>
    <s v="End Breast Cancer"/>
    <s v="This stage play is a true story about one woman's fight against breast cancer while still having to deal with the adversities of life."/>
    <n v="500"/>
    <n v="0"/>
    <x v="1"/>
    <x v="0"/>
    <s v="USD"/>
    <n v="1480576720"/>
    <n v="1477981120"/>
    <b v="0"/>
    <n v="0"/>
    <b v="0"/>
    <x v="1"/>
    <x v="1"/>
    <n v="0"/>
    <n v="0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1"/>
    <x v="1"/>
    <n v="27"/>
    <n v="36.333300000000001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x v="14"/>
    <s v="SEK"/>
    <n v="1423432709"/>
    <n v="1420840709"/>
    <b v="0"/>
    <n v="2"/>
    <b v="0"/>
    <x v="5"/>
    <x v="18"/>
    <n v="2"/>
    <n v="1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1"/>
    <x v="1"/>
    <n v="44"/>
    <n v="104.0714"/>
  </r>
  <r>
    <n v="3942"/>
    <s v="Epic Proportions"/>
    <s v="In the 30's, two brothers, Benny and Phil, who go to the Arizona desert to be extras in a huge Biblical epic. Riotous comedy!"/>
    <n v="480"/>
    <n v="0"/>
    <x v="1"/>
    <x v="0"/>
    <s v="USD"/>
    <n v="1434490914"/>
    <n v="1429306914"/>
    <b v="0"/>
    <n v="0"/>
    <b v="0"/>
    <x v="1"/>
    <x v="1"/>
    <n v="0"/>
    <n v="0"/>
  </r>
  <r>
    <n v="2863"/>
    <s v="Equality Theatre"/>
    <s v="I would like to start a Acting Company that supports and includes LGBTQ youth and young adults in very conservative North Texas"/>
    <n v="2500"/>
    <n v="20"/>
    <x v="1"/>
    <x v="0"/>
    <s v="USD"/>
    <n v="1410279123"/>
    <n v="1405095123"/>
    <b v="0"/>
    <n v="1"/>
    <b v="0"/>
    <x v="1"/>
    <x v="1"/>
    <n v="1"/>
    <n v="2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6"/>
    <x v="28"/>
    <n v="146"/>
    <n v="27.5975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1"/>
    <x v="1"/>
    <n v="231"/>
    <n v="100.2174"/>
  </r>
  <r>
    <n v="481"/>
    <s v="ERA"/>
    <s v="The year is 2043. Test subject David Beck has been augmented with psychokinetic abilities. He uses his newfound gifts to thwart evil."/>
    <n v="40000"/>
    <n v="1830"/>
    <x v="1"/>
    <x v="0"/>
    <s v="USD"/>
    <n v="1349885289"/>
    <n v="1347293289"/>
    <b v="0"/>
    <n v="21"/>
    <b v="0"/>
    <x v="0"/>
    <x v="6"/>
    <n v="5"/>
    <n v="87.142899999999997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2"/>
    <x v="10"/>
    <n v="17"/>
    <n v="46.218400000000003"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x v="0"/>
    <s v="USD"/>
    <n v="1443224622"/>
    <n v="1440632622"/>
    <b v="0"/>
    <n v="6"/>
    <b v="0"/>
    <x v="1"/>
    <x v="15"/>
    <n v="14"/>
    <n v="41.666699999999999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0"/>
    <x v="0"/>
    <n v="5"/>
    <n v="36.612499999999997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0"/>
    <x v="0"/>
    <n v="14"/>
    <n v="120.9091"/>
  </r>
  <r>
    <n v="1430"/>
    <s v="Esoteric Project Management"/>
    <s v="Profesional translation and publishing of the book on unique synthesis of project management and meditation"/>
    <n v="10000"/>
    <n v="403"/>
    <x v="1"/>
    <x v="0"/>
    <s v="USD"/>
    <n v="1419017488"/>
    <n v="1416339088"/>
    <b v="0"/>
    <n v="5"/>
    <b v="0"/>
    <x v="5"/>
    <x v="18"/>
    <n v="4"/>
    <n v="80.599999999999994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x v="16"/>
    <s v="EUR"/>
    <n v="1437861540"/>
    <n v="1435160452"/>
    <b v="0"/>
    <n v="1"/>
    <b v="0"/>
    <x v="6"/>
    <x v="25"/>
    <n v="1"/>
    <n v="30"/>
  </r>
  <r>
    <n v="2278"/>
    <s v="Eternity Dice - Regular and D6 Charms Edition"/>
    <s v="Dice forged from stone one by one entirely by hand for demanding Gamers and Collectors."/>
    <n v="4300"/>
    <n v="5414"/>
    <x v="0"/>
    <x v="9"/>
    <s v="EUR"/>
    <n v="1451861940"/>
    <n v="1448902867"/>
    <b v="0"/>
    <n v="102"/>
    <b v="1"/>
    <x v="7"/>
    <x v="24"/>
    <n v="126"/>
    <n v="53.078400000000002"/>
  </r>
  <r>
    <n v="1987"/>
    <s v="Ethiopia: Beheld"/>
    <s v="A collection of images that depicts the beauty and diversity within Ethiopia"/>
    <n v="5000"/>
    <n v="2336"/>
    <x v="1"/>
    <x v="1"/>
    <s v="GBP"/>
    <n v="1425223276"/>
    <n v="1422631276"/>
    <b v="0"/>
    <n v="28"/>
    <b v="0"/>
    <x v="3"/>
    <x v="39"/>
    <n v="47"/>
    <n v="83.428600000000003"/>
  </r>
  <r>
    <n v="92"/>
    <s v="Euphoria"/>
    <s v="Euphoria is an adventure film that follows adrenaline filled athletes on their hunt for the sublime while balancing family and careers."/>
    <n v="200000"/>
    <n v="5260"/>
    <x v="0"/>
    <x v="4"/>
    <s v="CAD"/>
    <n v="1485936000"/>
    <n v="1481949983"/>
    <b v="0"/>
    <n v="43"/>
    <b v="1"/>
    <x v="0"/>
    <x v="12"/>
    <n v="3"/>
    <n v="122.3255999999999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1"/>
    <x v="1"/>
    <n v="32"/>
    <n v="10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2"/>
    <x v="10"/>
    <n v="35"/>
    <n v="42.02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2"/>
    <x v="29"/>
    <n v="36"/>
    <n v="29.6111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1"/>
    <x v="1"/>
    <n v="53"/>
    <n v="42.903199999999998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0"/>
    <x v="12"/>
    <n v="2"/>
    <n v="43.040100000000002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1"/>
    <x v="1"/>
    <n v="329"/>
    <n v="47.028599999999997"/>
  </r>
  <r>
    <n v="577"/>
    <s v="everydayrelay"/>
    <s v="Emails are one of pervasively used mode of communication today. However, emails can be personal and sometimes discretion is needed."/>
    <n v="32360"/>
    <n v="10"/>
    <x v="1"/>
    <x v="0"/>
    <s v="USD"/>
    <n v="1463753302"/>
    <n v="1458569302"/>
    <b v="0"/>
    <n v="1"/>
    <b v="0"/>
    <x v="6"/>
    <x v="25"/>
    <n v="0"/>
    <n v="10"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x v="0"/>
    <s v="USD"/>
    <n v="1404601632"/>
    <n v="1402009632"/>
    <b v="0"/>
    <n v="1"/>
    <b v="0"/>
    <x v="4"/>
    <x v="21"/>
    <n v="2"/>
    <n v="50"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x v="0"/>
    <s v="USD"/>
    <n v="1411444740"/>
    <n v="1409335497"/>
    <b v="0"/>
    <n v="59"/>
    <b v="0"/>
    <x v="1"/>
    <x v="15"/>
    <n v="873"/>
    <n v="147.88140000000001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x v="9"/>
    <s v="EUR"/>
    <n v="1464939520"/>
    <n v="1461051520"/>
    <b v="0"/>
    <n v="1"/>
    <b v="0"/>
    <x v="5"/>
    <x v="18"/>
    <n v="0"/>
    <n v="1"/>
  </r>
  <r>
    <n v="1444"/>
    <s v="Expand the MillionairesLetter in the US Market!"/>
    <s v="We as a successfull german stock market newsletter publisher want expand in the US market!"/>
    <n v="10000"/>
    <n v="0"/>
    <x v="1"/>
    <x v="3"/>
    <s v="EUR"/>
    <n v="1442091462"/>
    <n v="1436907462"/>
    <b v="0"/>
    <n v="0"/>
    <b v="0"/>
    <x v="5"/>
    <x v="18"/>
    <n v="0"/>
    <n v="0"/>
  </r>
  <r>
    <n v="773"/>
    <s v="Expansion of The Mortis Chronicles"/>
    <s v="The Mortis Chronicles is a hard hitting, thought provoking and action packed indie published series. You know you want to read!"/>
    <n v="25000"/>
    <n v="32"/>
    <x v="1"/>
    <x v="1"/>
    <s v="GBP"/>
    <n v="1431298860"/>
    <n v="1428341985"/>
    <b v="0"/>
    <n v="2"/>
    <b v="0"/>
    <x v="5"/>
    <x v="26"/>
    <n v="0"/>
    <n v="1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1"/>
    <x v="1"/>
    <n v="1365"/>
    <n v="105.515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x v="1"/>
    <s v="GBP"/>
    <n v="1394815751"/>
    <n v="1389635351"/>
    <b v="0"/>
    <n v="2"/>
    <b v="0"/>
    <x v="5"/>
    <x v="23"/>
    <n v="1"/>
    <n v="42.5"/>
  </r>
  <r>
    <n v="929"/>
    <s v="EXPERIMENTAL JAZZ STUDIO RECORDING"/>
    <s v="I am searching for monetary funding to go into a good recording studio and record experimental intuitive improv jazz."/>
    <n v="20000"/>
    <n v="0"/>
    <x v="1"/>
    <x v="0"/>
    <s v="USD"/>
    <n v="1333946569"/>
    <n v="1331358169"/>
    <b v="0"/>
    <n v="0"/>
    <b v="0"/>
    <x v="2"/>
    <x v="9"/>
    <n v="0"/>
    <n v="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6"/>
    <x v="17"/>
    <n v="163"/>
    <n v="50.222299999999997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5"/>
    <s v="NOK"/>
    <n v="1458104697"/>
    <n v="1455516297"/>
    <b v="1"/>
    <n v="555"/>
    <b v="1"/>
    <x v="3"/>
    <x v="5"/>
    <n v="4964"/>
    <n v="849.6703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1"/>
    <x v="1"/>
    <n v="1192"/>
    <n v="168.25210000000001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1"/>
    <x v="1"/>
    <n v="382"/>
    <n v="61.823500000000003"/>
  </r>
  <r>
    <n v="2346"/>
    <s v="Ez 2c 3D Viewers (Canceled)"/>
    <s v="Watch and Make FREE 3D Videos &amp; Pics - No Viewer needed. To Help Learn we have Training and Instant 3D viewers."/>
    <n v="4000"/>
    <n v="39"/>
    <x v="2"/>
    <x v="0"/>
    <s v="USD"/>
    <n v="1476731431"/>
    <n v="1472843431"/>
    <b v="0"/>
    <n v="3"/>
    <b v="0"/>
    <x v="6"/>
    <x v="25"/>
    <n v="1"/>
    <n v="13"/>
  </r>
  <r>
    <n v="950"/>
    <s v="EZC Smartlight"/>
    <s v="Rider worn tail light brake light. Adheres to virtually any coat, jacket or vest. Stays on even when you get off."/>
    <n v="18900"/>
    <n v="1402"/>
    <x v="1"/>
    <x v="4"/>
    <s v="CAD"/>
    <n v="1453053661"/>
    <n v="1450461661"/>
    <b v="0"/>
    <n v="24"/>
    <b v="0"/>
    <x v="6"/>
    <x v="33"/>
    <n v="7"/>
    <n v="58.41669999999999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x v="0"/>
    <s v="USD"/>
    <n v="1434654215"/>
    <n v="1432062215"/>
    <b v="0"/>
    <n v="0"/>
    <b v="0"/>
    <x v="6"/>
    <x v="25"/>
    <n v="0"/>
    <s v="no backers"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x v="0"/>
    <s v="USD"/>
    <n v="1437149640"/>
    <n v="1434558479"/>
    <b v="0"/>
    <n v="0"/>
    <b v="0"/>
    <x v="1"/>
    <x v="15"/>
    <n v="0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x v="5"/>
    <s v="NZD"/>
    <n v="1441837879"/>
    <n v="1439245879"/>
    <b v="0"/>
    <n v="1"/>
    <b v="0"/>
    <x v="1"/>
    <x v="4"/>
    <n v="10"/>
    <n v="200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1"/>
    <x v="1"/>
    <n v="66"/>
    <n v="36.666699999999999"/>
  </r>
  <r>
    <n v="1537"/>
    <s v="FACE TO FAITH | MOUNT KAILASH | TIBET photobook"/>
    <s v="A Photobook about one of the most fascinating places on earth -     the sacred Mount Kailash in Tibet."/>
    <n v="9000"/>
    <n v="21588"/>
    <x v="0"/>
    <x v="3"/>
    <s v="EUR"/>
    <n v="1470506400"/>
    <n v="1467358427"/>
    <b v="1"/>
    <n v="224"/>
    <b v="1"/>
    <x v="3"/>
    <x v="5"/>
    <n v="240"/>
    <n v="96.375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x v="0"/>
    <s v="USD"/>
    <n v="1337562726"/>
    <n v="1332378726"/>
    <b v="0"/>
    <n v="0"/>
    <b v="0"/>
    <x v="5"/>
    <x v="23"/>
    <n v="0"/>
    <n v="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3"/>
    <x v="5"/>
    <n v="27"/>
    <n v="38.8675"/>
  </r>
  <r>
    <n v="228"/>
    <s v="Facets of a Geek life"/>
    <s v="I am making a film from one one of my books called facets of a Geek life."/>
    <n v="90000"/>
    <n v="0"/>
    <x v="1"/>
    <x v="1"/>
    <s v="GBP"/>
    <n v="1433176105"/>
    <n v="1427992105"/>
    <b v="0"/>
    <n v="0"/>
    <b v="0"/>
    <x v="0"/>
    <x v="8"/>
    <n v="0"/>
    <s v="no backers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x v="0"/>
    <s v="USD"/>
    <n v="1429564165"/>
    <n v="1426972165"/>
    <b v="0"/>
    <n v="37"/>
    <b v="0"/>
    <x v="1"/>
    <x v="15"/>
    <n v="897"/>
    <n v="145.40539999999999"/>
  </r>
  <r>
    <n v="2912"/>
    <s v="Fair Play"/>
    <s v="Set in Iceland, Fair Play is a a dark comedy- a play within a play. An extravaganza, fueled by Absinthe, and touched by the Surreal."/>
    <n v="2500"/>
    <n v="2030"/>
    <x v="1"/>
    <x v="0"/>
    <s v="USD"/>
    <n v="1452827374"/>
    <n v="1450235374"/>
    <b v="0"/>
    <n v="26"/>
    <b v="0"/>
    <x v="1"/>
    <x v="1"/>
    <n v="81"/>
    <n v="78.076899999999995"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x v="0"/>
    <s v="USD"/>
    <n v="1446660688"/>
    <n v="1444065088"/>
    <b v="0"/>
    <n v="0"/>
    <b v="0"/>
    <x v="6"/>
    <x v="25"/>
    <n v="0"/>
    <s v="no backers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0"/>
    <x v="0"/>
    <n v="24"/>
    <n v="139.82759999999999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2"/>
    <x v="29"/>
    <n v="153"/>
    <n v="185.18520000000001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1"/>
    <x v="1"/>
    <n v="223"/>
    <n v="145.65219999999999"/>
  </r>
  <r>
    <n v="169"/>
    <s v="Family"/>
    <s v="Family is a short film about a father and son and two brothers who were separated by the Korean war and finally reunite after 60 years."/>
    <n v="100000"/>
    <n v="560"/>
    <x v="1"/>
    <x v="1"/>
    <s v="GBP"/>
    <n v="1413634059"/>
    <n v="1411042059"/>
    <b v="0"/>
    <n v="10"/>
    <b v="0"/>
    <x v="0"/>
    <x v="8"/>
    <n v="1"/>
    <n v="56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2"/>
    <x v="10"/>
    <n v="55"/>
    <n v="70.064099999999996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x v="2"/>
    <n v="0"/>
    <n v="185.48099999999999"/>
  </r>
  <r>
    <n v="3984"/>
    <s v="Fantastic Mr Fox - Novus Theatre"/>
    <s v="Novus Theatre bring you their new show 'Fantastic Mr Fox'. We hope to improve the pay for our cast and crew through Kickstarter."/>
    <n v="315"/>
    <n v="95"/>
    <x v="1"/>
    <x v="1"/>
    <s v="GBP"/>
    <n v="1415404800"/>
    <n v="1412809644"/>
    <b v="0"/>
    <n v="10"/>
    <b v="0"/>
    <x v="1"/>
    <x v="1"/>
    <n v="30"/>
    <n v="9.5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1"/>
    <x v="1"/>
    <n v="275"/>
    <n v="125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0"/>
    <x v="0"/>
    <n v="108"/>
    <n v="589.95209999999997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x v="7"/>
    <x v="30"/>
    <n v="8"/>
    <n v="23.959199999999999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1"/>
    <x v="1"/>
    <n v="408"/>
    <n v="120.1176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x v="0"/>
    <s v="USD"/>
    <n v="1451775651"/>
    <n v="1449183651"/>
    <b v="0"/>
    <n v="0"/>
    <b v="0"/>
    <x v="0"/>
    <x v="8"/>
    <n v="0"/>
    <s v="no backers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x v="14"/>
    <s v="SEK"/>
    <n v="1482515937"/>
    <n v="1479923937"/>
    <b v="0"/>
    <n v="7"/>
    <b v="0"/>
    <x v="6"/>
    <x v="33"/>
    <n v="60"/>
    <n v="859.85709999999995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x v="16"/>
    <s v="EUR"/>
    <n v="1489680061"/>
    <n v="1487091661"/>
    <b v="0"/>
    <n v="15"/>
    <b v="0"/>
    <x v="6"/>
    <x v="33"/>
    <n v="20"/>
    <n v="214.0667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x v="0"/>
    <s v="USD"/>
    <n v="1399223500"/>
    <n v="1396631500"/>
    <b v="0"/>
    <n v="48"/>
    <b v="0"/>
    <x v="7"/>
    <x v="34"/>
    <n v="46"/>
    <n v="58.083300000000001"/>
  </r>
  <r>
    <n v="2695"/>
    <s v="Fat daddy mac food truck"/>
    <s v="I am creating food magic on the go! Amazing food isn't just for sitdown restaraunts anymore!"/>
    <n v="3000"/>
    <n v="71"/>
    <x v="1"/>
    <x v="0"/>
    <s v="USD"/>
    <n v="1428981718"/>
    <n v="1423801318"/>
    <b v="0"/>
    <n v="3"/>
    <b v="0"/>
    <x v="4"/>
    <x v="21"/>
    <n v="2"/>
    <n v="23.666699999999999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1"/>
    <x v="1"/>
    <n v="541"/>
    <n v="88.773399999999995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x v="1"/>
    <s v="GBP"/>
    <n v="1364041163"/>
    <n v="1361884763"/>
    <b v="0"/>
    <n v="1"/>
    <b v="0"/>
    <x v="0"/>
    <x v="6"/>
    <n v="0"/>
    <n v="5"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x v="0"/>
    <s v="USD"/>
    <n v="1387657931"/>
    <n v="1385065931"/>
    <b v="0"/>
    <n v="10"/>
    <b v="0"/>
    <x v="7"/>
    <x v="30"/>
    <n v="1"/>
    <n v="13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3"/>
    <s v="EUR"/>
    <n v="1472936229"/>
    <n v="1467752229"/>
    <b v="0"/>
    <n v="31"/>
    <b v="1"/>
    <x v="1"/>
    <x v="1"/>
    <n v="529"/>
    <n v="145.1613000000000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1"/>
    <n v="105"/>
    <n v="28.4054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x v="0"/>
    <s v="USD"/>
    <n v="1467647160"/>
    <n v="1465055160"/>
    <b v="0"/>
    <n v="2"/>
    <b v="0"/>
    <x v="6"/>
    <x v="25"/>
    <n v="0"/>
    <n v="3"/>
  </r>
  <r>
    <n v="2423"/>
    <s v="FBTR BBQ"/>
    <s v="FBTR is a Texas-style, North Carolina based, homemade BBQ company looking to bring good meat to the masses."/>
    <n v="3500"/>
    <n v="8"/>
    <x v="1"/>
    <x v="0"/>
    <s v="USD"/>
    <n v="1420044890"/>
    <n v="1417452890"/>
    <b v="0"/>
    <n v="1"/>
    <b v="0"/>
    <x v="4"/>
    <x v="21"/>
    <n v="0"/>
    <n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1"/>
    <x v="1"/>
    <n v="50"/>
    <n v="35.714300000000001"/>
  </r>
  <r>
    <n v="186"/>
    <s v="Feature Film: The Wolfes"/>
    <s v="My film is about a boy who discovers the truth about his fathers dissapearance through the dark secrets of his mothers past."/>
    <n v="100000"/>
    <n v="0"/>
    <x v="1"/>
    <x v="0"/>
    <s v="USD"/>
    <n v="1488571200"/>
    <n v="1485977434"/>
    <b v="0"/>
    <n v="0"/>
    <b v="0"/>
    <x v="0"/>
    <x v="8"/>
    <n v="0"/>
    <s v="no backers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1"/>
    <x v="1"/>
    <n v="530"/>
    <n v="64.63410000000000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2"/>
    <x v="10"/>
    <n v="341"/>
    <n v="83.967100000000002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0"/>
    <x v="0"/>
    <n v="2"/>
    <n v="28.924700000000001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1"/>
    <x v="1"/>
    <n v="211"/>
    <n v="60.285699999999999"/>
  </r>
  <r>
    <n v="3865"/>
    <s v="Fellatia's-Fantastic-Fun-Time-Show"/>
    <s v="Sissy Entertainment delivers a delicious cabaret that blends comedic monologue, song, and traditional sketch comedy."/>
    <n v="500"/>
    <n v="650"/>
    <x v="1"/>
    <x v="4"/>
    <s v="CAD"/>
    <n v="1409376600"/>
    <n v="1405957098"/>
    <b v="0"/>
    <n v="14"/>
    <b v="0"/>
    <x v="1"/>
    <x v="1"/>
    <n v="130"/>
    <n v="46.428600000000003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x v="7"/>
    <s v="DKK"/>
    <n v="1461765300"/>
    <n v="1459198499"/>
    <b v="0"/>
    <n v="8"/>
    <b v="0"/>
    <x v="5"/>
    <x v="18"/>
    <n v="6"/>
    <n v="7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2"/>
    <x v="3"/>
    <n v="6"/>
    <n v="22.642900000000001"/>
  </r>
  <r>
    <n v="3937"/>
    <s v="Fever - a workshop production"/>
    <s v="Support the artists of the new play FEVER: a story of love, friendship and sonnets. Donate to help us develop this production!"/>
    <n v="500"/>
    <n v="2485"/>
    <x v="1"/>
    <x v="0"/>
    <s v="USD"/>
    <n v="1468249760"/>
    <n v="1465830560"/>
    <b v="0"/>
    <n v="10"/>
    <b v="0"/>
    <x v="1"/>
    <x v="1"/>
    <n v="497"/>
    <n v="248.5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x v="0"/>
    <s v="USD"/>
    <n v="1448745741"/>
    <n v="1446150141"/>
    <b v="0"/>
    <n v="8"/>
    <b v="0"/>
    <x v="1"/>
    <x v="1"/>
    <n v="106"/>
    <n v="53.12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1"/>
    <n v="118"/>
    <n v="39.810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"/>
    <x v="14"/>
    <n v="42"/>
    <n v="80.128200000000007"/>
  </r>
  <r>
    <n v="235"/>
    <s v="Film about help homeless child to live a better life."/>
    <s v="Taking people on a deep emotional trip with a story about sometimes those who have less, give more."/>
    <n v="88000"/>
    <n v="0"/>
    <x v="1"/>
    <x v="0"/>
    <s v="USD"/>
    <n v="1436478497"/>
    <n v="1433886497"/>
    <b v="0"/>
    <n v="0"/>
    <b v="0"/>
    <x v="0"/>
    <x v="8"/>
    <n v="0"/>
    <s v="no backers"/>
  </r>
  <r>
    <n v="1810"/>
    <s v="Film Speed"/>
    <s v="Film Speed is a series of Zines focusing on architecture shot completely on 35 and 120mm film."/>
    <n v="6000"/>
    <n v="15"/>
    <x v="1"/>
    <x v="0"/>
    <s v="USD"/>
    <n v="1408657826"/>
    <n v="1407621026"/>
    <b v="0"/>
    <n v="2"/>
    <b v="0"/>
    <x v="3"/>
    <x v="5"/>
    <n v="0"/>
    <n v="7.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2"/>
    <x v="29"/>
    <n v="418"/>
    <n v="103.68170000000001"/>
  </r>
  <r>
    <n v="239"/>
    <s v="Filthy - Short Film"/>
    <s v="Lovers Clint and Eli convey their conflicting perspectives of guilt and remorse while in the desolate Australian bush."/>
    <n v="85000"/>
    <n v="250"/>
    <x v="1"/>
    <x v="2"/>
    <s v="AUD"/>
    <n v="1446984000"/>
    <n v="1445308730"/>
    <b v="0"/>
    <n v="5"/>
    <b v="0"/>
    <x v="0"/>
    <x v="8"/>
    <n v="0"/>
    <n v="5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x v="0"/>
    <s v="USD"/>
    <n v="1472604262"/>
    <n v="1470012262"/>
    <b v="0"/>
    <n v="0"/>
    <b v="0"/>
    <x v="8"/>
    <x v="27"/>
    <n v="0"/>
    <n v="0"/>
  </r>
  <r>
    <n v="3916"/>
    <s v="Final exam"/>
    <s v="We're a small group of University students who need a little help making our final exam production the best product possible."/>
    <n v="500"/>
    <n v="0"/>
    <x v="1"/>
    <x v="7"/>
    <s v="DKK"/>
    <n v="1464952752"/>
    <n v="1462360752"/>
    <b v="0"/>
    <n v="0"/>
    <b v="0"/>
    <x v="1"/>
    <x v="1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x v="16"/>
    <s v="EUR"/>
    <n v="1437889336"/>
    <n v="1432705336"/>
    <b v="0"/>
    <n v="4"/>
    <b v="0"/>
    <x v="1"/>
    <x v="1"/>
    <n v="100"/>
    <n v="62.5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x v="9"/>
    <s v="EUR"/>
    <n v="1466323800"/>
    <n v="1463418120"/>
    <b v="0"/>
    <n v="310"/>
    <b v="0"/>
    <x v="6"/>
    <x v="33"/>
    <n v="99"/>
    <n v="84.996799999999993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0"/>
    <x v="0"/>
    <n v="10"/>
    <n v="160.47059999999999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x v="2"/>
    <n v="0"/>
    <n v="80.1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x v="2"/>
    <s v="AUD"/>
    <n v="1429839571"/>
    <n v="1427247571"/>
    <b v="0"/>
    <n v="6"/>
    <b v="0"/>
    <x v="6"/>
    <x v="25"/>
    <n v="5"/>
    <n v="30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0"/>
    <x v="0"/>
    <n v="29"/>
    <n v="65.298199999999994"/>
  </r>
  <r>
    <n v="1560"/>
    <s v="Fine Art Landscape 2015 Calendar"/>
    <s v="I would like to share my landscape photographic travels of 2014 with more than just family an friends. 12 months of images."/>
    <n v="8500"/>
    <n v="94"/>
    <x v="1"/>
    <x v="0"/>
    <s v="USD"/>
    <n v="1415842193"/>
    <n v="1414110593"/>
    <b v="0"/>
    <n v="4"/>
    <b v="0"/>
    <x v="3"/>
    <x v="31"/>
    <n v="1"/>
    <n v="23.5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5"/>
    <x v="20"/>
    <n v="13"/>
    <n v="31.8095"/>
  </r>
  <r>
    <n v="2380"/>
    <s v="Finit - Hashtag Chatting (Canceled)"/>
    <s v="Tired of waiting for likes? Here is a brand new social network centered on real-time hashtag chatting. Just chat and enjoy!"/>
    <n v="4000"/>
    <n v="55"/>
    <x v="2"/>
    <x v="0"/>
    <s v="USD"/>
    <n v="1443726142"/>
    <n v="1441134142"/>
    <b v="0"/>
    <n v="3"/>
    <b v="0"/>
    <x v="6"/>
    <x v="25"/>
    <n v="1"/>
    <n v="18.333300000000001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x v="3"/>
    <s v="EUR"/>
    <n v="1434286855"/>
    <n v="1431694855"/>
    <b v="0"/>
    <n v="0"/>
    <b v="0"/>
    <x v="5"/>
    <x v="18"/>
    <n v="0"/>
    <n v="0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0"/>
    <x v="0"/>
    <n v="2"/>
    <n v="48.086799999999997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x v="0"/>
    <s v="USD"/>
    <n v="1435291200"/>
    <n v="1432640342"/>
    <b v="0"/>
    <n v="8"/>
    <b v="0"/>
    <x v="4"/>
    <x v="21"/>
    <n v="22"/>
    <n v="358.875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x v="0"/>
    <s v="USD"/>
    <n v="1450380009"/>
    <n v="1447960809"/>
    <b v="0"/>
    <n v="17"/>
    <b v="0"/>
    <x v="6"/>
    <x v="28"/>
    <n v="174"/>
    <n v="307.82350000000002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1"/>
    <x v="1"/>
    <n v="849"/>
    <n v="69.565100000000001"/>
  </r>
  <r>
    <n v="3906"/>
    <s v="First Draft Theatre"/>
    <s v="We will workshop, stage and develop new writing, devised work and adaptations. A joyful leap into the possibilities of an idea!"/>
    <n v="500"/>
    <n v="1010"/>
    <x v="1"/>
    <x v="1"/>
    <s v="GBP"/>
    <n v="1435325100"/>
    <n v="1432072893"/>
    <b v="0"/>
    <n v="16"/>
    <b v="0"/>
    <x v="1"/>
    <x v="1"/>
    <n v="202"/>
    <n v="63.125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x v="1"/>
    <s v="GBP"/>
    <n v="1395007200"/>
    <n v="1392021502"/>
    <b v="0"/>
    <n v="7"/>
    <b v="0"/>
    <x v="2"/>
    <x v="9"/>
    <n v="1"/>
    <n v="18.714300000000001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x v="0"/>
    <s v="USD"/>
    <n v="1416614523"/>
    <n v="1414018923"/>
    <b v="0"/>
    <n v="6"/>
    <b v="0"/>
    <x v="2"/>
    <x v="9"/>
    <n v="2"/>
    <n v="55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1"/>
    <x v="4"/>
    <n v="58"/>
    <n v="217.37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6"/>
    <x v="17"/>
    <n v="235"/>
    <n v="64.180300000000003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1"/>
    <x v="1"/>
    <n v="37"/>
    <n v="44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x v="0"/>
    <s v="USD"/>
    <n v="1421348428"/>
    <n v="1417460428"/>
    <b v="0"/>
    <n v="11"/>
    <b v="0"/>
    <x v="6"/>
    <x v="33"/>
    <n v="11"/>
    <n v="102.7273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1"/>
    <x v="1"/>
    <n v="1188"/>
    <n v="125.0526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2"/>
    <x v="10"/>
    <n v="69"/>
    <n v="246.2903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x v="1"/>
    <s v="GBP"/>
    <n v="1436297180"/>
    <n v="1431113180"/>
    <b v="0"/>
    <n v="5"/>
    <b v="0"/>
    <x v="1"/>
    <x v="1"/>
    <n v="49"/>
    <n v="34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x v="4"/>
    <s v="CAD"/>
    <n v="1480110783"/>
    <n v="1477515183"/>
    <b v="0"/>
    <n v="0"/>
    <b v="0"/>
    <x v="6"/>
    <x v="25"/>
    <n v="0"/>
    <n v="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9"/>
    <s v="EUR"/>
    <n v="1452553200"/>
    <n v="1449650173"/>
    <b v="1"/>
    <n v="971"/>
    <b v="1"/>
    <x v="6"/>
    <x v="17"/>
    <n v="8196"/>
    <n v="422.0206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"/>
    <x v="14"/>
    <n v="32"/>
    <n v="171.42859999999999"/>
  </r>
  <r>
    <n v="1128"/>
    <s v="Flying Turds"/>
    <s v="#havingfunFTW"/>
    <n v="15000"/>
    <n v="1"/>
    <x v="1"/>
    <x v="1"/>
    <s v="GBP"/>
    <n v="1407425717"/>
    <n v="1404833717"/>
    <b v="0"/>
    <n v="1"/>
    <b v="0"/>
    <x v="7"/>
    <x v="34"/>
    <n v="0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x v="0"/>
    <s v="USD"/>
    <n v="1385735295"/>
    <n v="1383139695"/>
    <b v="0"/>
    <n v="12"/>
    <b v="0"/>
    <x v="2"/>
    <x v="9"/>
    <n v="2"/>
    <n v="27.083300000000001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x v="2"/>
    <s v="AUD"/>
    <n v="1432272300"/>
    <n v="1429655318"/>
    <b v="0"/>
    <n v="0"/>
    <b v="0"/>
    <x v="5"/>
    <x v="18"/>
    <n v="0"/>
    <n v="0"/>
  </r>
  <r>
    <n v="3988"/>
    <s v="Folk-Tales: What Stories Do Your Folks Tell?"/>
    <s v="An evening of of stories based both in myth and truth."/>
    <n v="300"/>
    <n v="32"/>
    <x v="1"/>
    <x v="0"/>
    <s v="USD"/>
    <n v="1440813413"/>
    <n v="1439517413"/>
    <b v="0"/>
    <n v="4"/>
    <b v="0"/>
    <x v="1"/>
    <x v="1"/>
    <n v="11"/>
    <n v="8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x v="1"/>
    <s v="GBP"/>
    <n v="1411681391"/>
    <n v="1409089391"/>
    <b v="0"/>
    <n v="1"/>
    <b v="0"/>
    <x v="3"/>
    <x v="37"/>
    <n v="0"/>
    <n v="15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0"/>
    <x v="0"/>
    <n v="31"/>
    <n v="78.19509999999999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4"/>
    <x v="21"/>
    <n v="0"/>
    <n v="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2"/>
    <x v="10"/>
    <n v="16"/>
    <n v="77.75"/>
  </r>
  <r>
    <n v="2595"/>
    <s v="Food Truck for Little Fox Bakery"/>
    <s v="Looking to put the best baked goods in Bowling Green on wheels"/>
    <n v="3000"/>
    <n v="1825"/>
    <x v="1"/>
    <x v="0"/>
    <s v="USD"/>
    <n v="1487915500"/>
    <n v="1485323500"/>
    <b v="0"/>
    <n v="19"/>
    <b v="0"/>
    <x v="4"/>
    <x v="21"/>
    <n v="61"/>
    <n v="96.052599999999998"/>
  </r>
  <r>
    <n v="1154"/>
    <s v="Food Truck Funding"/>
    <s v="We're about to launch our first ever food truck to share our amazing food and we need your help! Be a part of our truck!"/>
    <n v="14000"/>
    <n v="325"/>
    <x v="1"/>
    <x v="0"/>
    <s v="USD"/>
    <n v="1441507006"/>
    <n v="1438915006"/>
    <b v="0"/>
    <n v="3"/>
    <b v="0"/>
    <x v="4"/>
    <x v="21"/>
    <n v="2"/>
    <n v="108.3332999999999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x v="16"/>
    <s v="EUR"/>
    <n v="1480185673"/>
    <n v="1476294073"/>
    <b v="0"/>
    <n v="0"/>
    <b v="0"/>
    <x v="4"/>
    <x v="21"/>
    <n v="0"/>
    <n v="0"/>
  </r>
  <r>
    <n v="2438"/>
    <s v="FOOD|Art"/>
    <s v="I'm starting a catering and food truck business of southern comfort food. My FOOD is my Art!  _x000a_Thanks for you help!"/>
    <n v="3500"/>
    <n v="50"/>
    <x v="1"/>
    <x v="0"/>
    <s v="USD"/>
    <n v="1449529062"/>
    <n v="1444341462"/>
    <b v="0"/>
    <n v="1"/>
    <b v="0"/>
    <x v="4"/>
    <x v="21"/>
    <n v="1"/>
    <n v="5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1"/>
    <x v="1"/>
    <n v="66"/>
    <n v="57.916699999999999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1"/>
    <x v="15"/>
    <n v="5"/>
    <n v="43"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x v="0"/>
    <s v="USD"/>
    <n v="1422717953"/>
    <n v="1417533953"/>
    <b v="0"/>
    <n v="8"/>
    <b v="0"/>
    <x v="1"/>
    <x v="1"/>
    <n v="61"/>
    <n v="26.75"/>
  </r>
  <r>
    <n v="1412"/>
    <s v="For overseas shogi fans! Shogi novel translation project"/>
    <s v="â€œClimbing Silver!â€- An English translation of the Young Adult Shogi novella"/>
    <n v="10000"/>
    <n v="320"/>
    <x v="1"/>
    <x v="0"/>
    <s v="USD"/>
    <n v="1417656699"/>
    <n v="1415064699"/>
    <b v="0"/>
    <n v="13"/>
    <b v="0"/>
    <x v="5"/>
    <x v="18"/>
    <n v="3"/>
    <n v="24.615400000000001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7"/>
    <x v="24"/>
    <n v="429"/>
    <n v="50.852600000000002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1"/>
    <x v="15"/>
    <n v="404"/>
    <n v="162.77420000000001"/>
  </r>
  <r>
    <n v="1005"/>
    <s v="Forcite Alpine - World's First smart helmet for snow sports"/>
    <s v="The Forcite Alpine helmet records 4K footage and keeps you connected all in one sleek design."/>
    <n v="16000"/>
    <n v="150102"/>
    <x v="2"/>
    <x v="0"/>
    <s v="USD"/>
    <n v="1446217183"/>
    <n v="1443538783"/>
    <b v="0"/>
    <n v="161"/>
    <b v="0"/>
    <x v="6"/>
    <x v="33"/>
    <n v="938"/>
    <n v="932.31060000000002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1"/>
    <x v="1"/>
    <n v="6"/>
    <n v="117.8824"/>
  </r>
  <r>
    <n v="157"/>
    <s v="Forever Man (short film) (Canceled)"/>
    <s v="Man's cryogenic chamber and his soulmate's time travel from the distant future allows them to meet in the middle."/>
    <n v="100000"/>
    <n v="8"/>
    <x v="2"/>
    <x v="0"/>
    <s v="USD"/>
    <n v="1456523572"/>
    <n v="1453931572"/>
    <b v="0"/>
    <n v="2"/>
    <b v="0"/>
    <x v="0"/>
    <x v="22"/>
    <n v="0"/>
    <n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0"/>
    <x v="0"/>
    <n v="36"/>
    <n v="134.91139999999999"/>
  </r>
  <r>
    <n v="4023"/>
    <s v="Forgive &amp; Forget"/>
    <s v="An original gospel stage play that explores the pain and hurt caused by those who struggle to forgive others!"/>
    <n v="250"/>
    <n v="0"/>
    <x v="1"/>
    <x v="0"/>
    <s v="USD"/>
    <n v="1458860363"/>
    <n v="1454975963"/>
    <b v="0"/>
    <n v="0"/>
    <b v="0"/>
    <x v="1"/>
    <x v="1"/>
    <n v="0"/>
    <n v="0"/>
  </r>
  <r>
    <n v="3998"/>
    <s v="Forsaken Angels-A New Play"/>
    <s v="Forsaken Angels, a powerful new play by William Leary, author of DCMTA's Best Of 2014 Play Masquerade."/>
    <n v="300"/>
    <n v="715"/>
    <x v="1"/>
    <x v="0"/>
    <s v="USD"/>
    <n v="1427580426"/>
    <n v="1424992026"/>
    <b v="0"/>
    <n v="12"/>
    <b v="0"/>
    <x v="1"/>
    <x v="1"/>
    <n v="238"/>
    <n v="59.583300000000001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1"/>
    <x v="1"/>
    <n v="46"/>
    <n v="42.214199999999998"/>
  </r>
  <r>
    <n v="898"/>
    <s v="Foundations: 12 Songs in 2012"/>
    <s v="For each month in 2012, Sonnet will be releasing a Jesus-celebrating, grave-shattering, ear-tickling, mind-provoking song!"/>
    <n v="20000"/>
    <n v="70"/>
    <x v="1"/>
    <x v="0"/>
    <s v="USD"/>
    <n v="1326651110"/>
    <n v="1322763110"/>
    <b v="0"/>
    <n v="2"/>
    <b v="0"/>
    <x v="2"/>
    <x v="7"/>
    <n v="0"/>
    <n v="35"/>
  </r>
  <r>
    <n v="3930"/>
    <s v="Foundry Theatre Brisbane"/>
    <s v="We are a new and exciting semi-pro  theatre company who will support &amp; hire local actors &amp; writers in Brisbane &amp; Queensland."/>
    <n v="500"/>
    <n v="0"/>
    <x v="1"/>
    <x v="2"/>
    <s v="AUD"/>
    <n v="1459490400"/>
    <n v="1457078868"/>
    <b v="0"/>
    <n v="0"/>
    <b v="0"/>
    <x v="1"/>
    <x v="1"/>
    <n v="0"/>
    <n v="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2"/>
    <x v="10"/>
    <n v="204"/>
    <n v="140.855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10"/>
    <n v="107"/>
    <n v="68.707800000000006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3"/>
    <x v="5"/>
    <n v="22"/>
    <n v="105.4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1"/>
    <x v="1"/>
    <n v="20"/>
    <n v="65.161299999999997"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x v="0"/>
    <s v="USD"/>
    <n v="1424593763"/>
    <n v="1422001763"/>
    <b v="0"/>
    <n v="3"/>
    <b v="0"/>
    <x v="4"/>
    <x v="21"/>
    <n v="0"/>
    <n v="5.666699999999999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9"/>
    <s v="EUR"/>
    <n v="1479382594"/>
    <n v="1476786994"/>
    <b v="0"/>
    <n v="14"/>
    <b v="1"/>
    <x v="1"/>
    <x v="1"/>
    <n v="240"/>
    <n v="171.42859999999999"/>
  </r>
  <r>
    <n v="2852"/>
    <s v="Freedom Train"/>
    <s v="Just one time back to the past on the Freedom Train will open your eyes and your lives will never ever be the same!"/>
    <n v="2500"/>
    <n v="95"/>
    <x v="1"/>
    <x v="0"/>
    <s v="USD"/>
    <n v="1403312703"/>
    <n v="1400720703"/>
    <b v="0"/>
    <n v="6"/>
    <b v="0"/>
    <x v="1"/>
    <x v="1"/>
    <n v="4"/>
    <n v="15.833299999999999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6"/>
    <x v="17"/>
    <n v="1005"/>
    <n v="76.138499999999993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1"/>
    <x v="15"/>
    <n v="147"/>
    <n v="90.538499999999999"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x v="0"/>
    <s v="USD"/>
    <n v="1438662474"/>
    <n v="1435206474"/>
    <b v="0"/>
    <n v="2"/>
    <b v="0"/>
    <x v="4"/>
    <x v="21"/>
    <n v="1"/>
    <n v="13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1"/>
    <x v="1"/>
    <n v="557"/>
    <n v="177.61699999999999"/>
  </r>
  <r>
    <n v="1183"/>
    <s v="Freshie's Donuts Food Trailer"/>
    <s v="Help Freshie keep her dream alive by pledging to get a donut truck! She will be able to do events as well as cater to the community"/>
    <n v="12800"/>
    <n v="100"/>
    <x v="1"/>
    <x v="0"/>
    <s v="USD"/>
    <n v="1478059140"/>
    <n v="1476391223"/>
    <b v="0"/>
    <n v="3"/>
    <b v="0"/>
    <x v="4"/>
    <x v="21"/>
    <n v="1"/>
    <n v="33.333300000000001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0"/>
    <x v="0"/>
    <n v="24"/>
    <n v="49.880299999999998"/>
  </r>
  <r>
    <n v="2865"/>
    <s v="FRINGE 2015 by YER Productions"/>
    <s v="Prepare to be Swept Away. Three short plays from three master playwrights; LANDFALL, SNIPER and DANGERS of TOBACCO!"/>
    <n v="2500"/>
    <n v="0"/>
    <x v="1"/>
    <x v="0"/>
    <s v="USD"/>
    <n v="1420512259"/>
    <n v="1415328259"/>
    <b v="0"/>
    <n v="0"/>
    <b v="0"/>
    <x v="1"/>
    <x v="1"/>
    <n v="0"/>
    <n v="0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x v="0"/>
    <s v="USD"/>
    <n v="1460608780"/>
    <n v="1455428380"/>
    <b v="0"/>
    <n v="4"/>
    <b v="0"/>
    <x v="1"/>
    <x v="1"/>
    <n v="71"/>
    <n v="71.25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x v="0"/>
    <s v="USD"/>
    <n v="1427850090"/>
    <n v="1425261690"/>
    <b v="0"/>
    <n v="8"/>
    <b v="0"/>
    <x v="3"/>
    <x v="5"/>
    <n v="28"/>
    <n v="213.375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2"/>
    <x v="10"/>
    <n v="22"/>
    <n v="50.038499999999999"/>
  </r>
  <r>
    <n v="2754"/>
    <s v="From here...to there!"/>
    <s v="I have been a writer all my life. But until recently never a parent. I want to write a children book for my children, and yours!"/>
    <n v="2800"/>
    <n v="0"/>
    <x v="1"/>
    <x v="0"/>
    <s v="USD"/>
    <n v="1410448551"/>
    <n v="1407856551"/>
    <b v="0"/>
    <n v="0"/>
    <b v="0"/>
    <x v="5"/>
    <x v="13"/>
    <n v="0"/>
    <n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1"/>
    <x v="1"/>
    <n v="244"/>
    <n v="32.972999999999999"/>
  </r>
  <r>
    <n v="1542"/>
    <s v="From student to beekeeper"/>
    <s v="The photography project aims to show challenges &amp; successes of a  student attempting to continue his family beekeeping heritage."/>
    <n v="9000"/>
    <n v="20"/>
    <x v="1"/>
    <x v="4"/>
    <s v="CAD"/>
    <n v="1435708500"/>
    <n v="1434412500"/>
    <b v="0"/>
    <n v="1"/>
    <b v="0"/>
    <x v="3"/>
    <x v="31"/>
    <n v="0"/>
    <n v="2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1"/>
    <x v="1"/>
    <n v="173"/>
    <n v="866.66669999999999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0"/>
    <x v="0"/>
    <n v="22"/>
    <n v="181.13310000000001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2"/>
    <x v="16"/>
    <n v="29"/>
    <n v="36.628900000000002"/>
  </r>
  <r>
    <n v="2577"/>
    <s v="Fruity Cakes (Canceled)"/>
    <s v="This is not your average cake, it's fruit with yogurt fruit dip icing and fruit toppings! Great for events, parties, weddings and more!"/>
    <n v="3000"/>
    <n v="0"/>
    <x v="2"/>
    <x v="0"/>
    <s v="USD"/>
    <n v="1407181297"/>
    <n v="1405021297"/>
    <b v="0"/>
    <n v="0"/>
    <b v="0"/>
    <x v="4"/>
    <x v="21"/>
    <n v="0"/>
    <n v="0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2"/>
    <x v="7"/>
    <n v="11"/>
    <n v="25.020600000000002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2"/>
    <x v="10"/>
    <n v="127"/>
    <n v="76.92310000000000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2"/>
    <x v="10"/>
    <n v="9"/>
    <n v="63.485700000000001"/>
  </r>
  <r>
    <n v="3108"/>
    <s v="Funding a home for our Children's Theater"/>
    <s v="We need a permanent home for the theater!"/>
    <n v="2000"/>
    <n v="26"/>
    <x v="1"/>
    <x v="0"/>
    <s v="USD"/>
    <n v="1430234394"/>
    <n v="1425053994"/>
    <b v="0"/>
    <n v="2"/>
    <b v="0"/>
    <x v="1"/>
    <x v="4"/>
    <n v="1"/>
    <n v="13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x v="0"/>
    <s v="USD"/>
    <n v="1479834023"/>
    <n v="1477238423"/>
    <b v="0"/>
    <n v="0"/>
    <b v="0"/>
    <x v="1"/>
    <x v="15"/>
    <n v="0"/>
    <n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1"/>
    <x v="1"/>
    <n v="262"/>
    <n v="68.842100000000002"/>
  </r>
  <r>
    <n v="3052"/>
    <s v="Funding for a new theater facility in Walker Minnesota"/>
    <s v="To let the arts continue in Walker Minnesota We need a performing arts space and art gallery"/>
    <n v="2000"/>
    <n v="75"/>
    <x v="1"/>
    <x v="0"/>
    <s v="USD"/>
    <n v="1432828740"/>
    <n v="1430237094"/>
    <b v="0"/>
    <n v="2"/>
    <b v="0"/>
    <x v="1"/>
    <x v="4"/>
    <n v="4"/>
    <n v="37.5"/>
  </r>
  <r>
    <n v="2432"/>
    <s v="funding for bbq trailer"/>
    <s v="Looking to start competition cooking and need start-up help.  Offering brisket tasting to all contributors."/>
    <n v="3500"/>
    <n v="2"/>
    <x v="1"/>
    <x v="0"/>
    <s v="USD"/>
    <n v="1425791697"/>
    <n v="1423199697"/>
    <b v="0"/>
    <n v="2"/>
    <b v="0"/>
    <x v="4"/>
    <x v="21"/>
    <n v="0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0"/>
    <x v="12"/>
    <n v="3"/>
    <n v="167.4896"/>
  </r>
  <r>
    <n v="1111"/>
    <s v="Funding HyperLight Studios"/>
    <s v="We are bringing a new gaming experience to the field. One that will connect a community of people and servers from around the world."/>
    <n v="15000"/>
    <n v="1"/>
    <x v="1"/>
    <x v="0"/>
    <s v="USD"/>
    <n v="1452228790"/>
    <n v="1449636790"/>
    <b v="0"/>
    <n v="1"/>
    <b v="0"/>
    <x v="7"/>
    <x v="30"/>
    <n v="0"/>
    <n v="1"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x v="0"/>
    <s v="USD"/>
    <n v="1326520886"/>
    <n v="1322632886"/>
    <b v="0"/>
    <n v="1"/>
    <b v="0"/>
    <x v="2"/>
    <x v="7"/>
    <n v="0"/>
    <n v="30"/>
  </r>
  <r>
    <n v="1177"/>
    <s v="Funnel Cakes come to the UK!"/>
    <s v="Its CRAZY the UK is still in the dark about funnel cakes! We want to convert a trailer and show the country what they've been missing!"/>
    <n v="13000"/>
    <n v="0"/>
    <x v="1"/>
    <x v="1"/>
    <s v="GBP"/>
    <n v="1413388296"/>
    <n v="1410796296"/>
    <b v="0"/>
    <n v="0"/>
    <b v="0"/>
    <x v="4"/>
    <x v="21"/>
    <n v="0"/>
    <n v="0"/>
  </r>
  <r>
    <n v="1122"/>
    <s v="Funny Monsters (Mobile Game)"/>
    <s v="Mobile game featuring lots of funny little monsters on the run from their mad creator. Lots of gameplay elements will keep user bussy."/>
    <n v="15000"/>
    <n v="0"/>
    <x v="1"/>
    <x v="1"/>
    <s v="GBP"/>
    <n v="1369932825"/>
    <n v="1368723225"/>
    <b v="0"/>
    <n v="0"/>
    <b v="0"/>
    <x v="7"/>
    <x v="30"/>
    <n v="0"/>
    <n v="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1"/>
    <x v="1"/>
    <n v="142"/>
    <n v="37.777999999999999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6"/>
    <x v="17"/>
    <n v="16"/>
    <n v="35.003"/>
  </r>
  <r>
    <n v="1316"/>
    <s v="Future Belt (Canceled)"/>
    <s v="Future Belt comes in just 3 sizes, but yet, is designed to fit waists ranging from 25-55 inches. No batteries, no gimmicks."/>
    <n v="10000"/>
    <n v="1"/>
    <x v="2"/>
    <x v="0"/>
    <s v="USD"/>
    <n v="1456700709"/>
    <n v="1453676709"/>
    <b v="0"/>
    <n v="1"/>
    <b v="0"/>
    <x v="6"/>
    <x v="33"/>
    <n v="0"/>
    <n v="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x v="2"/>
    <s v="AUD"/>
    <n v="1406593780"/>
    <n v="1404174580"/>
    <b v="1"/>
    <n v="60"/>
    <b v="0"/>
    <x v="6"/>
    <x v="36"/>
    <n v="83"/>
    <n v="41.583300000000001"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x v="1"/>
    <s v="GBP"/>
    <n v="1422256341"/>
    <n v="1419664341"/>
    <b v="0"/>
    <n v="0"/>
    <b v="0"/>
    <x v="7"/>
    <x v="34"/>
    <n v="0"/>
    <n v="0"/>
  </r>
  <r>
    <n v="2898"/>
    <s v="Galaxy Express - The Play"/>
    <s v="This is an action packed Sci-Fi stage play, using foam latex creature puppets, projected video footage, and audience participation."/>
    <n v="2500"/>
    <n v="316"/>
    <x v="1"/>
    <x v="0"/>
    <s v="USD"/>
    <n v="1446307053"/>
    <n v="1443715053"/>
    <b v="0"/>
    <n v="12"/>
    <b v="0"/>
    <x v="1"/>
    <x v="1"/>
    <n v="13"/>
    <n v="26.333300000000001"/>
  </r>
  <r>
    <n v="497"/>
    <s v="Galaxy Probe Kids"/>
    <s v="live-action/animated series pilot."/>
    <n v="40000"/>
    <n v="30"/>
    <x v="1"/>
    <x v="0"/>
    <s v="USD"/>
    <n v="1419483600"/>
    <n v="1414889665"/>
    <b v="0"/>
    <n v="3"/>
    <b v="0"/>
    <x v="0"/>
    <x v="6"/>
    <n v="0"/>
    <n v="1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1"/>
    <x v="1"/>
    <n v="616"/>
    <n v="136.77780000000001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0"/>
    <x v="0"/>
    <n v="21"/>
    <n v="86.848799999999997"/>
  </r>
  <r>
    <n v="2393"/>
    <s v="Game Swapper (Canceled)"/>
    <s v="Imagine a world where you can swap a video game you're tired of playing for a video game you actually want to play for just $1.50!"/>
    <n v="4000"/>
    <n v="50"/>
    <x v="2"/>
    <x v="0"/>
    <s v="USD"/>
    <n v="1439048017"/>
    <n v="1436456017"/>
    <b v="0"/>
    <n v="1"/>
    <b v="0"/>
    <x v="6"/>
    <x v="25"/>
    <n v="1"/>
    <n v="50"/>
  </r>
  <r>
    <n v="1126"/>
    <s v="GAMING TO LEARN"/>
    <s v="Imagine a science class where the teacher walks in a says &quot;Take out your cell phone and play a game.&quot;"/>
    <n v="15000"/>
    <n v="10"/>
    <x v="1"/>
    <x v="0"/>
    <s v="USD"/>
    <n v="1468482694"/>
    <n v="1465890694"/>
    <b v="0"/>
    <n v="2"/>
    <b v="0"/>
    <x v="7"/>
    <x v="34"/>
    <n v="0"/>
    <n v="5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6"/>
    <x v="17"/>
    <n v="87"/>
    <n v="67.261499999999998"/>
  </r>
  <r>
    <n v="3118"/>
    <s v="Garden Eden, theatre, meeting, culture, music, art"/>
    <s v="a magical place for all kind of people, like a fairytaile in all colours"/>
    <n v="2000"/>
    <n v="1550"/>
    <x v="1"/>
    <x v="14"/>
    <s v="SEK"/>
    <n v="1467473723"/>
    <n v="1465832123"/>
    <b v="0"/>
    <n v="2"/>
    <b v="0"/>
    <x v="1"/>
    <x v="4"/>
    <n v="78"/>
    <n v="775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x v="0"/>
    <s v="USD"/>
    <n v="1467132185"/>
    <n v="1461948185"/>
    <b v="0"/>
    <n v="24"/>
    <b v="0"/>
    <x v="6"/>
    <x v="33"/>
    <n v="14"/>
    <n v="108.625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3"/>
    <s v="EUR"/>
    <n v="1439998674"/>
    <n v="1436888274"/>
    <b v="0"/>
    <n v="2174"/>
    <b v="1"/>
    <x v="6"/>
    <x v="33"/>
    <n v="974"/>
    <n v="134.35919999999999"/>
  </r>
  <r>
    <n v="2858"/>
    <s v="Gay Party Superposh 'Winter Wonderland'"/>
    <s v="Een Gay Party in het centrum van Amersfoort. _x000a_Een geweldige avond uit, met een show, optredens en DJ's."/>
    <n v="2500"/>
    <n v="0"/>
    <x v="1"/>
    <x v="11"/>
    <s v="EUR"/>
    <n v="1417778880"/>
    <n v="1415711095"/>
    <b v="0"/>
    <n v="0"/>
    <b v="0"/>
    <x v="1"/>
    <x v="1"/>
    <n v="0"/>
    <n v="0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2"/>
    <x v="7"/>
    <n v="12"/>
    <n v="56.363599999999998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2"/>
    <x v="7"/>
    <n v="22"/>
    <n v="38.740299999999998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2"/>
    <x v="7"/>
    <n v="12"/>
    <n v="43.571399999999997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2"/>
    <x v="7"/>
    <n v="16"/>
    <n v="30.3704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x v="0"/>
    <s v="USD"/>
    <n v="1460925811"/>
    <n v="1458333811"/>
    <b v="0"/>
    <n v="2"/>
    <b v="0"/>
    <x v="1"/>
    <x v="1"/>
    <n v="3"/>
    <n v="5.5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2"/>
    <x v="16"/>
    <n v="9"/>
    <n v="22.7378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3"/>
    <x v="5"/>
    <n v="269"/>
    <n v="82.316299999999998"/>
  </r>
  <r>
    <n v="1706"/>
    <s v="Gemeinde in Bremen"/>
    <s v="Unsere &quot;Aufgabe&quot; ist es, fÃ¼r Christen da zu sein die keiner Gemeinde angehÃ¶ren. Zudem spielt Lobpreis eine Zentrale Rolle."/>
    <n v="7500"/>
    <n v="0"/>
    <x v="1"/>
    <x v="3"/>
    <s v="EUR"/>
    <n v="1440314472"/>
    <n v="1435130472"/>
    <b v="0"/>
    <n v="0"/>
    <b v="0"/>
    <x v="2"/>
    <x v="14"/>
    <n v="0"/>
    <n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x v="1"/>
    <s v="GBP"/>
    <n v="1447451756"/>
    <n v="1444856156"/>
    <b v="0"/>
    <n v="6"/>
    <b v="0"/>
    <x v="5"/>
    <x v="18"/>
    <n v="1"/>
    <n v="12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1"/>
    <x v="1"/>
    <n v="76"/>
    <n v="33.66669999999999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2"/>
    <x v="7"/>
    <n v="29"/>
    <n v="28.656700000000001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0"/>
    <x v="0"/>
    <n v="23"/>
    <n v="121.28149999999999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1"/>
    <x v="1"/>
    <n v="214"/>
    <n v="164.61539999999999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3"/>
    <s v="EUR"/>
    <n v="1453244340"/>
    <n v="1448136417"/>
    <b v="0"/>
    <n v="76"/>
    <b v="1"/>
    <x v="1"/>
    <x v="1"/>
    <n v="1100"/>
    <n v="72.38160000000000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x v="0"/>
    <s v="USD"/>
    <n v="1401778740"/>
    <n v="1399474134"/>
    <b v="1"/>
    <n v="50"/>
    <b v="0"/>
    <x v="1"/>
    <x v="1"/>
    <n v="813"/>
    <n v="81.319999999999993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4"/>
    <s v="CAD"/>
    <n v="1489320642"/>
    <n v="1487164242"/>
    <b v="0"/>
    <n v="147"/>
    <b v="1"/>
    <x v="7"/>
    <x v="24"/>
    <n v="125"/>
    <n v="37.476199999999999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x v="1"/>
    <s v="GBP"/>
    <n v="1431072843"/>
    <n v="1427184843"/>
    <b v="0"/>
    <n v="3"/>
    <b v="0"/>
    <x v="6"/>
    <x v="25"/>
    <n v="0"/>
    <n v="2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1"/>
    <x v="1"/>
    <n v="150"/>
    <n v="33.3333000000000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2"/>
    <x v="7"/>
    <n v="31"/>
    <n v="62.1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1"/>
    <x v="1"/>
    <n v="162"/>
    <n v="33.666699999999999"/>
  </r>
  <r>
    <n v="589"/>
    <s v="Get Neighborly"/>
    <s v="Services closer than you think..."/>
    <n v="30000"/>
    <n v="1"/>
    <x v="1"/>
    <x v="0"/>
    <s v="USD"/>
    <n v="1436366699"/>
    <n v="1435070699"/>
    <b v="0"/>
    <n v="1"/>
    <b v="0"/>
    <x v="6"/>
    <x v="25"/>
    <n v="0"/>
    <n v="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2"/>
    <x v="10"/>
    <n v="22"/>
    <n v="443.75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2"/>
    <x v="10"/>
    <n v="25"/>
    <n v="76.05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1"/>
    <x v="1"/>
    <n v="78"/>
    <n v="59.523800000000001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"/>
    <x v="14"/>
    <n v="32"/>
    <n v="159.33330000000001"/>
  </r>
  <r>
    <n v="2862"/>
    <s v="Get Your Life Back"/>
    <s v="&quot;Get Your Life Back&quot; is a dynamic stage play that deals with true issues of life that reign in the lives of many people everyday."/>
    <n v="2500"/>
    <n v="55"/>
    <x v="1"/>
    <x v="0"/>
    <s v="USD"/>
    <n v="1403636229"/>
    <n v="1401044229"/>
    <b v="0"/>
    <n v="3"/>
    <b v="0"/>
    <x v="1"/>
    <x v="1"/>
    <n v="2"/>
    <n v="18.333300000000001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1"/>
    <x v="1"/>
    <n v="678"/>
    <n v="141.29169999999999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x v="0"/>
    <s v="USD"/>
    <n v="1441771218"/>
    <n v="1436587218"/>
    <b v="0"/>
    <n v="4"/>
    <b v="0"/>
    <x v="1"/>
    <x v="1"/>
    <n v="2"/>
    <n v="9.75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1"/>
    <x v="15"/>
    <n v="189"/>
    <n v="120.5455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"/>
    <x v="38"/>
    <n v="14"/>
    <n v="33.75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x v="0"/>
    <s v="USD"/>
    <n v="1472442900"/>
    <n v="1471638646"/>
    <b v="0"/>
    <n v="6"/>
    <b v="0"/>
    <x v="1"/>
    <x v="1"/>
    <n v="60"/>
    <n v="35.166699999999999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2"/>
    <x v="10"/>
    <n v="67"/>
    <n v="60.181899999999999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6"/>
    <x v="28"/>
    <n v="597"/>
    <n v="58.927599999999998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1"/>
    <x v="1"/>
    <n v="562"/>
    <n v="66.15290000000000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7"/>
    <x v="24"/>
    <n v="112"/>
    <n v="64.746700000000004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6"/>
    <x v="36"/>
    <n v="144"/>
    <n v="93.695700000000002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1"/>
    <x v="4"/>
    <n v="439"/>
    <n v="94.408600000000007"/>
  </r>
  <r>
    <n v="888"/>
    <s v="Ginger Binge's first album"/>
    <s v="Support Ginger Binge sounds. We're an independent 'cosmic Americana' band. We love to play music for you. We are grateful for your help"/>
    <n v="20000"/>
    <n v="72"/>
    <x v="1"/>
    <x v="0"/>
    <s v="USD"/>
    <n v="1314856800"/>
    <n v="1311789885"/>
    <b v="0"/>
    <n v="4"/>
    <b v="0"/>
    <x v="2"/>
    <x v="7"/>
    <n v="0"/>
    <n v="18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x v="2"/>
    <n v="0"/>
    <n v="63.9176"/>
  </r>
  <r>
    <n v="2879"/>
    <s v="Girls, Ladies and Women - A Gospel Drama"/>
    <s v="She that fines a husband? Wait, is that right? Girl... you better check yourself, before you wreck yourself!"/>
    <n v="2500"/>
    <n v="29"/>
    <x v="1"/>
    <x v="0"/>
    <s v="USD"/>
    <n v="1453310661"/>
    <n v="1450718661"/>
    <b v="0"/>
    <n v="1"/>
    <b v="0"/>
    <x v="1"/>
    <x v="1"/>
    <n v="1"/>
    <n v="29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1"/>
    <x v="15"/>
    <n v="420"/>
    <n v="70.027799999999999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2"/>
    <x v="10"/>
    <n v="17"/>
    <n v="52.631599999999999"/>
  </r>
  <r>
    <n v="1818"/>
    <s v="Give Me Your Goofy-ist"/>
    <s v="We are all different, this is a way to honor and celebrate the authenticity in being different."/>
    <n v="6000"/>
    <n v="0"/>
    <x v="1"/>
    <x v="0"/>
    <s v="USD"/>
    <n v="1428035850"/>
    <n v="1425447450"/>
    <b v="0"/>
    <n v="0"/>
    <b v="0"/>
    <x v="3"/>
    <x v="5"/>
    <n v="0"/>
    <n v="0"/>
  </r>
  <r>
    <n v="1174"/>
    <s v="Give The Black Burro a Stable Stable"/>
    <s v="Help me purchase a parking space to be the Burro's permanant home, I need your help to raise $15,000!"/>
    <n v="13000"/>
    <n v="886"/>
    <x v="1"/>
    <x v="0"/>
    <s v="USD"/>
    <n v="1462738327"/>
    <n v="1460146327"/>
    <b v="0"/>
    <n v="19"/>
    <b v="0"/>
    <x v="4"/>
    <x v="21"/>
    <n v="7"/>
    <n v="46.631599999999999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2"/>
    <x v="7"/>
    <n v="23"/>
    <n v="51.961500000000001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2"/>
    <x v="10"/>
    <n v="56"/>
    <n v="59.162300000000002"/>
  </r>
  <r>
    <n v="1340"/>
    <s v="Glass Designs (Canceled)"/>
    <s v="I would like to make nicer, more stylish looking frames for the Google Glass using 3D printing technology."/>
    <n v="10000"/>
    <n v="0"/>
    <x v="2"/>
    <x v="0"/>
    <s v="USD"/>
    <n v="1408112253"/>
    <n v="1405520253"/>
    <b v="0"/>
    <n v="0"/>
    <b v="0"/>
    <x v="6"/>
    <x v="33"/>
    <n v="0"/>
    <n v="0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1"/>
    <x v="1"/>
    <n v="72"/>
    <n v="31.933299999999999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0"/>
    <x v="12"/>
    <n v="2"/>
    <n v="78.723399999999998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x v="0"/>
    <s v="USD"/>
    <n v="1413992210"/>
    <n v="1411400210"/>
    <b v="0"/>
    <n v="12"/>
    <b v="0"/>
    <x v="1"/>
    <x v="1"/>
    <n v="209"/>
    <n v="38.333300000000001"/>
  </r>
  <r>
    <n v="1416"/>
    <s v="Glenn's  little book of  quotes"/>
    <s v="glenn's  book of quotes is designed to give the readers a thought for the day , lighten the mood  and put a smile  on their faces."/>
    <n v="10000"/>
    <n v="0"/>
    <x v="1"/>
    <x v="0"/>
    <s v="USD"/>
    <n v="1448147619"/>
    <n v="1445552019"/>
    <b v="0"/>
    <n v="0"/>
    <b v="0"/>
    <x v="5"/>
    <x v="18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x v="0"/>
    <s v="USD"/>
    <n v="1389844800"/>
    <n v="1385524889"/>
    <b v="0"/>
    <n v="2"/>
    <b v="0"/>
    <x v="0"/>
    <x v="6"/>
    <n v="0"/>
    <n v="25.5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x v="2"/>
    <n v="3"/>
    <n v="137.2133"/>
  </r>
  <r>
    <n v="3080"/>
    <s v="Global Community Theater One."/>
    <s v="Sustainable, fire-proof, carbon-negative, and all-season recreation of the Globe Theater made famous by Shakespeare, with gardens."/>
    <n v="2000"/>
    <n v="376"/>
    <x v="1"/>
    <x v="0"/>
    <s v="USD"/>
    <n v="1419644444"/>
    <n v="1414456844"/>
    <b v="0"/>
    <n v="7"/>
    <b v="0"/>
    <x v="1"/>
    <x v="4"/>
    <n v="19"/>
    <n v="53.714300000000001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5"/>
    <x v="20"/>
    <n v="13"/>
    <n v="169.5789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x v="1"/>
    <s v="GBP"/>
    <n v="1410616600"/>
    <n v="1405432600"/>
    <b v="0"/>
    <n v="369"/>
    <b v="0"/>
    <x v="6"/>
    <x v="33"/>
    <n v="35"/>
    <n v="23.948499999999999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0"/>
    <x v="0"/>
    <n v="61"/>
    <n v="125.7884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1"/>
    <x v="1"/>
    <n v="362"/>
    <n v="54.3"/>
  </r>
  <r>
    <n v="592"/>
    <s v="Go Start A Biz"/>
    <s v="Together, we can build a FREE, business start-up system that will help aspiring entrepreneurs change their economic circumstances."/>
    <n v="30000"/>
    <n v="250"/>
    <x v="1"/>
    <x v="0"/>
    <s v="USD"/>
    <n v="1417584860"/>
    <n v="1414992860"/>
    <b v="0"/>
    <n v="1"/>
    <b v="0"/>
    <x v="6"/>
    <x v="25"/>
    <n v="1"/>
    <n v="250"/>
  </r>
  <r>
    <n v="598"/>
    <s v="Goals not creeds"/>
    <s v="This is a project to create a crowd-funding site for Urantia Book readers worldwide."/>
    <n v="30000"/>
    <n v="850"/>
    <x v="1"/>
    <x v="0"/>
    <s v="USD"/>
    <n v="1417737781"/>
    <n v="1415145781"/>
    <b v="0"/>
    <n v="7"/>
    <b v="0"/>
    <x v="6"/>
    <x v="25"/>
    <n v="3"/>
    <n v="121.4286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7"/>
    <x v="24"/>
    <n v="107"/>
    <n v="24.762899999999998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2"/>
    <x v="16"/>
    <n v="2"/>
    <n v="18.75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1"/>
    <x v="1"/>
    <n v="510"/>
    <n v="82.258099999999999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1"/>
    <x v="1"/>
    <n v="162"/>
    <n v="51.219499999999996"/>
  </r>
  <r>
    <n v="3066"/>
    <s v="Gold Coast Wake Park"/>
    <s v="Our mission is to offer an innovative family watersports attraction that is fun, safe, economical and a leader in its field."/>
    <n v="2000"/>
    <n v="41950"/>
    <x v="1"/>
    <x v="2"/>
    <s v="AUD"/>
    <n v="1468128537"/>
    <n v="1465536537"/>
    <b v="0"/>
    <n v="15"/>
    <b v="0"/>
    <x v="1"/>
    <x v="4"/>
    <n v="2098"/>
    <n v="2796.6667000000002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2"/>
    <x v="10"/>
    <n v="37"/>
    <n v="117.6761000000000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2"/>
    <x v="10"/>
    <n v="133"/>
    <n v="84.206299999999999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1"/>
    <x v="1"/>
    <n v="1453"/>
    <n v="62.05279999999999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x v="4"/>
    <s v="CAD"/>
    <n v="1441119919"/>
    <n v="1437663919"/>
    <b v="0"/>
    <n v="29"/>
    <b v="0"/>
    <x v="6"/>
    <x v="33"/>
    <n v="5"/>
    <n v="30.310300000000002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0"/>
    <x v="12"/>
    <n v="0"/>
    <n v="60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1"/>
    <x v="1"/>
    <n v="10004"/>
    <n v="179.27600000000001"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x v="4"/>
    <s v="CAD"/>
    <n v="1403539200"/>
    <n v="1400604056"/>
    <b v="0"/>
    <n v="5"/>
    <b v="0"/>
    <x v="1"/>
    <x v="1"/>
    <n v="143"/>
    <n v="57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1"/>
    <x v="4"/>
    <n v="1058"/>
    <n v="57.631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0"/>
    <x v="0"/>
    <n v="12"/>
    <n v="85.444400000000002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1"/>
    <x v="1"/>
    <n v="29"/>
    <n v="36.5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0"/>
    <x v="0"/>
    <n v="50"/>
    <n v="95.699399999999997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3"/>
    <x v="5"/>
    <n v="24"/>
    <n v="89.242400000000004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1"/>
    <x v="1"/>
    <n v="442"/>
    <n v="105.2063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1"/>
    <x v="1"/>
    <n v="206"/>
    <n v="45.878399999999999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"/>
    <x v="14"/>
    <n v="116"/>
    <n v="86.435599999999994"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x v="1"/>
    <s v="GBP"/>
    <n v="1409337611"/>
    <n v="1407177611"/>
    <b v="0"/>
    <n v="26"/>
    <b v="0"/>
    <x v="0"/>
    <x v="8"/>
    <n v="1"/>
    <n v="49.884599999999999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1"/>
    <x v="1"/>
    <n v="145"/>
    <n v="65.16670000000000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1"/>
    <x v="1"/>
    <n v="364"/>
    <n v="125.3793"/>
  </r>
  <r>
    <n v="1312"/>
    <s v="GoSolo Hat for GoPro (Canceled)"/>
    <s v="People loved the original Black and Gray GoSolo hats and asked for more. So we received sample for 3 more colors!"/>
    <n v="10000"/>
    <n v="28"/>
    <x v="2"/>
    <x v="0"/>
    <s v="USD"/>
    <n v="1429375922"/>
    <n v="1426783922"/>
    <b v="0"/>
    <n v="1"/>
    <b v="0"/>
    <x v="6"/>
    <x v="33"/>
    <n v="0"/>
    <n v="28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0"/>
    <x v="12"/>
    <n v="0"/>
    <n v="21.904800000000002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4"/>
    <x v="35"/>
    <n v="3"/>
    <n v="108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"/>
    <x v="38"/>
    <n v="39"/>
    <n v="34.384500000000003"/>
  </r>
  <r>
    <n v="3864"/>
    <s v="Grammar Land Performances"/>
    <s v="I want to create a theatrical performance of the book Grammar Land and present it at schools to help children learn proper grammar."/>
    <n v="500"/>
    <n v="60"/>
    <x v="1"/>
    <x v="0"/>
    <s v="USD"/>
    <n v="1447799054"/>
    <n v="1445203454"/>
    <b v="0"/>
    <n v="3"/>
    <b v="0"/>
    <x v="1"/>
    <x v="1"/>
    <n v="12"/>
    <n v="20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0"/>
    <x v="0"/>
    <n v="41"/>
    <n v="42.517400000000002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6"/>
    <x v="17"/>
    <n v="6306"/>
    <n v="64.570099999999996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2"/>
    <x v="7"/>
    <n v="175"/>
    <n v="60.268999999999998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4"/>
    <x v="35"/>
    <n v="245"/>
    <n v="125.9853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1"/>
    <x v="1"/>
    <n v="58"/>
    <n v="60.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x v="0"/>
    <s v="USD"/>
    <n v="1424281389"/>
    <n v="1419097389"/>
    <b v="0"/>
    <n v="0"/>
    <b v="0"/>
    <x v="4"/>
    <x v="21"/>
    <n v="0"/>
    <n v="0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7"/>
    <x v="24"/>
    <n v="51"/>
    <n v="11.6701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1"/>
    <x v="1"/>
    <n v="502"/>
    <n v="122.5366000000000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0"/>
    <x v="0"/>
    <n v="43"/>
    <n v="224.8526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0"/>
    <x v="0"/>
    <n v="65"/>
    <n v="254.38550000000001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1"/>
    <x v="1"/>
    <n v="137"/>
    <n v="68.666700000000006"/>
  </r>
  <r>
    <n v="907"/>
    <s v="Greg Chambers Saxophone CD"/>
    <s v="Greg Chambers' self-titled CD needs support for post production, replication, and promotion."/>
    <n v="20000"/>
    <n v="0"/>
    <x v="1"/>
    <x v="0"/>
    <s v="USD"/>
    <n v="1315715823"/>
    <n v="1313123823"/>
    <b v="0"/>
    <n v="0"/>
    <b v="0"/>
    <x v="2"/>
    <x v="9"/>
    <n v="0"/>
    <n v="0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2"/>
    <x v="10"/>
    <n v="41"/>
    <n v="62.1666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2"/>
    <x v="29"/>
    <n v="26"/>
    <n v="23.117599999999999"/>
  </r>
  <r>
    <n v="1181"/>
    <s v="Gringo Loco Tacos Food Truck"/>
    <s v="Bringing the best tacos to the streets of Chicago!"/>
    <n v="13000"/>
    <n v="4"/>
    <x v="1"/>
    <x v="0"/>
    <s v="USD"/>
    <n v="1425197321"/>
    <n v="1422605321"/>
    <b v="0"/>
    <n v="3"/>
    <b v="0"/>
    <x v="4"/>
    <x v="21"/>
    <n v="0"/>
    <n v="1.3332999999999999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1"/>
    <x v="4"/>
    <n v="1645"/>
    <n v="94.548900000000003"/>
  </r>
  <r>
    <n v="2859"/>
    <s v="Grover Theatre Company (GTC)"/>
    <s v="A theatre company that will create works to inspire young people and get everyone involved."/>
    <n v="2500"/>
    <n v="35"/>
    <x v="1"/>
    <x v="2"/>
    <s v="AUD"/>
    <n v="1444984904"/>
    <n v="1439800904"/>
    <b v="0"/>
    <n v="1"/>
    <b v="0"/>
    <x v="1"/>
    <x v="1"/>
    <n v="1"/>
    <n v="35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x v="0"/>
    <s v="USD"/>
    <n v="1413735972"/>
    <n v="1411143972"/>
    <b v="0"/>
    <n v="22"/>
    <b v="0"/>
    <x v="6"/>
    <x v="25"/>
    <n v="4"/>
    <n v="64.363600000000005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1"/>
    <x v="1"/>
    <n v="438"/>
    <n v="64.157600000000002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1"/>
    <x v="1"/>
    <n v="252"/>
    <n v="35.493000000000002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1"/>
    <x v="1"/>
    <n v="250"/>
    <n v="104.16670000000001"/>
  </r>
  <r>
    <n v="2944"/>
    <s v="Guardian Theatre, Arts in Education Theatre"/>
    <s v="Our vision: build and operate a Theater Arts Center for south-central Washington state in Goldendale."/>
    <n v="2300"/>
    <n v="100"/>
    <x v="1"/>
    <x v="0"/>
    <s v="USD"/>
    <n v="1433714198"/>
    <n v="1431122198"/>
    <b v="0"/>
    <n v="1"/>
    <b v="0"/>
    <x v="1"/>
    <x v="4"/>
    <n v="4"/>
    <n v="100"/>
  </r>
  <r>
    <n v="491"/>
    <s v="Guess What? Gus"/>
    <s v="&quot;Guess What? Gus&quot; is a magical animated comedy that follow a new kid who playful antics for attention make the news."/>
    <n v="40000"/>
    <n v="0"/>
    <x v="1"/>
    <x v="0"/>
    <s v="USD"/>
    <n v="1453937699"/>
    <n v="1451345699"/>
    <b v="0"/>
    <n v="0"/>
    <b v="0"/>
    <x v="0"/>
    <x v="6"/>
    <n v="0"/>
    <s v="no backers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1"/>
    <x v="4"/>
    <n v="93"/>
    <n v="45.536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1"/>
    <s v="EUR"/>
    <n v="1492372800"/>
    <n v="1488823488"/>
    <b v="0"/>
    <n v="8"/>
    <b v="0"/>
    <x v="1"/>
    <x v="1"/>
    <n v="13"/>
    <n v="32.25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1"/>
    <x v="1"/>
    <n v="73"/>
    <n v="54.5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x v="0"/>
    <s v="USD"/>
    <n v="1433723033"/>
    <n v="1428539033"/>
    <b v="0"/>
    <n v="39"/>
    <b v="0"/>
    <x v="1"/>
    <x v="1"/>
    <n v="95"/>
    <n v="60.666699999999999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0"/>
    <x v="0"/>
    <n v="19"/>
    <n v="117.8476"/>
  </r>
  <r>
    <n v="583"/>
    <s v="HackersArchive.com"/>
    <s v="HackersArchive.com will help rid the web of viruses and scams found everywhere else you look!"/>
    <n v="30000"/>
    <n v="1"/>
    <x v="1"/>
    <x v="0"/>
    <s v="USD"/>
    <n v="1426800687"/>
    <n v="1424212287"/>
    <b v="0"/>
    <n v="1"/>
    <b v="0"/>
    <x v="6"/>
    <x v="25"/>
    <n v="0"/>
    <n v="1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6"/>
    <x v="36"/>
    <n v="603"/>
    <n v="174.0385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2"/>
    <x v="10"/>
    <n v="18"/>
    <n v="42"/>
  </r>
  <r>
    <n v="2504"/>
    <s v="Halal Restaurant and Internet Cafe"/>
    <s v="Halal Restaurant and Internet Cafe 20 percent of profits will go to building masjids."/>
    <n v="3400"/>
    <n v="0"/>
    <x v="1"/>
    <x v="0"/>
    <s v="USD"/>
    <n v="1416014534"/>
    <n v="1413418934"/>
    <b v="0"/>
    <n v="0"/>
    <b v="0"/>
    <x v="4"/>
    <x v="11"/>
    <n v="0"/>
    <n v="0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4"/>
    <x v="35"/>
    <n v="662"/>
    <n v="211.84"/>
  </r>
  <r>
    <n v="2889"/>
    <s v="Halfway, Nebraska"/>
    <s v="Halfway, Nebraska explores the limits of hope and what it means to love someone who may be too far damaged to save."/>
    <n v="2500"/>
    <n v="1142"/>
    <x v="1"/>
    <x v="0"/>
    <s v="USD"/>
    <n v="1409344985"/>
    <n v="1406752985"/>
    <b v="0"/>
    <n v="14"/>
    <b v="0"/>
    <x v="1"/>
    <x v="1"/>
    <n v="46"/>
    <n v="81.571399999999997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x v="0"/>
    <s v="USD"/>
    <n v="1485254052"/>
    <n v="1481366052"/>
    <b v="0"/>
    <n v="775"/>
    <b v="0"/>
    <x v="6"/>
    <x v="33"/>
    <n v="6730"/>
    <n v="1389.356199999999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10"/>
    <n v="114"/>
    <n v="72.057000000000002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2"/>
    <x v="10"/>
    <n v="261"/>
    <n v="71.965500000000006"/>
  </r>
  <r>
    <n v="1809"/>
    <s v="Hamilton: A Different Perspective"/>
    <s v="A stunning photo book highlighting the visual diversity of the City of Hamilton and showcasing it in a new light."/>
    <n v="6000"/>
    <n v="380"/>
    <x v="1"/>
    <x v="4"/>
    <s v="CAD"/>
    <n v="1425246439"/>
    <n v="1422222439"/>
    <b v="1"/>
    <n v="9"/>
    <b v="0"/>
    <x v="3"/>
    <x v="5"/>
    <n v="6"/>
    <n v="42.2222000000000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1"/>
    <x v="1"/>
    <n v="2"/>
    <n v="1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8"/>
    <s v="EUR"/>
    <n v="1459978200"/>
    <n v="1458416585"/>
    <b v="0"/>
    <n v="46"/>
    <b v="1"/>
    <x v="1"/>
    <x v="1"/>
    <n v="244"/>
    <n v="63.695700000000002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x v="0"/>
    <s v="USD"/>
    <n v="1456189076"/>
    <n v="1454979476"/>
    <b v="0"/>
    <n v="10"/>
    <b v="0"/>
    <x v="6"/>
    <x v="33"/>
    <n v="1"/>
    <n v="19.399999999999999"/>
  </r>
  <r>
    <n v="2151"/>
    <s v="Handee Job for PS4 Gets on Shark Tank"/>
    <s v="Crazy Artist makes gaming more comfortable and fun for Playstation 4 users. I really want to give you a Handee Job!"/>
    <n v="5000"/>
    <n v="118"/>
    <x v="1"/>
    <x v="0"/>
    <s v="USD"/>
    <n v="1467231614"/>
    <n v="1464639614"/>
    <b v="0"/>
    <n v="6"/>
    <b v="0"/>
    <x v="7"/>
    <x v="30"/>
    <n v="2"/>
    <n v="19.666699999999999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2"/>
    <x v="7"/>
    <n v="456"/>
    <n v="109.1078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x v="0"/>
    <s v="USD"/>
    <n v="1413417600"/>
    <n v="1410750855"/>
    <b v="1"/>
    <n v="108"/>
    <b v="0"/>
    <x v="3"/>
    <x v="5"/>
    <n v="75"/>
    <n v="44.935200000000002"/>
  </r>
  <r>
    <n v="540"/>
    <s v="hap's- Whats the program?"/>
    <s v="There are so many dilemmas in life- what to do, where to go? _x000a_Let us solve it - search our preference based entertainment calendar"/>
    <n v="35000"/>
    <n v="1"/>
    <x v="1"/>
    <x v="0"/>
    <s v="USD"/>
    <n v="1423078606"/>
    <n v="1420486606"/>
    <b v="0"/>
    <n v="1"/>
    <b v="0"/>
    <x v="6"/>
    <x v="25"/>
    <n v="0"/>
    <n v="1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1"/>
    <x v="15"/>
    <n v="59"/>
    <n v="35.1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1"/>
    <x v="1"/>
    <n v="203"/>
    <n v="36.474800000000002"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x v="0"/>
    <s v="USD"/>
    <n v="1445540340"/>
    <n v="1444340940"/>
    <b v="0"/>
    <n v="0"/>
    <b v="0"/>
    <x v="0"/>
    <x v="6"/>
    <n v="0"/>
    <s v="no backers"/>
  </r>
  <r>
    <n v="3915"/>
    <s v="Hardcross"/>
    <s v="Following the enormous success of Hardcross, we are looking for new ways to bring this wonderful play to a wider audience."/>
    <n v="500"/>
    <n v="5"/>
    <x v="1"/>
    <x v="1"/>
    <s v="GBP"/>
    <n v="1464824309"/>
    <n v="1462232309"/>
    <b v="0"/>
    <n v="1"/>
    <b v="0"/>
    <x v="1"/>
    <x v="1"/>
    <n v="1"/>
    <n v="5"/>
  </r>
  <r>
    <n v="896"/>
    <s v="Hardsoul Poets New Album!"/>
    <s v="The people have spoken...the stars have aligned...Hardsoul Poets are making a new record and we want our fans on the front lines."/>
    <n v="20000"/>
    <n v="3200"/>
    <x v="1"/>
    <x v="0"/>
    <s v="USD"/>
    <n v="1440734400"/>
    <n v="1438549026"/>
    <b v="0"/>
    <n v="72"/>
    <b v="0"/>
    <x v="2"/>
    <x v="7"/>
    <n v="16"/>
    <n v="44.444400000000002"/>
  </r>
  <r>
    <n v="2356"/>
    <s v="HardstyleUnited.com (Canceled)"/>
    <s v="HardstyleUnited.com The Global Hardstyle community. Your Hardstyle community."/>
    <n v="4000"/>
    <n v="0"/>
    <x v="2"/>
    <x v="11"/>
    <s v="EUR"/>
    <n v="1433530104"/>
    <n v="1430938104"/>
    <b v="0"/>
    <n v="0"/>
    <b v="0"/>
    <x v="6"/>
    <x v="25"/>
    <n v="0"/>
    <n v="0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0"/>
    <x v="0"/>
    <n v="17"/>
    <n v="73.019800000000004"/>
  </r>
  <r>
    <n v="1156"/>
    <s v="Harley Hawg Dogs, Inc"/>
    <s v="A Food Truck featuring Deep Fried Natural Casing Beef/Pork mix Hot Dogs, New York Style Rippers. Also serving Fresh Cut Fries."/>
    <n v="14000"/>
    <n v="0"/>
    <x v="1"/>
    <x v="0"/>
    <s v="USD"/>
    <n v="1424742162"/>
    <n v="1422150162"/>
    <b v="0"/>
    <n v="0"/>
    <b v="0"/>
    <x v="4"/>
    <x v="21"/>
    <n v="0"/>
    <n v="0"/>
  </r>
  <r>
    <n v="4013"/>
    <s v="Harriet Tubman Woman Of Faith"/>
    <s v="Harriet Tubman Woman of Faith is a remarkable narrative about the life and faith of Harriet Tubman, told through a dream of a teenager."/>
    <n v="300"/>
    <n v="26"/>
    <x v="1"/>
    <x v="0"/>
    <s v="USD"/>
    <n v="1424070823"/>
    <n v="1421478823"/>
    <b v="0"/>
    <n v="2"/>
    <b v="0"/>
    <x v="1"/>
    <x v="1"/>
    <n v="9"/>
    <n v="13"/>
  </r>
  <r>
    <n v="213"/>
    <s v="Hart Blvd. A feature film by Andrew Greve"/>
    <s v="A family dramedy about a grandfather  and grandson who are both on their path to redemption."/>
    <n v="100000"/>
    <n v="20"/>
    <x v="1"/>
    <x v="0"/>
    <s v="USD"/>
    <n v="1439734001"/>
    <n v="1437142547"/>
    <b v="0"/>
    <n v="1"/>
    <b v="0"/>
    <x v="0"/>
    <x v="8"/>
    <n v="0"/>
    <n v="20"/>
  </r>
  <r>
    <n v="479"/>
    <s v="Harvard Math 55A and Stanford Math 51H Animated!"/>
    <s v="ANIMATING the most INFAMOUS Math Courses in America and TRANSLATING them for the mathematical underdog!"/>
    <n v="40000"/>
    <n v="4884"/>
    <x v="1"/>
    <x v="0"/>
    <s v="USD"/>
    <n v="1416566835"/>
    <n v="1411379235"/>
    <b v="0"/>
    <n v="55"/>
    <b v="0"/>
    <x v="0"/>
    <x v="6"/>
    <n v="12"/>
    <n v="88.8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x v="0"/>
    <s v="USD"/>
    <n v="1427510586"/>
    <n v="1424922186"/>
    <b v="0"/>
    <n v="19"/>
    <b v="0"/>
    <x v="4"/>
    <x v="21"/>
    <n v="8"/>
    <n v="60.789499999999997"/>
  </r>
  <r>
    <n v="710"/>
    <s v="Hate York Shirt 2.0"/>
    <s v="Shirts, so technologically advanced, they connect mentally to their audience upon sight."/>
    <n v="25000"/>
    <n v="0"/>
    <x v="1"/>
    <x v="4"/>
    <s v="CAD"/>
    <n v="1408495440"/>
    <n v="1405640302"/>
    <b v="0"/>
    <n v="0"/>
    <b v="0"/>
    <x v="6"/>
    <x v="33"/>
    <n v="0"/>
    <n v="0"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x v="1"/>
    <s v="GBP"/>
    <n v="1488546319"/>
    <n v="1483362319"/>
    <b v="0"/>
    <n v="5"/>
    <b v="0"/>
    <x v="2"/>
    <x v="9"/>
    <n v="1"/>
    <n v="24.6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0"/>
    <x v="0"/>
    <n v="4"/>
    <n v="92.31820000000000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x v="0"/>
    <s v="USD"/>
    <n v="1279738800"/>
    <n v="1275599812"/>
    <b v="0"/>
    <n v="5"/>
    <b v="0"/>
    <x v="7"/>
    <x v="30"/>
    <n v="5"/>
    <n v="4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x v="0"/>
    <s v="USD"/>
    <n v="1455826460"/>
    <n v="1452716060"/>
    <b v="0"/>
    <n v="16"/>
    <b v="0"/>
    <x v="6"/>
    <x v="33"/>
    <n v="3"/>
    <n v="41.75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x v="1"/>
    <s v="GBP"/>
    <n v="1423913220"/>
    <n v="1421339077"/>
    <b v="0"/>
    <n v="4"/>
    <b v="0"/>
    <x v="1"/>
    <x v="1"/>
    <n v="23"/>
    <n v="17.5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x v="0"/>
    <s v="USD"/>
    <n v="1405305000"/>
    <n v="1402612730"/>
    <b v="0"/>
    <n v="1"/>
    <b v="0"/>
    <x v="2"/>
    <x v="9"/>
    <n v="0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5"/>
    <s v="NZD"/>
    <n v="1422061200"/>
    <n v="1420244622"/>
    <b v="0"/>
    <n v="0"/>
    <b v="0"/>
    <x v="1"/>
    <x v="15"/>
    <n v="0"/>
    <n v="0"/>
  </r>
  <r>
    <n v="1737"/>
    <s v="Healing"/>
    <s v="An instrumental project in which all songs are incorporated around the healing power of our God. Used for times of prayer &amp; devotion"/>
    <n v="7000"/>
    <n v="850"/>
    <x v="1"/>
    <x v="0"/>
    <s v="USD"/>
    <n v="1437432392"/>
    <n v="1434840392"/>
    <b v="0"/>
    <n v="15"/>
    <b v="0"/>
    <x v="2"/>
    <x v="14"/>
    <n v="12"/>
    <n v="56.666699999999999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1"/>
    <x v="1"/>
    <n v="448"/>
    <n v="193.621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x v="0"/>
    <s v="USD"/>
    <n v="1409924340"/>
    <n v="1405181320"/>
    <b v="0"/>
    <n v="7"/>
    <b v="0"/>
    <x v="5"/>
    <x v="18"/>
    <n v="16"/>
    <n v="225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2"/>
    <x v="7"/>
    <n v="161"/>
    <n v="116.9628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6"/>
    <x v="17"/>
    <n v="313"/>
    <n v="36.965699999999998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x v="1"/>
    <s v="GBP"/>
    <n v="1489376405"/>
    <n v="1484196005"/>
    <b v="0"/>
    <n v="104"/>
    <b v="0"/>
    <x v="6"/>
    <x v="33"/>
    <n v="159"/>
    <n v="152.4135"/>
  </r>
  <r>
    <n v="1524"/>
    <s v="Heath - Limited Edition Split Zine - Make 100"/>
    <s v="Limited edition split zine by photographers AdeY and Kersti K. 100 signed and hand numbered copies!"/>
    <n v="9300"/>
    <n v="6210"/>
    <x v="0"/>
    <x v="14"/>
    <s v="SEK"/>
    <n v="1487592090"/>
    <n v="1485000090"/>
    <b v="1"/>
    <n v="28"/>
    <b v="1"/>
    <x v="3"/>
    <x v="5"/>
    <n v="67"/>
    <n v="221.78569999999999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1"/>
    <x v="1"/>
    <n v="202"/>
    <n v="55.972200000000001"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x v="14"/>
    <s v="SEK"/>
    <n v="1432455532"/>
    <n v="1429863532"/>
    <b v="0"/>
    <n v="19"/>
    <b v="0"/>
    <x v="1"/>
    <x v="15"/>
    <n v="357"/>
    <n v="356.84210000000002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1"/>
    <x v="15"/>
    <n v="1579"/>
    <n v="106.927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x v="0"/>
    <s v="USD"/>
    <n v="1489172435"/>
    <n v="1486580435"/>
    <b v="1"/>
    <n v="52"/>
    <b v="0"/>
    <x v="6"/>
    <x v="28"/>
    <n v="68"/>
    <n v="39.480800000000002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1"/>
    <x v="1"/>
    <n v="27"/>
    <n v="33.75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x v="0"/>
    <s v="USD"/>
    <n v="1359738000"/>
    <n v="1355489140"/>
    <b v="0"/>
    <n v="0"/>
    <b v="0"/>
    <x v="5"/>
    <x v="13"/>
    <n v="0"/>
    <n v="0"/>
  </r>
  <r>
    <n v="65"/>
    <s v="Hello World - Post Production Funds"/>
    <s v="Help finish the short film Hello World. The story of an android in the broken home of a father &amp; son."/>
    <n v="250000"/>
    <n v="7527"/>
    <x v="0"/>
    <x v="4"/>
    <s v="CAD"/>
    <n v="1407736740"/>
    <n v="1405453354"/>
    <b v="0"/>
    <n v="57"/>
    <b v="1"/>
    <x v="0"/>
    <x v="12"/>
    <n v="3"/>
    <n v="132.05260000000001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x v="0"/>
    <s v="USD"/>
    <n v="1430276959"/>
    <n v="1427684959"/>
    <b v="0"/>
    <n v="0"/>
    <b v="0"/>
    <x v="5"/>
    <x v="18"/>
    <n v="0"/>
    <n v="0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1"/>
    <x v="1"/>
    <n v="6"/>
    <n v="27.7273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x v="0"/>
    <s v="USD"/>
    <n v="1433298676"/>
    <n v="1429410676"/>
    <b v="0"/>
    <n v="118"/>
    <b v="0"/>
    <x v="4"/>
    <x v="21"/>
    <n v="286"/>
    <n v="72.762699999999995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x v="0"/>
    <s v="USD"/>
    <n v="1440215940"/>
    <n v="1436805660"/>
    <b v="0"/>
    <n v="13"/>
    <b v="0"/>
    <x v="4"/>
    <x v="21"/>
    <n v="13"/>
    <n v="35.384599999999999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1"/>
    <x v="4"/>
    <n v="787"/>
    <n v="63.22890000000000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2"/>
    <x v="7"/>
    <n v="291"/>
    <n v="97.90399999999999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1"/>
    <x v="1"/>
    <n v="25"/>
    <n v="50"/>
  </r>
  <r>
    <n v="3374"/>
    <s v="HELP BUILD &quot;THE CASTLE&quot;"/>
    <s v="A rare  production of World acclaimed playwright Howard Barker's groundbreaking &amp; provocative 'The Castle'."/>
    <n v="1500"/>
    <n v="3730"/>
    <x v="0"/>
    <x v="4"/>
    <s v="CAD"/>
    <n v="1446053616"/>
    <n v="1443461616"/>
    <b v="0"/>
    <n v="52"/>
    <b v="1"/>
    <x v="1"/>
    <x v="1"/>
    <n v="249"/>
    <n v="71.730800000000002"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x v="0"/>
    <s v="USD"/>
    <n v="1450166340"/>
    <n v="1448044925"/>
    <b v="0"/>
    <n v="17"/>
    <b v="0"/>
    <x v="7"/>
    <x v="34"/>
    <n v="20"/>
    <n v="71.588200000000001"/>
  </r>
  <r>
    <n v="2600"/>
    <s v="Help Buttz Return From the Ashes"/>
    <s v="On Sunday November 8, 2015 our food truck burned to the ground. Please help us get rebuilt."/>
    <n v="3000"/>
    <n v="3466"/>
    <x v="1"/>
    <x v="0"/>
    <s v="USD"/>
    <n v="1458938200"/>
    <n v="1453757800"/>
    <b v="0"/>
    <n v="30"/>
    <b v="0"/>
    <x v="4"/>
    <x v="21"/>
    <n v="116"/>
    <n v="115.5333"/>
  </r>
  <r>
    <n v="2507"/>
    <s v="Help Cafe Talavera get a New Kitchen!"/>
    <s v="Unique dishes for a unique city!."/>
    <n v="3350"/>
    <n v="0"/>
    <x v="1"/>
    <x v="0"/>
    <s v="USD"/>
    <n v="1431308704"/>
    <n v="1428716704"/>
    <b v="0"/>
    <n v="0"/>
    <b v="0"/>
    <x v="4"/>
    <x v="11"/>
    <n v="0"/>
    <n v="0"/>
  </r>
  <r>
    <n v="1239"/>
    <s v="Help Calmenco! finance new CD and Tour (Canceled)"/>
    <s v="Please consider helping us with our new CD and Riverdance Tour"/>
    <n v="12000"/>
    <n v="0"/>
    <x v="2"/>
    <x v="0"/>
    <s v="USD"/>
    <n v="1325804767"/>
    <n v="1323212767"/>
    <b v="0"/>
    <n v="0"/>
    <b v="0"/>
    <x v="2"/>
    <x v="19"/>
    <n v="0"/>
    <n v="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2"/>
    <x v="7"/>
    <n v="95"/>
    <n v="28.880400000000002"/>
  </r>
  <r>
    <n v="2362"/>
    <s v="Help CRB obtain 501(c)(3) status! (Canceled)"/>
    <s v="The Columbus Ruby Brigade has brought monthly ruby goodness and camaraderie to all participants."/>
    <n v="4000"/>
    <n v="120"/>
    <x v="2"/>
    <x v="0"/>
    <s v="USD"/>
    <n v="1418315470"/>
    <n v="1415723470"/>
    <b v="0"/>
    <n v="2"/>
    <b v="0"/>
    <x v="6"/>
    <x v="25"/>
    <n v="3"/>
    <n v="6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1"/>
    <x v="15"/>
    <n v="258"/>
    <n v="64.458299999999994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2"/>
    <x v="10"/>
    <n v="23"/>
    <n v="27.14580000000000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2"/>
    <x v="10"/>
    <n v="26"/>
    <n v="75.035700000000006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2"/>
    <x v="10"/>
    <n v="37"/>
    <n v="39.31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x v="0"/>
    <s v="USD"/>
    <n v="1381917540"/>
    <n v="1379990038"/>
    <b v="0"/>
    <n v="79"/>
    <b v="0"/>
    <x v="2"/>
    <x v="9"/>
    <n v="14"/>
    <n v="34.177199999999999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1"/>
    <x v="1"/>
    <n v="203"/>
    <n v="203.2"/>
  </r>
  <r>
    <n v="863"/>
    <s v="Help Fund Jason's Debut Jazz CD &quot;Exodus&quot;"/>
    <s v="I'm making the move from a side man in local groups to the leader with this debut jazz CD project."/>
    <n v="20000"/>
    <n v="90"/>
    <x v="1"/>
    <x v="0"/>
    <s v="USD"/>
    <n v="1329014966"/>
    <n v="1326422966"/>
    <b v="0"/>
    <n v="5"/>
    <b v="0"/>
    <x v="2"/>
    <x v="9"/>
    <n v="0"/>
    <n v="1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6"/>
    <x v="33"/>
    <n v="159"/>
    <n v="151.3175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x v="0"/>
    <s v="USD"/>
    <n v="1385055979"/>
    <n v="1382460379"/>
    <b v="0"/>
    <n v="4"/>
    <b v="0"/>
    <x v="2"/>
    <x v="7"/>
    <n v="1"/>
    <n v="31.2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2"/>
    <x v="3"/>
    <n v="20"/>
    <n v="42.33330000000000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2"/>
    <x v="29"/>
    <n v="78"/>
    <n v="38.88329999999999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1"/>
    <x v="4"/>
    <n v="380"/>
    <n v="73.03300000000000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x v="4"/>
    <s v="CAD"/>
    <n v="1455232937"/>
    <n v="1453936937"/>
    <b v="0"/>
    <n v="4"/>
    <b v="0"/>
    <x v="7"/>
    <x v="30"/>
    <n v="0"/>
    <n v="10.5625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0"/>
    <x v="12"/>
    <n v="0"/>
    <n v="31.375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2"/>
    <x v="7"/>
    <n v="221"/>
    <n v="115.3125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2"/>
    <x v="10"/>
    <n v="42"/>
    <n v="75.765199999999993"/>
  </r>
  <r>
    <n v="1090"/>
    <s v="Help Jumpy Punch Prosper!!"/>
    <s v="A sci-fi platformer game inspired by a certain blue hedgehog and Italian plumber. Jump, fight, dodge and sprint your way to victory."/>
    <n v="15000"/>
    <n v="5"/>
    <x v="1"/>
    <x v="2"/>
    <s v="AUD"/>
    <n v="1432873653"/>
    <n v="1430281653"/>
    <b v="0"/>
    <n v="1"/>
    <b v="0"/>
    <x v="7"/>
    <x v="30"/>
    <n v="0"/>
    <n v="5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1"/>
    <x v="1"/>
    <n v="1054"/>
    <n v="107.571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"/>
    <x v="38"/>
    <n v="14"/>
    <n v="44.608699999999999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x v="1"/>
    <s v="GBP"/>
    <n v="1488394800"/>
    <n v="1486681708"/>
    <b v="0"/>
    <n v="14"/>
    <b v="0"/>
    <x v="1"/>
    <x v="1"/>
    <n v="151"/>
    <n v="32.357100000000003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x v="1"/>
    <s v="GBP"/>
    <n v="1475848800"/>
    <n v="1474027501"/>
    <b v="0"/>
    <n v="42"/>
    <b v="0"/>
    <x v="1"/>
    <x v="4"/>
    <n v="86"/>
    <n v="40.833300000000001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5"/>
    <x v="20"/>
    <n v="16"/>
    <n v="53.729700000000001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2"/>
    <x v="7"/>
    <n v="6"/>
    <n v="23.1538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x v="0"/>
    <s v="USD"/>
    <n v="1418091128"/>
    <n v="1415499128"/>
    <b v="0"/>
    <n v="3"/>
    <b v="0"/>
    <x v="4"/>
    <x v="21"/>
    <n v="0"/>
    <n v="11.666700000000001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2"/>
    <x v="7"/>
    <n v="21"/>
    <n v="57.25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2"/>
    <x v="7"/>
    <n v="23"/>
    <n v="26.566700000000001"/>
  </r>
  <r>
    <n v="3199"/>
    <s v="Help Milburn Stone Fly High With TARZAN The Musical"/>
    <s v="The Milburn Stone Theatre needs your help to bring its high-flying next blockbuster musical, TARZAN, to life!"/>
    <n v="1800"/>
    <n v="2608"/>
    <x v="1"/>
    <x v="0"/>
    <s v="USD"/>
    <n v="1410037200"/>
    <n v="1407435418"/>
    <b v="0"/>
    <n v="53"/>
    <b v="0"/>
    <x v="1"/>
    <x v="15"/>
    <n v="145"/>
    <n v="49.207500000000003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2"/>
    <x v="10"/>
    <n v="66"/>
    <n v="75.113600000000005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4"/>
    <s v="CAD"/>
    <n v="1482457678"/>
    <n v="1480729678"/>
    <b v="0"/>
    <n v="93"/>
    <b v="1"/>
    <x v="2"/>
    <x v="10"/>
    <n v="47"/>
    <n v="50.247300000000003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2"/>
    <x v="10"/>
    <n v="152"/>
    <n v="38.54390000000000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2"/>
    <x v="10"/>
    <n v="6"/>
    <n v="45.46430000000000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1"/>
    <x v="4"/>
    <n v="2629"/>
    <n v="164.3"/>
  </r>
  <r>
    <n v="3925"/>
    <s v="Help Save High School Theater"/>
    <s v="Help Save High School Theater Program_x000a_Your donations will be used to purchase props, build sets, and costumes."/>
    <n v="500"/>
    <n v="15"/>
    <x v="1"/>
    <x v="0"/>
    <s v="USD"/>
    <n v="1406753639"/>
    <n v="1404161639"/>
    <b v="0"/>
    <n v="3"/>
    <b v="0"/>
    <x v="1"/>
    <x v="1"/>
    <n v="3"/>
    <n v="5"/>
  </r>
  <r>
    <n v="3061"/>
    <s v="Help Save Parkway Cinemas!"/>
    <s v="Save a historic Local theater."/>
    <n v="2000"/>
    <n v="0"/>
    <x v="1"/>
    <x v="0"/>
    <s v="USD"/>
    <n v="1407955748"/>
    <n v="1405363748"/>
    <b v="0"/>
    <n v="0"/>
    <b v="0"/>
    <x v="1"/>
    <x v="4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x v="0"/>
    <s v="USD"/>
    <n v="1443408550"/>
    <n v="1439952550"/>
    <b v="0"/>
    <n v="17"/>
    <b v="0"/>
    <x v="1"/>
    <x v="1"/>
    <n v="2030"/>
    <n v="179.1176000000000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1"/>
    <x v="4"/>
    <n v="53"/>
    <n v="33.3125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2"/>
    <x v="10"/>
    <n v="20"/>
    <n v="141.47059999999999"/>
  </r>
  <r>
    <n v="2422"/>
    <s v="Help starting a family owned food truck"/>
    <s v="Family owned business serving BBQ and seafood to the public"/>
    <n v="3500"/>
    <n v="1"/>
    <x v="1"/>
    <x v="0"/>
    <s v="USD"/>
    <n v="1426091036"/>
    <n v="1423502636"/>
    <b v="0"/>
    <n v="1"/>
    <b v="0"/>
    <x v="4"/>
    <x v="21"/>
    <n v="0"/>
    <n v="1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"/>
    <x v="14"/>
    <n v="5"/>
    <n v="24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1"/>
    <x v="1"/>
    <n v="44"/>
    <n v="26.6084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2"/>
    <x v="10"/>
    <n v="34"/>
    <n v="45.62219999999999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2"/>
    <x v="10"/>
    <n v="334"/>
    <n v="417.33330000000001"/>
  </r>
  <r>
    <n v="908"/>
    <s v="Help Tony Copeland and get free cd's and mp3's"/>
    <s v="This project is designed to help protect the environment by using Eco-friendly product packaging."/>
    <n v="20000"/>
    <n v="0"/>
    <x v="1"/>
    <x v="0"/>
    <s v="USD"/>
    <n v="1280206740"/>
    <n v="1276283655"/>
    <b v="0"/>
    <n v="0"/>
    <b v="0"/>
    <x v="2"/>
    <x v="9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x v="1"/>
    <s v="GBP"/>
    <n v="1417217166"/>
    <n v="1412029566"/>
    <b v="0"/>
    <n v="0"/>
    <b v="0"/>
    <x v="0"/>
    <x v="8"/>
    <n v="0"/>
    <s v="no backers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2"/>
    <x v="10"/>
    <n v="8"/>
    <n v="59.854399999999998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1"/>
    <x v="1"/>
    <n v="126"/>
    <n v="47.878799999999998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2"/>
    <x v="10"/>
    <n v="7"/>
    <n v="58.333300000000001"/>
  </r>
  <r>
    <n v="2941"/>
    <s v="Help Us Help Artists"/>
    <s v="Ovations wants to buy property to open a variety club to become the 1st minority owned club in Cincy, focusing on artists on the rise."/>
    <n v="2300"/>
    <n v="1"/>
    <x v="1"/>
    <x v="0"/>
    <s v="USD"/>
    <n v="1425250955"/>
    <n v="1422658955"/>
    <b v="0"/>
    <n v="1"/>
    <b v="0"/>
    <x v="1"/>
    <x v="4"/>
    <n v="0"/>
    <n v="1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x v="0"/>
    <s v="USD"/>
    <n v="1425242029"/>
    <n v="1422650029"/>
    <b v="0"/>
    <n v="0"/>
    <b v="0"/>
    <x v="1"/>
    <x v="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x v="2"/>
    <s v="AUD"/>
    <n v="1430316426"/>
    <n v="1427724426"/>
    <b v="0"/>
    <n v="6"/>
    <b v="0"/>
    <x v="1"/>
    <x v="1"/>
    <n v="193"/>
    <n v="64.166700000000006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x v="0"/>
    <s v="USD"/>
    <n v="1461622616"/>
    <n v="1456442216"/>
    <b v="0"/>
    <n v="14"/>
    <b v="0"/>
    <x v="6"/>
    <x v="25"/>
    <n v="17"/>
    <n v="47.857100000000003"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x v="0"/>
    <s v="USD"/>
    <n v="1414622700"/>
    <n v="1412081999"/>
    <b v="1"/>
    <n v="66"/>
    <b v="0"/>
    <x v="6"/>
    <x v="36"/>
    <n v="368"/>
    <n v="167.1515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4"/>
    <s v="CAD"/>
    <n v="1425937761"/>
    <n v="1422917361"/>
    <b v="0"/>
    <n v="84"/>
    <b v="1"/>
    <x v="6"/>
    <x v="28"/>
    <n v="383"/>
    <n v="136.90479999999999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2"/>
    <x v="10"/>
    <n v="254"/>
    <n v="67.389399999999995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x v="0"/>
    <s v="USD"/>
    <n v="1442722891"/>
    <n v="1440130891"/>
    <b v="0"/>
    <n v="5"/>
    <b v="0"/>
    <x v="1"/>
    <x v="4"/>
    <n v="105"/>
    <n v="420.6"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x v="1"/>
    <s v="GBP"/>
    <n v="1410930399"/>
    <n v="1405746399"/>
    <b v="0"/>
    <n v="11"/>
    <b v="0"/>
    <x v="3"/>
    <x v="31"/>
    <n v="3"/>
    <n v="26.2727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1"/>
    <x v="1"/>
    <n v="35"/>
    <n v="29.166699999999999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1"/>
    <x v="1"/>
    <n v="209"/>
    <n v="36.859200000000001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6"/>
    <x v="17"/>
    <n v="1583"/>
    <n v="226.20859999999999"/>
  </r>
  <r>
    <n v="2914"/>
    <s v="Hercules the Panto"/>
    <s v="Hercules must complete four challenges in order to meet the father he never knew"/>
    <n v="2500"/>
    <n v="1"/>
    <x v="1"/>
    <x v="1"/>
    <s v="GBP"/>
    <n v="1426365994"/>
    <n v="1421185594"/>
    <b v="0"/>
    <n v="1"/>
    <b v="0"/>
    <x v="1"/>
    <x v="1"/>
    <n v="0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2"/>
    <x v="7"/>
    <n v="168"/>
    <n v="196.34039999999999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6"/>
    <x v="28"/>
    <n v="695"/>
    <n v="64.93330000000000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7"/>
    <x v="24"/>
    <n v="173"/>
    <n v="37.119"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x v="0"/>
    <s v="USD"/>
    <n v="1337955240"/>
    <n v="1332808501"/>
    <b v="0"/>
    <n v="3"/>
    <b v="0"/>
    <x v="0"/>
    <x v="6"/>
    <n v="1"/>
    <n v="133.33330000000001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1"/>
    <x v="1"/>
    <n v="32"/>
    <n v="29.04550000000000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2"/>
    <x v="10"/>
    <n v="186"/>
    <n v="99.155299999999997"/>
  </r>
  <r>
    <n v="1457"/>
    <s v="Hey! I&quot;m not invisable, I am Just Old (Canceled)"/>
    <s v="Age is more than just a number, I hope your younger than you feel."/>
    <n v="10000"/>
    <n v="0"/>
    <x v="2"/>
    <x v="0"/>
    <s v="USD"/>
    <n v="1447281044"/>
    <n v="1444685444"/>
    <b v="0"/>
    <n v="0"/>
    <b v="0"/>
    <x v="5"/>
    <x v="18"/>
    <n v="0"/>
    <n v="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2"/>
    <x v="10"/>
    <n v="10"/>
    <n v="39.816699999999997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1"/>
    <x v="1"/>
    <n v="143"/>
    <n v="37.209600000000002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3"/>
    <x v="5"/>
    <n v="160"/>
    <n v="75.975700000000003"/>
  </r>
  <r>
    <n v="2842"/>
    <s v="HIDDEN: The FCO Plays"/>
    <s v="A play performed at the FCO Global Summit on the Preventing Sexual Violence Initiative, hosted by William Hague and Angelina Jolie"/>
    <n v="2500"/>
    <n v="0"/>
    <x v="1"/>
    <x v="1"/>
    <s v="GBP"/>
    <n v="1403348400"/>
    <n v="1401058295"/>
    <b v="0"/>
    <n v="0"/>
    <b v="0"/>
    <x v="1"/>
    <x v="1"/>
    <n v="0"/>
    <n v="0"/>
  </r>
  <r>
    <n v="978"/>
    <s v="hidn tempo - a wearable stress coach"/>
    <s v="hidn tempo is an intelligent watch band that allows you to monitor your stress and manage it anywhere, anytime."/>
    <n v="18000"/>
    <n v="97273"/>
    <x v="1"/>
    <x v="14"/>
    <s v="SEK"/>
    <n v="1456385101"/>
    <n v="1453793101"/>
    <b v="0"/>
    <n v="123"/>
    <b v="0"/>
    <x v="6"/>
    <x v="33"/>
    <n v="540"/>
    <n v="790.8374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"/>
    <x v="38"/>
    <n v="26"/>
    <n v="39.183700000000002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1"/>
    <x v="4"/>
    <n v="127"/>
    <n v="45.214300000000001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x v="1"/>
    <s v="GBP"/>
    <n v="1376563408"/>
    <n v="1373971408"/>
    <b v="0"/>
    <n v="1"/>
    <b v="0"/>
    <x v="5"/>
    <x v="26"/>
    <n v="0"/>
    <n v="5"/>
  </r>
  <r>
    <n v="3110"/>
    <s v="Hip Justice Catmunity Center"/>
    <s v="Cat People Unite! It's time we get a space of our own to relax, socialize and learn! Join the Catmunity!"/>
    <n v="2000"/>
    <n v="10"/>
    <x v="1"/>
    <x v="0"/>
    <s v="USD"/>
    <n v="1487465119"/>
    <n v="1484009119"/>
    <b v="0"/>
    <n v="1"/>
    <b v="0"/>
    <x v="1"/>
    <x v="4"/>
    <n v="1"/>
    <n v="10"/>
  </r>
  <r>
    <n v="3986"/>
    <s v="Hippolytos - Polish Tour"/>
    <s v="After a successful run at London's Cockpit Theatre, we are invited to perform in Gardzienice OPT and at Teatr Polski in Warsaw, Poland."/>
    <n v="300"/>
    <n v="488"/>
    <x v="1"/>
    <x v="1"/>
    <s v="GBP"/>
    <n v="1462539840"/>
    <n v="1460034594"/>
    <b v="0"/>
    <n v="13"/>
    <b v="0"/>
    <x v="1"/>
    <x v="1"/>
    <n v="163"/>
    <n v="37.538499999999999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1"/>
    <x v="1"/>
    <n v="125"/>
    <n v="62.5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6"/>
    <x v="28"/>
    <n v="1304"/>
    <n v="80.022499999999994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6"/>
    <x v="28"/>
    <n v="1087"/>
    <n v="81.949700000000007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2"/>
    <x v="7"/>
    <n v="22"/>
    <n v="35.838700000000003"/>
  </r>
  <r>
    <n v="1180"/>
    <s v="Hogzilla S.O.W. (Squeals On Wheels) A Veteran Owned Company"/>
    <s v="We would like to start a military-themed food truck to serve the Battle Creek/Kalamazoo area."/>
    <n v="13000"/>
    <n v="5875"/>
    <x v="1"/>
    <x v="0"/>
    <s v="USD"/>
    <n v="1403983314"/>
    <n v="1400786514"/>
    <b v="0"/>
    <n v="85"/>
    <b v="0"/>
    <x v="4"/>
    <x v="21"/>
    <n v="45"/>
    <n v="69.117599999999996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0"/>
    <x v="0"/>
    <n v="61"/>
    <n v="709.41859999999997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3"/>
    <x v="5"/>
    <n v="17"/>
    <n v="38.860500000000002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2"/>
    <x v="10"/>
    <n v="20"/>
    <n v="76.923100000000005"/>
  </r>
  <r>
    <n v="2700"/>
    <s v="Holly's Hot Stuff"/>
    <s v="I currently own and operate a hot dog cart. I am hoping to purchase a used food truck so I can do business year round!"/>
    <n v="3000"/>
    <n v="70"/>
    <x v="1"/>
    <x v="0"/>
    <s v="USD"/>
    <n v="1411073972"/>
    <n v="1408481972"/>
    <b v="0"/>
    <n v="4"/>
    <b v="0"/>
    <x v="4"/>
    <x v="21"/>
    <n v="2"/>
    <n v="17.5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1"/>
    <x v="1"/>
    <n v="338"/>
    <n v="46.609200000000001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2"/>
    <x v="29"/>
    <n v="259"/>
    <n v="61.029400000000003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2"/>
    <x v="10"/>
    <n v="50"/>
    <n v="136.36359999999999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1"/>
    <x v="1"/>
    <n v="150"/>
    <n v="40.545900000000003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1"/>
    <x v="1"/>
    <n v="180"/>
    <n v="64.28570000000000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1"/>
    <x v="1"/>
    <n v="166"/>
    <n v="46.714300000000001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1"/>
    <x v="1"/>
    <n v="806"/>
    <n v="60.475000000000001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4"/>
    <s v="CAD"/>
    <n v="1402938394"/>
    <n v="1400691994"/>
    <b v="0"/>
    <n v="8"/>
    <b v="1"/>
    <x v="1"/>
    <x v="1"/>
    <n v="78"/>
    <n v="97.5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x v="0"/>
    <s v="USD"/>
    <n v="1330478998"/>
    <n v="1327886998"/>
    <b v="0"/>
    <n v="22"/>
    <b v="0"/>
    <x v="5"/>
    <x v="13"/>
    <n v="29"/>
    <n v="37.954500000000003"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x v="0"/>
    <s v="USD"/>
    <n v="1486046761"/>
    <n v="1483454761"/>
    <b v="0"/>
    <n v="3"/>
    <b v="0"/>
    <x v="0"/>
    <x v="6"/>
    <n v="1"/>
    <n v="68.333299999999994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1"/>
    <x v="1"/>
    <n v="84"/>
    <n v="50.461500000000001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1"/>
    <x v="4"/>
    <n v="96"/>
    <n v="51.8919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2"/>
    <x v="10"/>
    <n v="54"/>
    <n v="134.20830000000001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2"/>
    <x v="29"/>
    <n v="45"/>
    <n v="75.611099999999993"/>
  </r>
  <r>
    <n v="673"/>
    <s v="HORIZON: LIFE ENHANCED GLASSWARE"/>
    <s v="Will assist the deaf to have better communication and safety through the use of LCD glassware with audio &amp; sensory components."/>
    <n v="26000"/>
    <n v="205"/>
    <x v="1"/>
    <x v="0"/>
    <s v="USD"/>
    <n v="1409602217"/>
    <n v="1405714217"/>
    <b v="0"/>
    <n v="3"/>
    <b v="0"/>
    <x v="6"/>
    <x v="33"/>
    <n v="1"/>
    <n v="68.333299999999994"/>
  </r>
  <r>
    <n v="2421"/>
    <s v="hot dog cart"/>
    <s v="help me start Merrill's first hot dog cart in this empty lot"/>
    <n v="3500"/>
    <n v="1"/>
    <x v="1"/>
    <x v="0"/>
    <s v="USD"/>
    <n v="1424536196"/>
    <n v="1421944196"/>
    <b v="0"/>
    <n v="1"/>
    <b v="0"/>
    <x v="4"/>
    <x v="21"/>
    <n v="0"/>
    <n v="1"/>
  </r>
  <r>
    <n v="3736"/>
    <s v="Hot Dogs a new play by Suhayla El-Bushra"/>
    <s v="Hot Dogs is a new play that tackles sexism in schools and addresses issues that current sex/relationship education fails to."/>
    <n v="750"/>
    <n v="10"/>
    <x v="1"/>
    <x v="1"/>
    <s v="GBP"/>
    <n v="1427133600"/>
    <n v="1423847093"/>
    <b v="0"/>
    <n v="1"/>
    <b v="0"/>
    <x v="1"/>
    <x v="1"/>
    <n v="1"/>
    <n v="1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x v="0"/>
    <s v="USD"/>
    <n v="1390522045"/>
    <n v="1388707645"/>
    <b v="0"/>
    <n v="0"/>
    <b v="0"/>
    <x v="2"/>
    <x v="9"/>
    <n v="0"/>
    <n v="0"/>
  </r>
  <r>
    <n v="1131"/>
    <s v="Hot Potato - The App"/>
    <s v="Don't drop it like it's hot..Hot Potato is a battle between friends. Compete to keep Mr Potato off the ground. Who will drop him first?"/>
    <n v="15000"/>
    <n v="0"/>
    <x v="1"/>
    <x v="2"/>
    <s v="AUD"/>
    <n v="1450993668"/>
    <n v="1448401668"/>
    <b v="0"/>
    <n v="0"/>
    <b v="0"/>
    <x v="7"/>
    <x v="34"/>
    <n v="0"/>
    <n v="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x v="1"/>
    <s v="GBP"/>
    <n v="1406130880"/>
    <n v="1403538880"/>
    <b v="0"/>
    <n v="21"/>
    <b v="0"/>
    <x v="6"/>
    <x v="33"/>
    <n v="24"/>
    <n v="291.33330000000001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10"/>
    <s v="EUR"/>
    <n v="1482085857"/>
    <n v="1479493857"/>
    <b v="0"/>
    <n v="48"/>
    <b v="1"/>
    <x v="6"/>
    <x v="17"/>
    <n v="525"/>
    <n v="546.6875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5"/>
    <x v="20"/>
    <n v="52"/>
    <n v="66.698700000000002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2"/>
    <x v="10"/>
    <n v="57"/>
    <n v="63.477800000000002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1"/>
    <x v="4"/>
    <n v="3078"/>
    <n v="84.871499999999997"/>
  </r>
  <r>
    <n v="2894"/>
    <s v="How Could You Do This To Me (The Stage Play)"/>
    <s v="This Is A Story About A Woman A Man And A Woman"/>
    <n v="2500"/>
    <n v="0"/>
    <x v="1"/>
    <x v="0"/>
    <s v="USD"/>
    <n v="1428100815"/>
    <n v="1422920415"/>
    <b v="0"/>
    <n v="0"/>
    <b v="0"/>
    <x v="1"/>
    <x v="1"/>
    <n v="0"/>
    <n v="0"/>
  </r>
  <r>
    <n v="2746"/>
    <s v="How many marbles do YOU have?"/>
    <s v="An easy fun way for children to understand the physical limitations of someone with CFIDS and Fibromyalgia using marbles and a jar."/>
    <n v="2825"/>
    <n v="801"/>
    <x v="1"/>
    <x v="0"/>
    <s v="USD"/>
    <n v="1409337911"/>
    <n v="1406745911"/>
    <b v="0"/>
    <n v="19"/>
    <b v="0"/>
    <x v="5"/>
    <x v="13"/>
    <n v="28"/>
    <n v="42.157899999999998"/>
  </r>
  <r>
    <n v="2762"/>
    <s v="How to Create Your Own Magic World. Toy-making guide."/>
    <s v="How-to book of toys and games constructed from materials found in nature, recyclable and easily available."/>
    <n v="2750"/>
    <n v="25"/>
    <x v="1"/>
    <x v="0"/>
    <s v="USD"/>
    <n v="1332114795"/>
    <n v="1326934395"/>
    <b v="0"/>
    <n v="1"/>
    <b v="0"/>
    <x v="5"/>
    <x v="13"/>
    <n v="1"/>
    <n v="25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x v="0"/>
    <s v="USD"/>
    <n v="1420095540"/>
    <n v="1417558804"/>
    <b v="0"/>
    <n v="26"/>
    <b v="0"/>
    <x v="6"/>
    <x v="33"/>
    <n v="3"/>
    <n v="34.269199999999998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0"/>
    <x v="0"/>
    <n v="76"/>
    <n v="83.3459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1"/>
    <x v="1"/>
    <n v="256"/>
    <n v="47.407400000000003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x v="1"/>
    <s v="GBP"/>
    <n v="1448492400"/>
    <n v="1446506080"/>
    <b v="0"/>
    <n v="6"/>
    <b v="0"/>
    <x v="1"/>
    <x v="1"/>
    <n v="388"/>
    <n v="129.16669999999999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1"/>
    <x v="1"/>
    <n v="384"/>
    <n v="62.587000000000003"/>
  </r>
  <r>
    <n v="2350"/>
    <s v="HoxWi - Simple and reliable online customer services (Canceled)"/>
    <s v="HoxWi are the future for real time interaction with on-line customers via chat or video conference."/>
    <n v="4000"/>
    <n v="0"/>
    <x v="2"/>
    <x v="8"/>
    <s v="EUR"/>
    <n v="1483474370"/>
    <n v="1480882370"/>
    <b v="0"/>
    <n v="0"/>
    <b v="0"/>
    <x v="6"/>
    <x v="25"/>
    <n v="0"/>
    <n v="0"/>
  </r>
  <r>
    <n v="3900"/>
    <s v="HUB Theatre Group presents John Logan's RED"/>
    <s v="HUB Theatre Group collaborates with local artists to present John Logan's RED to the community."/>
    <n v="500"/>
    <n v="135"/>
    <x v="1"/>
    <x v="0"/>
    <s v="USD"/>
    <n v="1433988791"/>
    <n v="1431396791"/>
    <b v="0"/>
    <n v="5"/>
    <b v="0"/>
    <x v="1"/>
    <x v="1"/>
    <n v="27"/>
    <n v="27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6"/>
    <x v="17"/>
    <n v="947"/>
    <n v="278.39409999999998"/>
  </r>
  <r>
    <n v="1783"/>
    <s v="Hues of my Vision"/>
    <s v="My Buddy Spirit and I, Ara, camping full time camera on hand for a bit over nine years. &quot;Hue of my Vision&quot; is our Photo Book."/>
    <n v="6500"/>
    <n v="9477"/>
    <x v="1"/>
    <x v="0"/>
    <s v="USD"/>
    <n v="1432248478"/>
    <n v="1429656478"/>
    <b v="1"/>
    <n v="185"/>
    <b v="0"/>
    <x v="3"/>
    <x v="5"/>
    <n v="146"/>
    <n v="51.22699999999999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x v="0"/>
    <s v="USD"/>
    <n v="1357934424"/>
    <n v="1355342424"/>
    <b v="0"/>
    <n v="11"/>
    <b v="0"/>
    <x v="7"/>
    <x v="30"/>
    <n v="11"/>
    <n v="50.909100000000002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x v="0"/>
    <s v="USD"/>
    <n v="1428069541"/>
    <n v="1425481141"/>
    <b v="0"/>
    <n v="4"/>
    <b v="0"/>
    <x v="0"/>
    <x v="22"/>
    <n v="0"/>
    <n v="47.5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1"/>
    <x v="1"/>
    <n v="337"/>
    <n v="99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x v="2"/>
    <n v="0"/>
    <n v="41.944400000000002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2"/>
    <x v="3"/>
    <n v="9"/>
    <n v="47.222200000000001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x v="0"/>
    <s v="USD"/>
    <n v="1432913659"/>
    <n v="1430321659"/>
    <b v="0"/>
    <n v="3"/>
    <b v="0"/>
    <x v="1"/>
    <x v="1"/>
    <n v="3"/>
    <n v="23.333300000000001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x v="0"/>
    <s v="USD"/>
    <n v="1459181895"/>
    <n v="1456593495"/>
    <b v="0"/>
    <n v="9"/>
    <b v="0"/>
    <x v="2"/>
    <x v="14"/>
    <n v="6"/>
    <n v="54.1111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x v="1"/>
    <s v="GBP"/>
    <n v="1483286127"/>
    <n v="1479830127"/>
    <b v="0"/>
    <n v="456"/>
    <b v="0"/>
    <x v="6"/>
    <x v="33"/>
    <n v="215"/>
    <n v="117.6987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2"/>
    <x v="10"/>
    <n v="34"/>
    <n v="50.875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6"/>
    <x v="17"/>
    <n v="1843"/>
    <n v="192.388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x v="0"/>
    <s v="USD"/>
    <n v="1476458734"/>
    <n v="1472570734"/>
    <b v="0"/>
    <n v="15"/>
    <b v="0"/>
    <x v="6"/>
    <x v="33"/>
    <n v="17"/>
    <n v="116.5333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1"/>
    <x v="4"/>
    <n v="115"/>
    <n v="132.34620000000001"/>
  </r>
  <r>
    <n v="477"/>
    <s v="Hymn of Unity"/>
    <s v="A Comedy-drama animation revolving around a man who finds a problematic pair of headphones that literally take over his whole life."/>
    <n v="42000"/>
    <n v="0"/>
    <x v="1"/>
    <x v="0"/>
    <s v="USD"/>
    <n v="1337371334"/>
    <n v="1332187334"/>
    <b v="0"/>
    <n v="0"/>
    <b v="0"/>
    <x v="0"/>
    <x v="6"/>
    <n v="0"/>
    <s v="no backers"/>
  </r>
  <r>
    <n v="131"/>
    <s v="I (Canceled)"/>
    <s v="I"/>
    <n v="130000"/>
    <n v="0"/>
    <x v="2"/>
    <x v="0"/>
    <s v="USD"/>
    <n v="1467763200"/>
    <n v="1466453161"/>
    <b v="0"/>
    <n v="0"/>
    <b v="0"/>
    <x v="0"/>
    <x v="22"/>
    <n v="0"/>
    <s v="no backers"/>
  </r>
  <r>
    <n v="174"/>
    <s v="I Am Forgotten"/>
    <s v="An international short film project. It is about loneliness, wich is caused by the current compulsion to check your Facebook every day."/>
    <n v="100000"/>
    <n v="0"/>
    <x v="1"/>
    <x v="11"/>
    <s v="EUR"/>
    <n v="1431108776"/>
    <n v="1425924776"/>
    <b v="0"/>
    <n v="0"/>
    <b v="0"/>
    <x v="0"/>
    <x v="8"/>
    <n v="0"/>
    <s v="no backers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1"/>
    <x v="1"/>
    <n v="1045"/>
    <n v="89.58570000000000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x v="0"/>
    <s v="USD"/>
    <n v="1425009761"/>
    <n v="1422417761"/>
    <b v="0"/>
    <n v="3"/>
    <b v="0"/>
    <x v="5"/>
    <x v="26"/>
    <n v="0"/>
    <n v="1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"/>
    <x v="1"/>
    <n v="38"/>
    <n v="44.18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1"/>
    <x v="1"/>
    <n v="240"/>
    <n v="77.335800000000006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1"/>
    <x v="15"/>
    <n v="823"/>
    <n v="94.903800000000004"/>
  </r>
  <r>
    <n v="3857"/>
    <s v="I support Molding Heartz"/>
    <s v="The Ultimate Screenwriting Conference_x000a_is the experience showing screenwriters how to write and sell a screenplay in hollywood!"/>
    <n v="500"/>
    <n v="260"/>
    <x v="1"/>
    <x v="0"/>
    <s v="USD"/>
    <n v="1406913120"/>
    <n v="1404927690"/>
    <b v="0"/>
    <n v="4"/>
    <b v="0"/>
    <x v="1"/>
    <x v="1"/>
    <n v="52"/>
    <n v="65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x v="0"/>
    <s v="USD"/>
    <n v="1407705187"/>
    <n v="1405113187"/>
    <b v="0"/>
    <n v="0"/>
    <b v="0"/>
    <x v="4"/>
    <x v="21"/>
    <n v="0"/>
    <n v="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3"/>
    <x v="5"/>
    <n v="2"/>
    <n v="51.66669999999999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x v="0"/>
    <s v="USD"/>
    <n v="1455210353"/>
    <n v="1451927153"/>
    <b v="0"/>
    <n v="37"/>
    <b v="0"/>
    <x v="6"/>
    <x v="33"/>
    <n v="4"/>
    <n v="19.24320000000000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"/>
    <x v="14"/>
    <n v="0"/>
    <n v="0"/>
  </r>
  <r>
    <n v="514"/>
    <s v="I'm Sticking With You."/>
    <s v="A film created entirely out of paper, visual effects and found objects depicts how one man created a new life for himself."/>
    <n v="39400"/>
    <n v="50"/>
    <x v="1"/>
    <x v="4"/>
    <s v="CAD"/>
    <n v="1407595447"/>
    <n v="1405003447"/>
    <b v="0"/>
    <n v="3"/>
    <b v="0"/>
    <x v="0"/>
    <x v="6"/>
    <n v="0"/>
    <n v="16.666699999999999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0"/>
    <x v="12"/>
    <n v="1"/>
    <n v="27.898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2"/>
    <x v="7"/>
    <n v="10"/>
    <n v="18.909099999999999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0"/>
    <x v="12"/>
    <n v="1"/>
    <n v="50.588200000000001"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x v="0"/>
    <s v="USD"/>
    <n v="1475766932"/>
    <n v="1473174932"/>
    <b v="0"/>
    <n v="30"/>
    <b v="0"/>
    <x v="6"/>
    <x v="33"/>
    <n v="10"/>
    <n v="59.2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3"/>
    <x v="5"/>
    <n v="55"/>
    <n v="61.527799999999999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1"/>
    <x v="1"/>
    <n v="120"/>
    <n v="34.6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x v="1"/>
    <s v="GBP"/>
    <n v="1445431533"/>
    <n v="1442839533"/>
    <b v="0"/>
    <n v="27"/>
    <b v="0"/>
    <x v="6"/>
    <x v="25"/>
    <n v="66"/>
    <n v="97.407399999999996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2"/>
    <x v="3"/>
    <n v="49"/>
    <n v="32.3245"/>
  </r>
  <r>
    <n v="1087"/>
    <s v="Idle Gamers"/>
    <s v="Idle gamers are the group of gamers worth watching play video games. We have a back log of video ideas and want to entertain you."/>
    <n v="15000"/>
    <n v="0"/>
    <x v="1"/>
    <x v="0"/>
    <s v="USD"/>
    <n v="1402852087"/>
    <n v="1400260087"/>
    <b v="0"/>
    <n v="0"/>
    <b v="0"/>
    <x v="7"/>
    <x v="30"/>
    <n v="0"/>
    <n v="0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5"/>
    <x v="32"/>
    <n v="1369"/>
    <n v="52.62270000000000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x v="1"/>
    <x v="15"/>
    <n v="0"/>
    <n v="1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1"/>
    <x v="1"/>
    <n v="26"/>
    <n v="26"/>
  </r>
  <r>
    <n v="2680"/>
    <s v="iHeart Pillow"/>
    <s v="iHeartPillow, Connecting loved ones"/>
    <n v="3000"/>
    <n v="276"/>
    <x v="1"/>
    <x v="10"/>
    <s v="EUR"/>
    <n v="1459915491"/>
    <n v="1457327091"/>
    <b v="0"/>
    <n v="4"/>
    <b v="0"/>
    <x v="6"/>
    <x v="36"/>
    <n v="9"/>
    <n v="69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x v="2"/>
    <s v="AUD"/>
    <n v="1420352264"/>
    <n v="1416896264"/>
    <b v="0"/>
    <n v="0"/>
    <b v="0"/>
    <x v="6"/>
    <x v="25"/>
    <n v="0"/>
    <n v="0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x v="0"/>
    <s v="USD"/>
    <n v="1478926800"/>
    <n v="1476054568"/>
    <b v="0"/>
    <n v="196"/>
    <b v="0"/>
    <x v="6"/>
    <x v="33"/>
    <n v="103"/>
    <n v="89.596900000000005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x v="0"/>
    <s v="USD"/>
    <n v="1462112318"/>
    <n v="1459520318"/>
    <b v="0"/>
    <n v="4"/>
    <b v="0"/>
    <x v="1"/>
    <x v="1"/>
    <n v="10"/>
    <n v="63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x v="2"/>
    <n v="1"/>
    <n v="83.75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1"/>
    <x v="1"/>
    <n v="78"/>
    <n v="41.923099999999998"/>
  </r>
  <r>
    <n v="2365"/>
    <s v="IMI - It's My Identity (Canceled)"/>
    <s v="A website that could group all your social 'identities' and online property together and find new followers or creators to follow"/>
    <n v="4000"/>
    <n v="0"/>
    <x v="2"/>
    <x v="9"/>
    <s v="EUR"/>
    <n v="1453071600"/>
    <n v="1449596425"/>
    <b v="0"/>
    <n v="0"/>
    <b v="0"/>
    <x v="6"/>
    <x v="25"/>
    <n v="0"/>
    <n v="0"/>
  </r>
  <r>
    <n v="181"/>
    <s v="Immemorial"/>
    <s v="Christina has been suffering with flash backs and some very disturbing nightmares and realises that it is more than just nightmares."/>
    <n v="100000"/>
    <n v="722"/>
    <x v="1"/>
    <x v="1"/>
    <s v="GBP"/>
    <n v="1434995295"/>
    <n v="1432403295"/>
    <b v="0"/>
    <n v="4"/>
    <b v="0"/>
    <x v="0"/>
    <x v="8"/>
    <n v="1"/>
    <n v="180.5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1"/>
    <x v="1"/>
    <n v="221"/>
    <n v="110.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6"/>
    <x v="17"/>
    <n v="6034"/>
    <n v="593.93619999999999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x v="0"/>
    <s v="USD"/>
    <n v="1458097364"/>
    <n v="1455508964"/>
    <b v="0"/>
    <n v="1"/>
    <b v="0"/>
    <x v="1"/>
    <x v="1"/>
    <n v="0"/>
    <n v="1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1"/>
    <x v="4"/>
    <n v="754"/>
    <n v="259.94830000000002"/>
  </r>
  <r>
    <n v="928"/>
    <s v="In a Jazzy Motown"/>
    <s v="A real Motown Backup singer on 22 gold and platinum albums headlines her own Jazz CD of Motown songs."/>
    <n v="20000"/>
    <n v="1575"/>
    <x v="1"/>
    <x v="0"/>
    <s v="USD"/>
    <n v="1353196800"/>
    <n v="1348864913"/>
    <b v="0"/>
    <n v="28"/>
    <b v="0"/>
    <x v="2"/>
    <x v="9"/>
    <n v="8"/>
    <n v="56.25"/>
  </r>
  <r>
    <n v="1045"/>
    <s v="In Case Of Emergency (Canceled)"/>
    <s v="In Case Of Emergency is a radio talk show for preppers, beginning preppers, and with preparedness in mind."/>
    <n v="15000"/>
    <n v="266"/>
    <x v="2"/>
    <x v="0"/>
    <s v="USD"/>
    <n v="1408827550"/>
    <n v="1406235550"/>
    <b v="0"/>
    <n v="8"/>
    <b v="0"/>
    <x v="8"/>
    <x v="27"/>
    <n v="2"/>
    <n v="33.25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0"/>
    <x v="0"/>
    <n v="38"/>
    <n v="91.189700000000002"/>
  </r>
  <r>
    <n v="438"/>
    <s v="In Game: The Animated Series"/>
    <s v="As Smyton pushes himself to become respected, he unlocks secrets about himself and the world around him."/>
    <n v="50000"/>
    <n v="1876"/>
    <x v="1"/>
    <x v="0"/>
    <s v="USD"/>
    <n v="1447830958"/>
    <n v="1445235358"/>
    <b v="0"/>
    <n v="11"/>
    <b v="0"/>
    <x v="0"/>
    <x v="6"/>
    <n v="4"/>
    <n v="170.5455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0"/>
    <x v="12"/>
    <n v="1"/>
    <n v="71.714299999999994"/>
  </r>
  <r>
    <n v="1736"/>
    <s v="In His Presence"/>
    <s v="A unique meditative album reflecting on the life of Christ, inviting Him into your presence"/>
    <n v="7000"/>
    <n v="22"/>
    <x v="1"/>
    <x v="0"/>
    <s v="USD"/>
    <n v="1447018833"/>
    <n v="1444423233"/>
    <b v="0"/>
    <n v="1"/>
    <b v="0"/>
    <x v="2"/>
    <x v="14"/>
    <n v="0"/>
    <n v="22"/>
  </r>
  <r>
    <n v="230"/>
    <s v="In Love There's War"/>
    <s v="In Love There's War is a spicy web series that will have viewers at the edge of their seats as deception and hidden secrecies unravel."/>
    <n v="90000"/>
    <n v="60"/>
    <x v="1"/>
    <x v="0"/>
    <s v="USD"/>
    <n v="1433443151"/>
    <n v="1430851151"/>
    <b v="0"/>
    <n v="2"/>
    <b v="0"/>
    <x v="0"/>
    <x v="8"/>
    <n v="0"/>
    <n v="30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1"/>
    <x v="1"/>
    <n v="170"/>
    <n v="25.130199999999999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0"/>
    <x v="0"/>
    <n v="8"/>
    <n v="55.221200000000003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5"/>
    <x v="20"/>
    <n v="8"/>
    <n v="42.346899999999998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x v="0"/>
    <s v="USD"/>
    <n v="1413942628"/>
    <n v="1411350628"/>
    <b v="0"/>
    <n v="0"/>
    <b v="0"/>
    <x v="0"/>
    <x v="22"/>
    <n v="0"/>
    <s v="no backers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1"/>
    <x v="1"/>
    <n v="55"/>
    <n v="55"/>
  </r>
  <r>
    <n v="4041"/>
    <s v="In the Land of Gold"/>
    <s v="A bold, colouful, vibrant play centred around the last remaining monarchy of Africa."/>
    <n v="250"/>
    <n v="21"/>
    <x v="1"/>
    <x v="1"/>
    <s v="GBP"/>
    <n v="1473160954"/>
    <n v="1467976954"/>
    <b v="0"/>
    <n v="2"/>
    <b v="0"/>
    <x v="1"/>
    <x v="1"/>
    <n v="8"/>
    <n v="10.5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2"/>
    <x v="7"/>
    <n v="21"/>
    <n v="28"/>
  </r>
  <r>
    <n v="3960"/>
    <s v="In The Time of New York"/>
    <s v="You are closer to your dreams than what you expect, your demons will always wait for you to realize them, theyâ€™ll torture you Manny."/>
    <n v="400"/>
    <n v="45"/>
    <x v="1"/>
    <x v="0"/>
    <s v="USD"/>
    <n v="1451852256"/>
    <n v="1449260256"/>
    <b v="0"/>
    <n v="4"/>
    <b v="0"/>
    <x v="1"/>
    <x v="1"/>
    <n v="11"/>
    <n v="11.25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0"/>
    <x v="12"/>
    <n v="2"/>
    <n v="10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3"/>
    <x v="5"/>
    <n v="170"/>
    <n v="91.882900000000006"/>
  </r>
  <r>
    <n v="949"/>
    <s v="INBED"/>
    <s v="Der INBED ist ein innovatives Multisensor-Wearable fÃ¼r die SturzprÃ¤vention motorisch eingeschrÃ¤nkter Personen."/>
    <n v="18950"/>
    <n v="273"/>
    <x v="1"/>
    <x v="3"/>
    <s v="EUR"/>
    <n v="1456016576"/>
    <n v="1450832576"/>
    <b v="0"/>
    <n v="7"/>
    <b v="0"/>
    <x v="6"/>
    <x v="33"/>
    <n v="1"/>
    <n v="39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1"/>
    <x v="1"/>
    <n v="164"/>
    <n v="136.45830000000001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x v="0"/>
    <s v="USD"/>
    <n v="1472698702"/>
    <n v="1470106702"/>
    <b v="0"/>
    <n v="0"/>
    <b v="0"/>
    <x v="0"/>
    <x v="8"/>
    <n v="0"/>
    <s v="no backers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2"/>
    <x v="29"/>
    <n v="30"/>
    <n v="35.6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x v="2"/>
    <n v="2"/>
    <n v="93.264099999999999"/>
  </r>
  <r>
    <n v="509"/>
    <s v="Indian in Chelsea - Web Animated series"/>
    <s v="A hilarious comedy podcast being turned into an animated series  about an indian servant and his boss."/>
    <n v="40000"/>
    <n v="10"/>
    <x v="1"/>
    <x v="1"/>
    <s v="GBP"/>
    <n v="1435504170"/>
    <n v="1432912170"/>
    <b v="0"/>
    <n v="1"/>
    <b v="0"/>
    <x v="0"/>
    <x v="6"/>
    <n v="0"/>
    <n v="10"/>
  </r>
  <r>
    <n v="1447"/>
    <s v="Indian Language Dictionary"/>
    <s v="I'm creating a dictionary of multiple Indian languages."/>
    <n v="10000"/>
    <n v="75"/>
    <x v="1"/>
    <x v="0"/>
    <s v="USD"/>
    <n v="1467999134"/>
    <n v="1465407134"/>
    <b v="0"/>
    <n v="3"/>
    <b v="0"/>
    <x v="5"/>
    <x v="18"/>
    <n v="1"/>
    <n v="25"/>
  </r>
  <r>
    <n v="1041"/>
    <s v="Industry Success Project (Canceled)"/>
    <s v="I am trying to document what it is like to plunge head first into the music/audio industry as an intern."/>
    <n v="15000"/>
    <n v="0"/>
    <x v="2"/>
    <x v="0"/>
    <s v="USD"/>
    <n v="1406769992"/>
    <n v="1405041992"/>
    <b v="0"/>
    <n v="0"/>
    <b v="0"/>
    <x v="8"/>
    <x v="27"/>
    <n v="0"/>
    <n v="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1"/>
    <x v="1"/>
    <n v="30"/>
    <n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6"/>
    <x v="17"/>
    <n v="4135"/>
    <n v="136.64449999999999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7"/>
    <x v="24"/>
    <n v="207"/>
    <n v="4.571299999999999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0"/>
    <x v="12"/>
    <n v="0"/>
    <n v="53.125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2"/>
    <x v="7"/>
    <n v="184"/>
    <n v="57.520200000000003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3"/>
    <x v="5"/>
    <n v="636"/>
    <n v="133.7392000000000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0"/>
    <x v="12"/>
    <n v="2"/>
    <n v="91.84050000000000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4"/>
    <x v="21"/>
    <n v="0"/>
    <n v="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x v="0"/>
    <s v="USD"/>
    <n v="1469122200"/>
    <n v="1466611108"/>
    <b v="0"/>
    <n v="86"/>
    <b v="0"/>
    <x v="6"/>
    <x v="33"/>
    <n v="78"/>
    <n v="90.616299999999995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0"/>
    <x v="0"/>
    <n v="37"/>
    <n v="87.68559999999999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2"/>
    <x v="7"/>
    <n v="36"/>
    <n v="65.8421000000000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x v="0"/>
    <s v="USD"/>
    <n v="1417388340"/>
    <n v="1412835530"/>
    <b v="0"/>
    <n v="11"/>
    <b v="0"/>
    <x v="6"/>
    <x v="33"/>
    <n v="27"/>
    <n v="424.4545"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x v="3"/>
    <s v="EUR"/>
    <n v="1480721803"/>
    <n v="1478126203"/>
    <b v="0"/>
    <n v="20"/>
    <b v="0"/>
    <x v="6"/>
    <x v="25"/>
    <n v="4"/>
    <n v="68.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x v="11"/>
    <s v="EUR"/>
    <n v="1482052815"/>
    <n v="1479460815"/>
    <b v="0"/>
    <n v="0"/>
    <b v="0"/>
    <x v="6"/>
    <x v="25"/>
    <n v="0"/>
    <s v="no backers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5"/>
    <x v="20"/>
    <n v="31"/>
    <n v="25.347100000000001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3"/>
    <x v="5"/>
    <n v="129"/>
    <n v="207.0667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0"/>
    <x v="0"/>
    <n v="7"/>
    <n v="28.5762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x v="2"/>
    <n v="1"/>
    <n v="76.452600000000004"/>
  </r>
  <r>
    <n v="3993"/>
    <s v="Invincible Diamonds: A Survivor's Guide"/>
    <s v="I am seeking to turn my collection of urban poetry into a stage play. My desire is to inspire victims to heal."/>
    <n v="300"/>
    <n v="3"/>
    <x v="1"/>
    <x v="0"/>
    <s v="USD"/>
    <n v="1431549912"/>
    <n v="1428957912"/>
    <b v="0"/>
    <n v="1"/>
    <b v="0"/>
    <x v="1"/>
    <x v="1"/>
    <n v="1"/>
    <n v="3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2"/>
    <x v="7"/>
    <n v="56"/>
    <n v="27.389600000000002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2"/>
    <x v="7"/>
    <n v="22"/>
    <n v="42.241399999999999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3"/>
    <x v="5"/>
    <n v="51"/>
    <n v="55.371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x v="1"/>
    <s v="GBP"/>
    <n v="1432223125"/>
    <n v="1429631125"/>
    <b v="0"/>
    <n v="4"/>
    <b v="0"/>
    <x v="6"/>
    <x v="33"/>
    <n v="1"/>
    <n v="26.5"/>
  </r>
  <r>
    <n v="215"/>
    <s v="Invisible Scars"/>
    <s v="A short drama based on a true events. Story of a British Soldier who comes back home suffering from Post Traumatic Stress Disorder."/>
    <n v="100000"/>
    <n v="10"/>
    <x v="1"/>
    <x v="1"/>
    <s v="GBP"/>
    <n v="1455753540"/>
    <n v="1452058282"/>
    <b v="0"/>
    <n v="1"/>
    <b v="0"/>
    <x v="0"/>
    <x v="8"/>
    <n v="0"/>
    <n v="1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1"/>
    <x v="15"/>
    <n v="199"/>
    <n v="47.42860000000000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6"/>
    <x v="17"/>
    <n v="1481"/>
    <n v="182.78020000000001"/>
  </r>
  <r>
    <n v="997"/>
    <s v="iPhanny"/>
    <s v="The iPhanny keeps your iPhone 6 safe from bending in those dangerous pants pockets."/>
    <n v="16870"/>
    <n v="65"/>
    <x v="1"/>
    <x v="0"/>
    <s v="USD"/>
    <n v="1417145297"/>
    <n v="1414549697"/>
    <b v="0"/>
    <n v="8"/>
    <b v="0"/>
    <x v="6"/>
    <x v="33"/>
    <n v="0"/>
    <n v="8.125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6"/>
    <x v="17"/>
    <n v="248"/>
    <n v="493.13330000000002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x v="0"/>
    <s v="USD"/>
    <n v="1431374222"/>
    <n v="1427486222"/>
    <b v="0"/>
    <n v="25"/>
    <b v="0"/>
    <x v="6"/>
    <x v="33"/>
    <n v="3"/>
    <n v="27.3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x v="1"/>
    <s v="GBP"/>
    <n v="1459700741"/>
    <n v="1457112341"/>
    <b v="0"/>
    <n v="92"/>
    <b v="0"/>
    <x v="3"/>
    <x v="37"/>
    <n v="51"/>
    <n v="44.478299999999997"/>
  </r>
  <r>
    <n v="171"/>
    <s v="IRL: Gamers Unite"/>
    <s v="Team Mayhem, a local small town gang of gamers who are enlisted   to save the world from the new great evil known as Prowler."/>
    <n v="100000"/>
    <n v="1"/>
    <x v="1"/>
    <x v="0"/>
    <s v="USD"/>
    <n v="1470975614"/>
    <n v="1465791614"/>
    <b v="0"/>
    <n v="1"/>
    <b v="0"/>
    <x v="0"/>
    <x v="8"/>
    <n v="0"/>
    <n v="1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x v="0"/>
    <s v="USD"/>
    <n v="1422158199"/>
    <n v="1419566199"/>
    <b v="0"/>
    <n v="5"/>
    <b v="0"/>
    <x v="6"/>
    <x v="33"/>
    <n v="1"/>
    <n v="25.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x v="6"/>
    <x v="25"/>
    <n v="1"/>
    <n v="300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0"/>
    <x v="0"/>
    <n v="196"/>
    <n v="92.2517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3"/>
    <x v="5"/>
    <n v="43"/>
    <n v="55.222099999999998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x v="0"/>
    <s v="USD"/>
    <n v="1396810864"/>
    <n v="1395687664"/>
    <b v="0"/>
    <n v="1"/>
    <b v="0"/>
    <x v="7"/>
    <x v="30"/>
    <n v="0"/>
    <n v="5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1"/>
    <x v="1"/>
    <n v="133"/>
    <n v="31.578900000000001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3"/>
    <x v="5"/>
    <n v="53"/>
    <n v="138.26089999999999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6"/>
    <x v="28"/>
    <n v="591"/>
    <n v="89.100499999999997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3"/>
    <x v="5"/>
    <n v="26"/>
    <n v="78.18179999999999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1"/>
    <x v="1"/>
    <n v="1537"/>
    <n v="110.8653999999999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x v="1"/>
    <s v="GBP"/>
    <n v="1463050034"/>
    <n v="1460458034"/>
    <b v="0"/>
    <n v="7"/>
    <b v="0"/>
    <x v="3"/>
    <x v="31"/>
    <n v="1"/>
    <n v="14.428599999999999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2"/>
    <x v="10"/>
    <n v="7"/>
    <n v="36.6053"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x v="0"/>
    <s v="USD"/>
    <n v="1333028723"/>
    <n v="1330440323"/>
    <b v="0"/>
    <n v="34"/>
    <b v="0"/>
    <x v="5"/>
    <x v="13"/>
    <n v="37"/>
    <n v="29.470600000000001"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x v="0"/>
    <s v="USD"/>
    <n v="1455246504"/>
    <n v="1452654504"/>
    <b v="0"/>
    <n v="2"/>
    <b v="0"/>
    <x v="4"/>
    <x v="21"/>
    <n v="1"/>
    <n v="10.5"/>
  </r>
  <r>
    <n v="2153"/>
    <s v="It's The GOD Complex"/>
    <s v="Crowdfunding the Gamers Way. An online game with real world consequences.Do you dare to play? Can you turn the world around?"/>
    <n v="5000"/>
    <n v="34"/>
    <x v="1"/>
    <x v="0"/>
    <s v="USD"/>
    <n v="1420876740"/>
    <n v="1417470718"/>
    <b v="0"/>
    <n v="4"/>
    <b v="0"/>
    <x v="7"/>
    <x v="30"/>
    <n v="1"/>
    <n v="8.5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x v="0"/>
    <s v="USD"/>
    <n v="1442856131"/>
    <n v="1441128131"/>
    <b v="0"/>
    <n v="0"/>
    <b v="0"/>
    <x v="2"/>
    <x v="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x v="9"/>
    <s v="EUR"/>
    <n v="1461235478"/>
    <n v="1459507478"/>
    <b v="0"/>
    <n v="0"/>
    <b v="0"/>
    <x v="5"/>
    <x v="18"/>
    <n v="0"/>
    <n v="0"/>
  </r>
  <r>
    <n v="1207"/>
    <s v="ITALIANA"/>
    <s v="A humanistic photo book about ancestral &amp; post-modern Italy."/>
    <n v="12000"/>
    <n v="17396"/>
    <x v="0"/>
    <x v="9"/>
    <s v="EUR"/>
    <n v="1459418400"/>
    <n v="1456827573"/>
    <b v="0"/>
    <n v="141"/>
    <b v="1"/>
    <x v="3"/>
    <x v="5"/>
    <n v="145"/>
    <n v="123.3759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1"/>
    <x v="15"/>
    <n v="114"/>
    <n v="81.242400000000004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1"/>
    <x v="1"/>
    <n v="54"/>
    <n v="24.545500000000001"/>
  </r>
  <r>
    <n v="1170"/>
    <s v="Its A Rib Thing"/>
    <s v="They are sweet, sticky and incredibly addictive. People are left with a huge smile and a full stomach but still ask for more!!!"/>
    <n v="13000"/>
    <n v="100"/>
    <x v="1"/>
    <x v="1"/>
    <s v="GBP"/>
    <n v="1433021171"/>
    <n v="1430429171"/>
    <b v="0"/>
    <n v="2"/>
    <b v="0"/>
    <x v="4"/>
    <x v="21"/>
    <n v="1"/>
    <n v="50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6"/>
    <s v="EUR"/>
    <n v="1475209620"/>
    <n v="1473087637"/>
    <b v="0"/>
    <n v="37"/>
    <b v="1"/>
    <x v="2"/>
    <x v="29"/>
    <n v="204"/>
    <n v="165.16220000000001"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x v="0"/>
    <s v="USD"/>
    <n v="1484239320"/>
    <n v="1482609088"/>
    <b v="0"/>
    <n v="4"/>
    <b v="0"/>
    <x v="4"/>
    <x v="21"/>
    <n v="0"/>
    <n v="10.5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1"/>
    <x v="1"/>
    <n v="111"/>
    <n v="45.03699999999999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10"/>
    <n v="112"/>
    <n v="73.907300000000006"/>
  </r>
  <r>
    <n v="1049"/>
    <s v="J1 (Canceled)"/>
    <s v="------"/>
    <n v="15000"/>
    <n v="0"/>
    <x v="2"/>
    <x v="0"/>
    <s v="USD"/>
    <n v="1455272445"/>
    <n v="1452680445"/>
    <b v="0"/>
    <n v="0"/>
    <b v="0"/>
    <x v="8"/>
    <x v="27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x v="1"/>
    <s v="GBP"/>
    <n v="1433685354"/>
    <n v="1431093354"/>
    <b v="0"/>
    <n v="1"/>
    <b v="0"/>
    <x v="1"/>
    <x v="15"/>
    <n v="8"/>
    <n v="50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2"/>
    <x v="10"/>
    <n v="51"/>
    <n v="82.540499999999994"/>
  </r>
  <r>
    <n v="4109"/>
    <s v="Jack the Lad"/>
    <s v="Jack the Lad - a new play that explores how far the boundaries of friendship will stretch when morality and loyalties clash."/>
    <n v="5"/>
    <n v="0"/>
    <x v="1"/>
    <x v="1"/>
    <s v="GBP"/>
    <n v="1448805404"/>
    <n v="1446209804"/>
    <b v="0"/>
    <n v="0"/>
    <b v="0"/>
    <x v="1"/>
    <x v="1"/>
    <n v="0"/>
    <n v="0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x v="3"/>
    <x v="39"/>
    <n v="13"/>
    <n v="25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6"/>
    <x v="33"/>
    <n v="6"/>
    <n v="35.125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x v="3"/>
    <s v="EUR"/>
    <n v="1476189339"/>
    <n v="1471005339"/>
    <b v="0"/>
    <n v="3"/>
    <b v="0"/>
    <x v="4"/>
    <x v="21"/>
    <n v="3"/>
    <n v="25"/>
  </r>
  <r>
    <n v="2766"/>
    <s v="Jambie"/>
    <s v="Jambie is a children's book geared towards kids ages 4-9 years of age. This book teaches young children about making wise decisions."/>
    <n v="2700"/>
    <n v="100"/>
    <x v="1"/>
    <x v="0"/>
    <s v="USD"/>
    <n v="1313078518"/>
    <n v="1310486518"/>
    <b v="0"/>
    <n v="4"/>
    <b v="0"/>
    <x v="5"/>
    <x v="13"/>
    <n v="4"/>
    <n v="25"/>
  </r>
  <r>
    <n v="453"/>
    <s v="Jamboni Brothers Pizza Pilot"/>
    <s v="A 7 minute broadcast-quality web pilot (in 3D animation) of Jamboni Brothers Pizza {the ultimate goal being a cartoon TV series}."/>
    <n v="48000"/>
    <n v="26"/>
    <x v="1"/>
    <x v="0"/>
    <s v="USD"/>
    <n v="1424375279"/>
    <n v="1422992879"/>
    <b v="0"/>
    <n v="2"/>
    <b v="0"/>
    <x v="0"/>
    <x v="6"/>
    <n v="0"/>
    <n v="13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6"/>
    <x v="28"/>
    <n v="954"/>
    <n v="120.30880000000001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x v="2"/>
    <n v="1"/>
    <n v="76.864999999999995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4"/>
    <s v="CAD"/>
    <n v="1434670397"/>
    <n v="1429486397"/>
    <b v="0"/>
    <n v="7"/>
    <b v="1"/>
    <x v="0"/>
    <x v="0"/>
    <n v="3"/>
    <n v="183.28569999999999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2"/>
    <x v="10"/>
    <n v="20"/>
    <n v="58.370399999999997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0"/>
    <x v="12"/>
    <n v="1"/>
    <n v="40.268300000000004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"/>
    <x v="38"/>
    <n v="94"/>
    <n v="156.77330000000001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1"/>
    <x v="1"/>
    <n v="54"/>
    <n v="30.71430000000000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2"/>
    <x v="10"/>
    <n v="96"/>
    <n v="53.00529999999999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1"/>
    <x v="4"/>
    <n v="161"/>
    <n v="76.785700000000006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"/>
    <x v="38"/>
    <n v="65"/>
    <n v="113.8261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x v="0"/>
    <s v="USD"/>
    <n v="1417387322"/>
    <n v="1413495722"/>
    <b v="0"/>
    <n v="31"/>
    <b v="0"/>
    <x v="6"/>
    <x v="33"/>
    <n v="8"/>
    <n v="47.935499999999998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x v="0"/>
    <s v="USD"/>
    <n v="1385123713"/>
    <n v="1382528113"/>
    <b v="0"/>
    <n v="48"/>
    <b v="0"/>
    <x v="2"/>
    <x v="9"/>
    <n v="13"/>
    <n v="52.916699999999999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"/>
    <x v="9"/>
    <n v="1"/>
    <n v="100"/>
  </r>
  <r>
    <n v="905"/>
    <s v="Jazz For Everyone!"/>
    <s v="Working hard to get into the studio to record, produce, and edit my break out CD. I hope to realize my vision!"/>
    <n v="20000"/>
    <n v="196"/>
    <x v="1"/>
    <x v="0"/>
    <s v="USD"/>
    <n v="1295847926"/>
    <n v="1290663926"/>
    <b v="0"/>
    <n v="6"/>
    <b v="0"/>
    <x v="2"/>
    <x v="9"/>
    <n v="1"/>
    <n v="32.666699999999999"/>
  </r>
  <r>
    <n v="936"/>
    <s v="Jazz Singer, Marti Mendenhall Live Concert Recording"/>
    <s v="A CD of a live Jazz concert featuring Marti Mendenhall, George Mitchell, Scott Steed and Todd Strait."/>
    <n v="20000"/>
    <n v="0"/>
    <x v="1"/>
    <x v="0"/>
    <s v="USD"/>
    <n v="1326916800"/>
    <n v="1323131689"/>
    <b v="0"/>
    <n v="0"/>
    <b v="0"/>
    <x v="2"/>
    <x v="9"/>
    <n v="0"/>
    <n v="0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1"/>
    <x v="1"/>
    <n v="147"/>
    <n v="147.33330000000001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4"/>
    <x v="35"/>
    <n v="2"/>
    <n v="21.2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2"/>
    <x v="29"/>
    <n v="247"/>
    <n v="100.3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2"/>
    <x v="10"/>
    <n v="207"/>
    <n v="92.541899999999998"/>
  </r>
  <r>
    <n v="3630"/>
    <s v="Jeremy Kyle- The Opera"/>
    <s v="The Jeremy Kyle Show offers so much subject matter to create an opera with.  Along with his brilliant put downs it could be excellent!"/>
    <n v="1000"/>
    <n v="1"/>
    <x v="1"/>
    <x v="1"/>
    <s v="GBP"/>
    <n v="1417295990"/>
    <n v="1414700390"/>
    <b v="0"/>
    <n v="1"/>
    <b v="0"/>
    <x v="1"/>
    <x v="15"/>
    <n v="0"/>
    <n v="1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1"/>
    <x v="1"/>
    <n v="256"/>
    <n v="38.7121"/>
  </r>
  <r>
    <n v="1704"/>
    <s v="Jericho Down Worship Album"/>
    <s v="We want to record an album of popular praise &amp; worship songs with our own influence and style."/>
    <n v="7500"/>
    <n v="1302"/>
    <x v="1"/>
    <x v="0"/>
    <s v="USD"/>
    <n v="1424056873"/>
    <n v="1421464873"/>
    <b v="0"/>
    <n v="11"/>
    <b v="0"/>
    <x v="2"/>
    <x v="14"/>
    <n v="17"/>
    <n v="118.36360000000001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2"/>
    <x v="7"/>
    <n v="71"/>
    <n v="48.076900000000002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1"/>
    <x v="1"/>
    <n v="78"/>
    <n v="44.923099999999998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3"/>
    <x v="5"/>
    <n v="98"/>
    <n v="64.15689999999999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"/>
    <x v="9"/>
    <n v="0"/>
    <n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6"/>
    <x v="17"/>
    <n v="2168"/>
    <n v="78.8342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2"/>
    <x v="10"/>
    <n v="65"/>
    <n v="85.054299999999998"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x v="1"/>
    <s v="GBP"/>
    <n v="1421498303"/>
    <n v="1418906303"/>
    <b v="0"/>
    <n v="9"/>
    <b v="0"/>
    <x v="0"/>
    <x v="6"/>
    <n v="0"/>
    <n v="12.666700000000001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x v="0"/>
    <s v="USD"/>
    <n v="1287723600"/>
    <n v="1284409734"/>
    <b v="0"/>
    <n v="0"/>
    <b v="0"/>
    <x v="2"/>
    <x v="9"/>
    <n v="0"/>
    <n v="0"/>
  </r>
  <r>
    <n v="493"/>
    <s v="Joc Barrera The Chupacabra Hunter"/>
    <s v="The Chupacabra is not a myth and one man is on a mission to prove its existence no matter what, his name is Joc Barrera."/>
    <n v="40000"/>
    <n v="0"/>
    <x v="1"/>
    <x v="1"/>
    <s v="GBP"/>
    <n v="1432142738"/>
    <n v="1429550738"/>
    <b v="0"/>
    <n v="0"/>
    <b v="0"/>
    <x v="0"/>
    <x v="6"/>
    <n v="0"/>
    <s v="no backers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1"/>
    <x v="1"/>
    <n v="250"/>
    <n v="115.38460000000001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1"/>
    <x v="1"/>
    <n v="424"/>
    <n v="103.95099999999999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4"/>
    <x v="35"/>
    <n v="247"/>
    <n v="75.130399999999995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2"/>
    <x v="10"/>
    <n v="15"/>
    <n v="47.2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6"/>
    <x v="17"/>
    <n v="337"/>
    <n v="70.84869999999999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"/>
    <x v="38"/>
    <n v="69"/>
    <n v="554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x v="2"/>
    <n v="2"/>
    <n v="169.6056000000000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x v="0"/>
    <s v="USD"/>
    <n v="1345790865"/>
    <n v="1344062865"/>
    <b v="0"/>
    <n v="0"/>
    <b v="0"/>
    <x v="2"/>
    <x v="19"/>
    <n v="0"/>
    <n v="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2"/>
    <x v="7"/>
    <n v="1983"/>
    <n v="64.81650000000000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2"/>
    <x v="10"/>
    <n v="59"/>
    <n v="91.625"/>
  </r>
  <r>
    <n v="2147"/>
    <s v="Johnny Rocketfingers 3"/>
    <s v="A Point and Click Adventure on Steroids."/>
    <n v="5000"/>
    <n v="2716"/>
    <x v="1"/>
    <x v="0"/>
    <s v="USD"/>
    <n v="1416125148"/>
    <n v="1413356748"/>
    <b v="0"/>
    <n v="55"/>
    <b v="0"/>
    <x v="7"/>
    <x v="30"/>
    <n v="54"/>
    <n v="49.381799999999998"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x v="0"/>
    <s v="USD"/>
    <n v="1421656200"/>
    <n v="1416507211"/>
    <b v="0"/>
    <n v="312"/>
    <b v="0"/>
    <x v="7"/>
    <x v="30"/>
    <n v="208"/>
    <n v="100.2337"/>
  </r>
  <r>
    <n v="2409"/>
    <s v="Johnny's Food Truck a Puerto Rican and BBQ infusion"/>
    <s v="I am looking to start a food truck with an infusion of my Puerto Rican heritage and my love for BBQ."/>
    <n v="3750"/>
    <n v="460"/>
    <x v="1"/>
    <x v="0"/>
    <s v="USD"/>
    <n v="1439931675"/>
    <n v="1437339675"/>
    <b v="0"/>
    <n v="6"/>
    <b v="0"/>
    <x v="4"/>
    <x v="21"/>
    <n v="12"/>
    <n v="76.666700000000006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2"/>
    <x v="10"/>
    <n v="7"/>
    <n v="5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x v="0"/>
    <s v="USD"/>
    <n v="1427040435"/>
    <n v="1424452035"/>
    <b v="0"/>
    <n v="27"/>
    <b v="0"/>
    <x v="1"/>
    <x v="4"/>
    <n v="561"/>
    <n v="415.77780000000001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2"/>
    <x v="7"/>
    <n v="43"/>
    <n v="54.615400000000001"/>
  </r>
  <r>
    <n v="3912"/>
    <s v="JoLee Productions"/>
    <s v="Producing &amp; directing Jake's Women by Neil Simon opening July 9 and running through July 26 for Sonoma Arts Live"/>
    <n v="500"/>
    <n v="1"/>
    <x v="1"/>
    <x v="0"/>
    <s v="USD"/>
    <n v="1429936500"/>
    <n v="1424759330"/>
    <b v="0"/>
    <n v="1"/>
    <b v="0"/>
    <x v="1"/>
    <x v="1"/>
    <n v="0"/>
    <n v="1"/>
  </r>
  <r>
    <n v="2681"/>
    <s v="Jolly's Hot Dogs An All-Beef Coney Dog"/>
    <s v="Jolly's Hot Dogs: A beef hot dog topped with deliciously seasoned ground beef, mustard and minced onions."/>
    <n v="3000"/>
    <n v="55"/>
    <x v="1"/>
    <x v="0"/>
    <s v="USD"/>
    <n v="1405027750"/>
    <n v="1402867750"/>
    <b v="0"/>
    <n v="2"/>
    <b v="0"/>
    <x v="4"/>
    <x v="21"/>
    <n v="2"/>
    <n v="27.5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2"/>
    <x v="7"/>
    <n v="52"/>
    <n v="77.35290000000000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2"/>
    <x v="7"/>
    <n v="348"/>
    <n v="152.54390000000001"/>
  </r>
  <r>
    <n v="3051"/>
    <s v="Jon Udry's ABC Tour"/>
    <s v="The ABC tour: 26 comedy-juggling shows in 26 different venues - chosen by YOU - each beginning with a different letter of the alphabet."/>
    <n v="2000"/>
    <n v="827"/>
    <x v="1"/>
    <x v="1"/>
    <s v="GBP"/>
    <n v="1486547945"/>
    <n v="1483955945"/>
    <b v="1"/>
    <n v="35"/>
    <b v="0"/>
    <x v="1"/>
    <x v="4"/>
    <n v="41"/>
    <n v="23.628599999999999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0"/>
    <x v="12"/>
    <n v="1"/>
    <n v="60.384599999999999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"/>
    <x v="38"/>
    <n v="109"/>
    <n v="70.784499999999994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2"/>
    <x v="10"/>
    <n v="788"/>
    <n v="109.45140000000001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0"/>
    <x v="0"/>
    <n v="52"/>
    <n v="86.13859999999999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2"/>
    <x v="7"/>
    <n v="29"/>
    <n v="40.04"/>
  </r>
  <r>
    <n v="1703"/>
    <s v="Joy Full Noise!"/>
    <s v="I would love for you to be a part of helping me raise money for music and video production to launch my first Worship album!"/>
    <n v="7500"/>
    <n v="51"/>
    <x v="1"/>
    <x v="0"/>
    <s v="USD"/>
    <n v="1441003537"/>
    <n v="1435819537"/>
    <b v="0"/>
    <n v="2"/>
    <b v="0"/>
    <x v="2"/>
    <x v="14"/>
    <n v="1"/>
    <n v="25.5"/>
  </r>
  <r>
    <n v="2405"/>
    <s v="JoyShtick Food Truck"/>
    <s v="We are the first gaming-themed food truck, bringing gourmet pub fare to the Jacksonville area."/>
    <n v="3759"/>
    <n v="1126"/>
    <x v="1"/>
    <x v="0"/>
    <s v="USD"/>
    <n v="1472911375"/>
    <n v="1471096975"/>
    <b v="0"/>
    <n v="20"/>
    <b v="0"/>
    <x v="4"/>
    <x v="21"/>
    <n v="30"/>
    <n v="56.3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0"/>
    <x v="12"/>
    <n v="4"/>
    <n v="102.07550000000001"/>
  </r>
  <r>
    <n v="2861"/>
    <s v="Julius Caesar"/>
    <s v="The University of Queensland Drama Production Course is putting on an adaptation of William Shakespeares Julius Caesar"/>
    <n v="2500"/>
    <n v="80"/>
    <x v="1"/>
    <x v="2"/>
    <s v="AUD"/>
    <n v="1443103848"/>
    <n v="1441894248"/>
    <b v="0"/>
    <n v="3"/>
    <b v="0"/>
    <x v="1"/>
    <x v="1"/>
    <n v="3"/>
    <n v="26.666699999999999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x v="1"/>
    <s v="GBP"/>
    <n v="1404149280"/>
    <n v="1400547969"/>
    <b v="0"/>
    <n v="13"/>
    <b v="0"/>
    <x v="1"/>
    <x v="1"/>
    <n v="461"/>
    <n v="44.307699999999997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7"/>
    <x v="24"/>
    <n v="252"/>
    <n v="41.782299999999999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x v="0"/>
    <s v="USD"/>
    <n v="1418849028"/>
    <n v="1415825028"/>
    <b v="0"/>
    <n v="224"/>
    <b v="0"/>
    <x v="6"/>
    <x v="33"/>
    <n v="849"/>
    <n v="379.227700000000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x v="0"/>
    <s v="USD"/>
    <n v="1432178810"/>
    <n v="1429586810"/>
    <b v="0"/>
    <n v="3"/>
    <b v="0"/>
    <x v="5"/>
    <x v="26"/>
    <n v="1"/>
    <n v="59"/>
  </r>
  <r>
    <n v="4011"/>
    <s v="Just Bryan, a radio drama"/>
    <s v="Radio drama about a failed comedian with the help of his Dictaphone friend Alan, tries to become a success whilst fighting his demons."/>
    <n v="300"/>
    <n v="19"/>
    <x v="1"/>
    <x v="1"/>
    <s v="GBP"/>
    <n v="1422450278"/>
    <n v="1419858278"/>
    <b v="0"/>
    <n v="4"/>
    <b v="0"/>
    <x v="1"/>
    <x v="1"/>
    <n v="6"/>
    <n v="4.75"/>
  </r>
  <r>
    <n v="2683"/>
    <s v="Just Cereal - Mobile Cereal Bar"/>
    <s v="Cereal isn't only for breakfast! Help me bring cereal to the 92% of Americans who eat cereal everyday. Out of the home and to you!"/>
    <n v="3000"/>
    <n v="36"/>
    <x v="1"/>
    <x v="0"/>
    <s v="USD"/>
    <n v="1425233240"/>
    <n v="1422641240"/>
    <b v="0"/>
    <n v="3"/>
    <b v="0"/>
    <x v="4"/>
    <x v="21"/>
    <n v="1"/>
    <n v="12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3"/>
    <x v="5"/>
    <n v="0"/>
    <n v="7.5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x v="0"/>
    <s v="USD"/>
    <n v="1414708183"/>
    <n v="1409524183"/>
    <b v="0"/>
    <n v="0"/>
    <b v="0"/>
    <x v="0"/>
    <x v="22"/>
    <n v="0"/>
    <s v="no backers"/>
  </r>
  <r>
    <n v="1720"/>
    <s v="Justin &amp; Elly Heckel DEBUT ALBUM!"/>
    <s v="Justin and Elly Heckel just finished recording their Debut Album and need your help to release it to the rest of the World!"/>
    <n v="7000"/>
    <n v="225"/>
    <x v="1"/>
    <x v="0"/>
    <s v="USD"/>
    <n v="1415562471"/>
    <n v="1412966871"/>
    <b v="0"/>
    <n v="8"/>
    <b v="0"/>
    <x v="2"/>
    <x v="14"/>
    <n v="3"/>
    <n v="28.125"/>
  </r>
  <r>
    <n v="878"/>
    <s v="Justin Cron's Sax Debut Album"/>
    <s v="Join in and help me make my first jazz album. I would really like to make a Christmas album and a smooth jazz CD. Want a FREE CD?"/>
    <n v="20000"/>
    <n v="65"/>
    <x v="1"/>
    <x v="0"/>
    <s v="USD"/>
    <n v="1293082524"/>
    <n v="1290490524"/>
    <b v="0"/>
    <n v="2"/>
    <b v="0"/>
    <x v="2"/>
    <x v="9"/>
    <n v="0"/>
    <n v="32.5"/>
  </r>
  <r>
    <n v="1310"/>
    <s v="k5-jkt.by kiger (Canceled)"/>
    <s v="An essential hoodie that holds all sized smart phones and keep your headphone wires tangle free."/>
    <n v="10000"/>
    <n v="3100"/>
    <x v="2"/>
    <x v="0"/>
    <s v="USD"/>
    <n v="1471622450"/>
    <n v="1467734450"/>
    <b v="0"/>
    <n v="24"/>
    <b v="0"/>
    <x v="6"/>
    <x v="33"/>
    <n v="31"/>
    <n v="129.16669999999999"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x v="19"/>
    <s v="EUR"/>
    <n v="1483535180"/>
    <n v="1480943180"/>
    <b v="0"/>
    <n v="1"/>
    <b v="0"/>
    <x v="1"/>
    <x v="1"/>
    <n v="1"/>
    <n v="30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1"/>
    <x v="1"/>
    <n v="65"/>
    <n v="52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x v="0"/>
    <s v="USD"/>
    <n v="1489500155"/>
    <n v="1485874955"/>
    <b v="0"/>
    <n v="188"/>
    <b v="0"/>
    <x v="6"/>
    <x v="33"/>
    <n v="143"/>
    <n v="136.46279999999999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6"/>
    <x v="28"/>
    <n v="357"/>
    <n v="107.1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1"/>
    <x v="1"/>
    <n v="172"/>
    <n v="52.551000000000002"/>
  </r>
  <r>
    <n v="1076"/>
    <s v="Kaptain Brawe 2: A Space Travesty"/>
    <s v="A comical point and click adventure by veteran team of Broken Sword and Monkey Island fame - Steve Ince and Bill Tiller"/>
    <n v="15000"/>
    <n v="47074"/>
    <x v="1"/>
    <x v="0"/>
    <s v="USD"/>
    <n v="1410426250"/>
    <n v="1405674250"/>
    <b v="0"/>
    <n v="975"/>
    <b v="0"/>
    <x v="7"/>
    <x v="30"/>
    <n v="314"/>
    <n v="48.28099999999999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3"/>
    <x v="5"/>
    <n v="175"/>
    <n v="79.966999999999999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2"/>
    <x v="7"/>
    <n v="95"/>
    <n v="50.685699999999997"/>
  </r>
  <r>
    <n v="3011"/>
    <s v="Katharsis Teatro en Navidad"/>
    <s v="Necesitamos tu ayuda para poder llevar la magia del teatro universitario al Teatro Lagrada de Madrid el 23 de diciembre :)"/>
    <n v="2000"/>
    <n v="371"/>
    <x v="0"/>
    <x v="10"/>
    <s v="EUR"/>
    <n v="1450911540"/>
    <n v="1448536516"/>
    <b v="0"/>
    <n v="25"/>
    <b v="1"/>
    <x v="1"/>
    <x v="4"/>
    <n v="19"/>
    <n v="14.84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3"/>
    <x v="5"/>
    <n v="104"/>
    <n v="118.73869999999999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"/>
    <x v="15"/>
    <n v="12"/>
    <n v="3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1"/>
    <x v="15"/>
    <n v="169"/>
    <n v="126.7188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5"/>
    <x v="32"/>
    <n v="334"/>
    <n v="90.495900000000006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0"/>
    <x v="0"/>
    <n v="15"/>
    <n v="105.3171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1"/>
    <x v="1"/>
    <n v="364"/>
    <n v="74.821899999999999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2"/>
    <x v="10"/>
    <n v="72"/>
    <n v="63.034599999999998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2"/>
    <x v="10"/>
    <n v="20"/>
    <n v="115.71429999999999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x v="0"/>
    <s v="USD"/>
    <n v="1456062489"/>
    <n v="1453211289"/>
    <b v="1"/>
    <n v="76"/>
    <b v="0"/>
    <x v="3"/>
    <x v="5"/>
    <n v="83"/>
    <n v="71.342100000000002"/>
  </r>
  <r>
    <n v="2378"/>
    <s v="KEEPUP INC (Canceled)"/>
    <s v="KEEPUP allows you to extend your social circle by introducing you to new people via your friends."/>
    <n v="4000"/>
    <n v="0"/>
    <x v="2"/>
    <x v="0"/>
    <s v="USD"/>
    <n v="1440548330"/>
    <n v="1438042730"/>
    <b v="0"/>
    <n v="0"/>
    <b v="0"/>
    <x v="6"/>
    <x v="25"/>
    <n v="0"/>
    <n v="0"/>
  </r>
  <r>
    <n v="2519"/>
    <s v="Kelli's Kitchen"/>
    <s v="Better than your mom's, better than Cracker Barrel, only at Kelli's Kitchen (all from scratch)."/>
    <n v="3300"/>
    <n v="65"/>
    <x v="1"/>
    <x v="0"/>
    <s v="USD"/>
    <n v="1405741404"/>
    <n v="1403149404"/>
    <b v="0"/>
    <n v="4"/>
    <b v="0"/>
    <x v="4"/>
    <x v="11"/>
    <n v="2"/>
    <n v="16.25"/>
  </r>
  <r>
    <n v="1796"/>
    <s v="Kenema"/>
    <s v="Kenema is a stunning portrait photography book by British Photographer, Peter Dibdin, capturing community life in Kenema, Sierra Leone."/>
    <n v="6000"/>
    <n v="4190"/>
    <x v="1"/>
    <x v="1"/>
    <s v="GBP"/>
    <n v="1469356366"/>
    <n v="1464172366"/>
    <b v="1"/>
    <n v="86"/>
    <b v="0"/>
    <x v="3"/>
    <x v="5"/>
    <n v="70"/>
    <n v="48.7209"/>
  </r>
  <r>
    <n v="636"/>
    <s v="Keto Advice (Canceled)"/>
    <s v="With no central location for keto knowledge, keto advice will be a community run knowledge base."/>
    <n v="30000"/>
    <n v="4"/>
    <x v="2"/>
    <x v="1"/>
    <s v="GBP"/>
    <n v="1433587620"/>
    <n v="1430996150"/>
    <b v="0"/>
    <n v="1"/>
    <b v="0"/>
    <x v="6"/>
    <x v="25"/>
    <n v="0"/>
    <n v="4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"/>
    <x v="38"/>
    <n v="137"/>
    <n v="85.546899999999994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x v="1"/>
    <s v="GBP"/>
    <n v="1436368622"/>
    <n v="1433776622"/>
    <b v="0"/>
    <n v="8"/>
    <b v="0"/>
    <x v="6"/>
    <x v="25"/>
    <n v="0"/>
    <n v="8.5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1"/>
    <x v="1"/>
    <n v="301"/>
    <n v="143.09520000000001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3"/>
    <s v="EUR"/>
    <n v="1479890743"/>
    <n v="1476776743"/>
    <b v="1"/>
    <n v="398"/>
    <b v="1"/>
    <x v="6"/>
    <x v="17"/>
    <n v="3052"/>
    <n v="383.3643000000000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2"/>
    <x v="10"/>
    <n v="95"/>
    <n v="64.535300000000007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1"/>
    <x v="1"/>
    <n v="405"/>
    <n v="129.36170000000001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"/>
    <x v="38"/>
    <n v="16"/>
    <n v="47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5"/>
    <x v="20"/>
    <n v="62"/>
    <n v="71.443200000000004"/>
  </r>
  <r>
    <n v="1098"/>
    <s v="Kick, Punch... Fireball"/>
    <s v="Kick, Punch... Fireball is an FPS type arena game set inside the fantasy world."/>
    <n v="15000"/>
    <n v="1803"/>
    <x v="1"/>
    <x v="0"/>
    <s v="USD"/>
    <n v="1397413095"/>
    <n v="1394821095"/>
    <b v="0"/>
    <n v="22"/>
    <b v="0"/>
    <x v="7"/>
    <x v="30"/>
    <n v="12"/>
    <n v="81.95449999999999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5"/>
    <x v="23"/>
    <n v="4"/>
    <n v="26.923100000000002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4"/>
    <x v="35"/>
    <n v="23"/>
    <n v="53.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7"/>
    <n v="119"/>
    <n v="46.401200000000003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2"/>
    <x v="10"/>
    <n v="14"/>
    <n v="66.470600000000005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2"/>
    <x v="10"/>
    <n v="167"/>
    <n v="182.12729999999999"/>
  </r>
  <r>
    <n v="3064"/>
    <s v="Kickstart the Crossroads Community"/>
    <s v="An epicenter for connection, creation and expression of the community."/>
    <n v="2000"/>
    <n v="8471"/>
    <x v="1"/>
    <x v="0"/>
    <s v="USD"/>
    <n v="1448175540"/>
    <n v="1445483246"/>
    <b v="0"/>
    <n v="72"/>
    <b v="0"/>
    <x v="1"/>
    <x v="4"/>
    <n v="424"/>
    <n v="117.6528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2"/>
    <x v="3"/>
    <n v="98"/>
    <n v="40.75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x v="0"/>
    <s v="USD"/>
    <n v="1437570130"/>
    <n v="1434978130"/>
    <b v="0"/>
    <n v="2"/>
    <b v="0"/>
    <x v="6"/>
    <x v="25"/>
    <n v="0"/>
    <n v="30.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x v="1"/>
    <s v="GBP"/>
    <n v="1432299600"/>
    <n v="1429707729"/>
    <b v="0"/>
    <n v="25"/>
    <b v="0"/>
    <x v="6"/>
    <x v="40"/>
    <n v="49"/>
    <n v="106.8"/>
  </r>
  <r>
    <n v="639"/>
    <s v="Kids Educational Social Media Site (Canceled)"/>
    <s v="Development of a Safe and Educational Social Media site for kids."/>
    <n v="30000"/>
    <n v="1"/>
    <x v="2"/>
    <x v="0"/>
    <s v="USD"/>
    <n v="1413208795"/>
    <n v="1408024795"/>
    <b v="0"/>
    <n v="1"/>
    <b v="0"/>
    <x v="6"/>
    <x v="25"/>
    <n v="0"/>
    <n v="1"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x v="0"/>
    <s v="USD"/>
    <n v="1323994754"/>
    <n v="1321402754"/>
    <b v="0"/>
    <n v="2"/>
    <b v="0"/>
    <x v="5"/>
    <x v="13"/>
    <n v="6"/>
    <n v="75"/>
  </r>
  <r>
    <n v="3112"/>
    <s v="Kids Zone start up"/>
    <s v="Children only have a short period of time to live care free, play hard, get dirty, I want to help every child in my Town play everyday."/>
    <n v="2000"/>
    <n v="521"/>
    <x v="1"/>
    <x v="0"/>
    <s v="USD"/>
    <n v="1477968934"/>
    <n v="1472784934"/>
    <b v="0"/>
    <n v="9"/>
    <b v="0"/>
    <x v="1"/>
    <x v="4"/>
    <n v="26"/>
    <n v="57.8889"/>
  </r>
  <r>
    <n v="987"/>
    <s v="Kidswatcher"/>
    <s v="Always know where your precious children are. Let them explore the world freely and in a secure way by using the Kidswatcher."/>
    <n v="17482"/>
    <n v="6610"/>
    <x v="1"/>
    <x v="11"/>
    <s v="EUR"/>
    <n v="1403507050"/>
    <n v="1400051050"/>
    <b v="0"/>
    <n v="41"/>
    <b v="0"/>
    <x v="6"/>
    <x v="33"/>
    <n v="38"/>
    <n v="161.2195000000000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2"/>
    <x v="10"/>
    <n v="60"/>
    <n v="126.8081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x v="5"/>
    <s v="NZD"/>
    <n v="1424568107"/>
    <n v="1421976107"/>
    <b v="0"/>
    <n v="3"/>
    <b v="0"/>
    <x v="6"/>
    <x v="25"/>
    <n v="11"/>
    <n v="145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0"/>
    <x v="12"/>
    <n v="0"/>
    <n v="21.194400000000002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1"/>
    <x v="1"/>
    <n v="648"/>
    <n v="50.158000000000001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1"/>
    <x v="1"/>
    <n v="276"/>
    <n v="109.0789"/>
  </r>
  <r>
    <n v="2141"/>
    <s v="King of Consoles"/>
    <s v="A place where people can test out the latest video games, for an hourly fee. It's cheaper than wasting money on a $60 game that sucked"/>
    <n v="5000"/>
    <n v="0"/>
    <x v="1"/>
    <x v="0"/>
    <s v="USD"/>
    <n v="1415947159"/>
    <n v="1413351559"/>
    <b v="0"/>
    <n v="0"/>
    <b v="0"/>
    <x v="7"/>
    <x v="30"/>
    <n v="0"/>
    <n v="0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1"/>
    <x v="1"/>
    <n v="490"/>
    <n v="148.48480000000001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7"/>
    <x v="24"/>
    <n v="618"/>
    <n v="27.226600000000001"/>
  </r>
  <r>
    <n v="1074"/>
    <s v="Kingdom Espionage"/>
    <s v="An ambitious multiplayer game set in fantastical medieval world where you must defend your castle while attacking others to gain ranks!"/>
    <n v="15000"/>
    <n v="3407"/>
    <x v="1"/>
    <x v="0"/>
    <s v="USD"/>
    <n v="1388808545"/>
    <n v="1386216545"/>
    <b v="0"/>
    <n v="30"/>
    <b v="0"/>
    <x v="7"/>
    <x v="30"/>
    <n v="23"/>
    <n v="113.5667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x v="0"/>
    <s v="USD"/>
    <n v="1444144222"/>
    <n v="1441120222"/>
    <b v="0"/>
    <n v="17"/>
    <b v="0"/>
    <x v="0"/>
    <x v="8"/>
    <n v="1"/>
    <n v="76.470600000000005"/>
  </r>
  <r>
    <n v="1460"/>
    <s v="KJV2015 (Canceled)"/>
    <s v="KJV2015 Easier to understand for our kids and family not leaving out one verse or changing a meaning one bit."/>
    <n v="10000"/>
    <n v="0"/>
    <x v="2"/>
    <x v="0"/>
    <s v="USD"/>
    <n v="1417391100"/>
    <n v="1412371898"/>
    <b v="0"/>
    <n v="0"/>
    <b v="0"/>
    <x v="5"/>
    <x v="18"/>
    <n v="0"/>
    <n v="0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1"/>
    <x v="1"/>
    <n v="217"/>
    <n v="186.07140000000001"/>
  </r>
  <r>
    <n v="974"/>
    <s v="KneeJack"/>
    <s v="The device that allows those with artificial knees or arthritic knees to kneel down without putting pressure on their knees."/>
    <n v="18000"/>
    <n v="280"/>
    <x v="1"/>
    <x v="0"/>
    <s v="USD"/>
    <n v="1458925156"/>
    <n v="1456336756"/>
    <b v="0"/>
    <n v="3"/>
    <b v="0"/>
    <x v="6"/>
    <x v="33"/>
    <n v="2"/>
    <n v="93.333299999999994"/>
  </r>
  <r>
    <n v="3903"/>
    <s v="Know Thy Law"/>
    <s v="Based on the novel â€œKnow Thy Lawâ€, this powerful play gives the insight and understanding of the power of knowing the law of the land."/>
    <n v="500"/>
    <n v="0"/>
    <x v="1"/>
    <x v="0"/>
    <s v="USD"/>
    <n v="1439581080"/>
    <n v="1435709765"/>
    <b v="0"/>
    <n v="0"/>
    <b v="0"/>
    <x v="1"/>
    <x v="1"/>
    <n v="0"/>
    <n v="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6"/>
    <x v="17"/>
    <n v="2019"/>
    <n v="227.85329999999999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x v="2"/>
    <n v="3"/>
    <n v="223.48079999999999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0"/>
    <x v="0"/>
    <n v="167"/>
    <n v="54.748899999999999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4"/>
    <x v="35"/>
    <n v="4603"/>
    <n v="54.883200000000002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6"/>
    <x v="17"/>
    <n v="3525"/>
    <n v="261.745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x v="2"/>
    <x v="38"/>
    <n v="103"/>
    <n v="80.178200000000004"/>
  </r>
  <r>
    <n v="934"/>
    <s v="Kyle Krysa debut EP Ground Effect"/>
    <s v="Ground Effect is my first solo EP project intended to help promote Fusion and creative music music in Saskatchewan and Canada."/>
    <n v="20000"/>
    <n v="1520"/>
    <x v="1"/>
    <x v="4"/>
    <s v="CAD"/>
    <n v="1399183200"/>
    <n v="1396633284"/>
    <b v="0"/>
    <n v="30"/>
    <b v="0"/>
    <x v="2"/>
    <x v="9"/>
    <n v="8"/>
    <n v="50.666699999999999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1"/>
    <x v="1"/>
    <n v="415"/>
    <n v="88.25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6"/>
    <x v="17"/>
    <n v="790"/>
    <n v="46.580800000000004"/>
  </r>
  <r>
    <n v="2593"/>
    <s v="L.J. Silvers' Ice Cream and Taco Van"/>
    <s v="What could be better than satisfying your hunger with ice cream or a taco (or both) from a 1970's mural van blastin disco music!"/>
    <n v="3000"/>
    <n v="0"/>
    <x v="1"/>
    <x v="0"/>
    <s v="USD"/>
    <n v="1429993026"/>
    <n v="1427401026"/>
    <b v="0"/>
    <n v="0"/>
    <b v="0"/>
    <x v="4"/>
    <x v="21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x v="0"/>
    <s v="USD"/>
    <n v="1472847873"/>
    <n v="1468959873"/>
    <b v="0"/>
    <n v="1"/>
    <b v="0"/>
    <x v="1"/>
    <x v="1"/>
    <n v="125"/>
    <n v="5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0"/>
    <x v="12"/>
    <n v="2"/>
    <n v="88.571399999999997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6"/>
    <s v="EUR"/>
    <n v="1453376495"/>
    <n v="1450784495"/>
    <b v="0"/>
    <n v="29"/>
    <b v="1"/>
    <x v="0"/>
    <x v="12"/>
    <n v="0"/>
    <n v="19.471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0"/>
    <x v="0"/>
    <n v="7"/>
    <n v="50.180199999999999"/>
  </r>
  <r>
    <n v="220"/>
    <s v="LA VIE"/>
    <s v="A Freelancer abandons everything to chase after his dream of being &quot;great&quot; escape to Bangkok and return to his home-world."/>
    <n v="98000"/>
    <n v="360"/>
    <x v="1"/>
    <x v="0"/>
    <s v="USD"/>
    <n v="1440101160"/>
    <n v="1436542030"/>
    <b v="0"/>
    <n v="3"/>
    <b v="0"/>
    <x v="0"/>
    <x v="8"/>
    <n v="0"/>
    <n v="120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7"/>
    <x v="24"/>
    <n v="319"/>
    <n v="68.106800000000007"/>
  </r>
  <r>
    <n v="1544"/>
    <s v="LaFee Photography"/>
    <s v="My name is Travis LaFee, I live in beautiful McCall, Idaho. I wish to display the beauty of valley county by taking pics outdoors."/>
    <n v="9000"/>
    <n v="0"/>
    <x v="1"/>
    <x v="0"/>
    <s v="USD"/>
    <n v="1427847480"/>
    <n v="1424222024"/>
    <b v="0"/>
    <n v="0"/>
    <b v="0"/>
    <x v="3"/>
    <x v="31"/>
    <n v="0"/>
    <n v="0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1"/>
    <x v="1"/>
    <n v="460"/>
    <n v="86.224999999999994"/>
  </r>
  <r>
    <n v="184"/>
    <s v="Lana - Short film"/>
    <s v="&quot;Lana&quot; is an horror/dramatic short film, written by myself, about a young woman fighting the darkness in her, but it might be too late."/>
    <n v="100000"/>
    <n v="51"/>
    <x v="1"/>
    <x v="4"/>
    <s v="CAD"/>
    <n v="1409543940"/>
    <n v="1404586762"/>
    <b v="0"/>
    <n v="2"/>
    <b v="0"/>
    <x v="0"/>
    <x v="8"/>
    <n v="0"/>
    <n v="25.5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1"/>
    <x v="1"/>
    <n v="75"/>
    <n v="20.118200000000002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x v="1"/>
    <s v="GBP"/>
    <n v="1446154848"/>
    <n v="1443562848"/>
    <b v="0"/>
    <n v="1"/>
    <b v="0"/>
    <x v="6"/>
    <x v="25"/>
    <n v="0"/>
    <n v="9"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x v="0"/>
    <s v="USD"/>
    <n v="1432151326"/>
    <n v="1429559326"/>
    <b v="0"/>
    <n v="14"/>
    <b v="0"/>
    <x v="1"/>
    <x v="4"/>
    <n v="40"/>
    <n v="56.78569999999999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2"/>
    <x v="29"/>
    <n v="130"/>
    <n v="64.032799999999995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0"/>
    <x v="0"/>
    <n v="45"/>
    <n v="145.0430000000000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2"/>
    <x v="3"/>
    <n v="15"/>
    <n v="35.73769999999999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x v="4"/>
    <s v="CAD"/>
    <n v="1417804229"/>
    <n v="1415212229"/>
    <b v="0"/>
    <n v="534"/>
    <b v="0"/>
    <x v="7"/>
    <x v="30"/>
    <n v="284"/>
    <n v="26.5974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x v="0"/>
    <s v="USD"/>
    <n v="1283392800"/>
    <n v="1281317691"/>
    <b v="0"/>
    <n v="4"/>
    <b v="0"/>
    <x v="5"/>
    <x v="23"/>
    <n v="3"/>
    <n v="51.25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7"/>
    <x v="24"/>
    <n v="439"/>
    <n v="55.956600000000002"/>
  </r>
  <r>
    <n v="3733"/>
    <s v="laughter in the hood"/>
    <s v="want to donate tickets to residents who live in the community that cant afford the 35.00 price of ticket"/>
    <n v="750"/>
    <n v="0"/>
    <x v="1"/>
    <x v="0"/>
    <s v="USD"/>
    <n v="1429396200"/>
    <n v="1428539708"/>
    <b v="0"/>
    <n v="0"/>
    <b v="0"/>
    <x v="1"/>
    <x v="1"/>
    <n v="0"/>
    <n v="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1"/>
    <x v="1"/>
    <n v="1628"/>
    <n v="251.7381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6"/>
    <x v="28"/>
    <n v="110"/>
    <n v="21.90070000000000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2"/>
    <x v="7"/>
    <n v="969"/>
    <n v="526.45650000000001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x v="0"/>
    <s v="USD"/>
    <n v="1429028365"/>
    <n v="1425143965"/>
    <b v="0"/>
    <n v="2"/>
    <b v="0"/>
    <x v="6"/>
    <x v="25"/>
    <n v="3"/>
    <n v="50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2"/>
    <x v="7"/>
    <n v="102"/>
    <n v="51.313099999999999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2"/>
    <x v="10"/>
    <n v="34"/>
    <n v="53.289499999999997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x v="0"/>
    <s v="USD"/>
    <n v="1444576022"/>
    <n v="1439392022"/>
    <b v="0"/>
    <n v="0"/>
    <b v="0"/>
    <x v="0"/>
    <x v="6"/>
    <n v="0"/>
    <s v="no backers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x v="9"/>
    <s v="EUR"/>
    <n v="1455964170"/>
    <n v="1450780170"/>
    <b v="0"/>
    <n v="1"/>
    <b v="0"/>
    <x v="5"/>
    <x v="18"/>
    <n v="1"/>
    <n v="1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6"/>
    <s v="EUR"/>
    <n v="1460127635"/>
    <n v="1457539235"/>
    <b v="0"/>
    <n v="117"/>
    <b v="1"/>
    <x v="2"/>
    <x v="10"/>
    <n v="69"/>
    <n v="29.623899999999999"/>
  </r>
  <r>
    <n v="2874"/>
    <s v="Lead Players Theatre Company"/>
    <s v="We present Classics made for the 21st Century and we need a space! Please help us rent a space for The Importance of Being Earnest!"/>
    <n v="2500"/>
    <n v="271"/>
    <x v="1"/>
    <x v="0"/>
    <s v="USD"/>
    <n v="1484684186"/>
    <n v="1482092186"/>
    <b v="0"/>
    <n v="3"/>
    <b v="0"/>
    <x v="1"/>
    <x v="1"/>
    <n v="11"/>
    <n v="90.333299999999994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1"/>
    <x v="1"/>
    <n v="318"/>
    <n v="69.890100000000004"/>
  </r>
  <r>
    <n v="2761"/>
    <s v="Learn U.S. Geography: Dreaming my way across The U.S."/>
    <s v="Help me give away 500 copies of my picture book so more kids will know US geography!"/>
    <n v="2750"/>
    <n v="36"/>
    <x v="1"/>
    <x v="0"/>
    <s v="USD"/>
    <n v="1357176693"/>
    <n v="1354584693"/>
    <b v="0"/>
    <n v="4"/>
    <b v="0"/>
    <x v="5"/>
    <x v="13"/>
    <n v="1"/>
    <n v="9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0"/>
    <x v="0"/>
    <n v="19"/>
    <n v="68.488799999999998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x v="0"/>
    <s v="USD"/>
    <n v="1432069249"/>
    <n v="1429477249"/>
    <b v="0"/>
    <n v="8"/>
    <b v="0"/>
    <x v="6"/>
    <x v="40"/>
    <n v="4"/>
    <n v="29.625"/>
  </r>
  <r>
    <n v="948"/>
    <s v="Led Shirt - WiFi Controlled"/>
    <s v="T-Shirt with Led panel controlled by Android app over WiFi. _x000a_Multiple shirts, games, text, video effects support,"/>
    <n v="19000"/>
    <n v="480"/>
    <x v="1"/>
    <x v="11"/>
    <s v="EUR"/>
    <n v="1457812364"/>
    <n v="1455220364"/>
    <b v="0"/>
    <n v="8"/>
    <b v="0"/>
    <x v="6"/>
    <x v="33"/>
    <n v="3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x v="1"/>
    <s v="GBP"/>
    <n v="1485796613"/>
    <n v="1481908613"/>
    <b v="0"/>
    <n v="4"/>
    <b v="0"/>
    <x v="6"/>
    <x v="33"/>
    <n v="32"/>
    <n v="13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2"/>
    <x v="7"/>
    <n v="112"/>
    <n v="70.212500000000006"/>
  </r>
  <r>
    <n v="2121"/>
    <s v="Legend of Decay"/>
    <s v="Join us on an epic journey to discover a millennia old secret which will change the world forever."/>
    <n v="5000"/>
    <n v="284"/>
    <x v="1"/>
    <x v="13"/>
    <s v="CHF"/>
    <n v="1484156948"/>
    <n v="1481564948"/>
    <b v="0"/>
    <n v="10"/>
    <b v="0"/>
    <x v="7"/>
    <x v="30"/>
    <n v="6"/>
    <n v="28.4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x v="2"/>
    <s v="AUD"/>
    <n v="1436506726"/>
    <n v="1431322726"/>
    <b v="0"/>
    <n v="0"/>
    <b v="0"/>
    <x v="0"/>
    <x v="8"/>
    <n v="0"/>
    <s v="no backers"/>
  </r>
  <r>
    <n v="1077"/>
    <s v="Legends of Callasia [Demo Available NOW!]"/>
    <s v="An epic strategy game of world conquest with simultaneous turn-based multiplayer gameplay and no hotseat waiting"/>
    <n v="15000"/>
    <n v="7344"/>
    <x v="1"/>
    <x v="0"/>
    <s v="USD"/>
    <n v="1452744011"/>
    <n v="1450152011"/>
    <b v="0"/>
    <n v="167"/>
    <b v="0"/>
    <x v="7"/>
    <x v="30"/>
    <n v="49"/>
    <n v="43.975999999999999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7"/>
    <x v="24"/>
    <n v="2595"/>
    <n v="40.070700000000002"/>
  </r>
  <r>
    <n v="2361"/>
    <s v="Lemme Grab it (Canceled)"/>
    <s v="A website for email/sms alerts of your personal selection, comparison of prices,consolidated database, best deals around for clothing."/>
    <n v="4000"/>
    <n v="0"/>
    <x v="2"/>
    <x v="4"/>
    <s v="CAD"/>
    <n v="1462053600"/>
    <n v="1459975008"/>
    <b v="0"/>
    <n v="0"/>
    <b v="0"/>
    <x v="6"/>
    <x v="25"/>
    <n v="0"/>
    <n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1"/>
    <x v="1"/>
    <n v="115"/>
    <n v="36.964300000000001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2"/>
    <x v="3"/>
    <n v="7"/>
    <n v="48.619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1"/>
    <x v="4"/>
    <n v="459"/>
    <n v="96.526300000000006"/>
  </r>
  <r>
    <n v="1735"/>
    <s v="Leo's RainSong Artist program"/>
    <s v="RainSong is letting my buy a discounted guitar. I will use this to offer my talents to the ministry programs I'm a part of."/>
    <n v="7000"/>
    <n v="110"/>
    <x v="1"/>
    <x v="0"/>
    <s v="USD"/>
    <n v="1470598345"/>
    <n v="1468006345"/>
    <b v="0"/>
    <n v="2"/>
    <b v="0"/>
    <x v="2"/>
    <x v="14"/>
    <n v="2"/>
    <n v="55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0"/>
    <x v="0"/>
    <n v="2"/>
    <n v="215.8571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2"/>
    <x v="29"/>
    <n v="234"/>
    <n v="177.2093000000000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1"/>
    <x v="15"/>
    <n v="20"/>
    <n v="83.33329999999999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2"/>
    <x v="3"/>
    <n v="23"/>
    <n v="42.22220000000000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2"/>
    <x v="10"/>
    <n v="18"/>
    <n v="175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x v="0"/>
    <s v="USD"/>
    <n v="1407536846"/>
    <n v="1404944846"/>
    <b v="0"/>
    <n v="11"/>
    <b v="0"/>
    <x v="1"/>
    <x v="4"/>
    <n v="23"/>
    <n v="41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1"/>
    <x v="4"/>
    <n v="436"/>
    <n v="242.27780000000001"/>
  </r>
  <r>
    <n v="1172"/>
    <s v="let your dayz take you to the dogs."/>
    <s v="Bringing YOUR favorite dog recipes to the streets."/>
    <n v="13000"/>
    <n v="0"/>
    <x v="1"/>
    <x v="0"/>
    <s v="USD"/>
    <n v="1408551752"/>
    <n v="1405959752"/>
    <b v="0"/>
    <n v="0"/>
    <b v="0"/>
    <x v="4"/>
    <x v="21"/>
    <n v="0"/>
    <n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x v="0"/>
    <s v="USD"/>
    <n v="1476676800"/>
    <n v="1473957239"/>
    <b v="0"/>
    <n v="8"/>
    <b v="0"/>
    <x v="1"/>
    <x v="4"/>
    <n v="73"/>
    <n v="200.6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1"/>
    <n v="104"/>
    <n v="43.125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4"/>
    <x v="35"/>
    <n v="896"/>
    <n v="219.9264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1"/>
    <x v="4"/>
    <n v="1765"/>
    <n v="96.997299999999996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5"/>
    <x v="32"/>
    <n v="22"/>
    <n v="30.95769999999999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"/>
    <x v="19"/>
    <n v="14"/>
    <n v="44.5"/>
  </r>
  <r>
    <n v="899"/>
    <s v="Lets get 48/14 pressed!!!"/>
    <s v="Lets get 48/14 pressed and in your cd players,ipods,blogs, and facebook status'. Lets get it everywhere!"/>
    <n v="20000"/>
    <n v="280"/>
    <x v="1"/>
    <x v="0"/>
    <s v="USD"/>
    <n v="1306549362"/>
    <n v="1302661362"/>
    <b v="0"/>
    <n v="8"/>
    <b v="0"/>
    <x v="2"/>
    <x v="7"/>
    <n v="1"/>
    <n v="35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2"/>
    <x v="7"/>
    <n v="735"/>
    <n v="99.382199999999997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x v="0"/>
    <s v="USD"/>
    <n v="1466731740"/>
    <n v="1464139740"/>
    <b v="0"/>
    <n v="0"/>
    <b v="0"/>
    <x v="6"/>
    <x v="25"/>
    <n v="0"/>
    <s v="no backers"/>
  </r>
  <r>
    <n v="1584"/>
    <s v="Lets see Kansas together!"/>
    <s v="25 Kansas State Parks in the next year. What a great adventure to take together. Join me. Together we can photo this beautiful state."/>
    <n v="8000"/>
    <n v="0"/>
    <x v="1"/>
    <x v="0"/>
    <s v="USD"/>
    <n v="1401464101"/>
    <n v="1400600101"/>
    <b v="0"/>
    <n v="0"/>
    <b v="0"/>
    <x v="3"/>
    <x v="37"/>
    <n v="0"/>
    <n v="0"/>
  </r>
  <r>
    <n v="170"/>
    <s v="Letters to Daniel"/>
    <s v="Amy &amp; Missy survive Amy's bipolar disorder and go on to become award winning &amp; bestselling authors, screenwriters &amp; filmmakers"/>
    <n v="100000"/>
    <n v="325"/>
    <x v="1"/>
    <x v="0"/>
    <s v="USD"/>
    <n v="1440912480"/>
    <n v="1438385283"/>
    <b v="0"/>
    <n v="10"/>
    <b v="0"/>
    <x v="0"/>
    <x v="8"/>
    <n v="0"/>
    <n v="32.5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2"/>
    <x v="10"/>
    <n v="13"/>
    <n v="50.454500000000003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2"/>
    <x v="10"/>
    <n v="10"/>
    <n v="40.75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1"/>
    <x v="1"/>
    <n v="1317"/>
    <n v="99.78789999999999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1"/>
    <x v="1"/>
    <n v="270"/>
    <n v="100.17140000000001"/>
  </r>
  <r>
    <n v="1813"/>
    <s v="Libya : The Lost Days"/>
    <s v="This project aims to document, Libyan photographic history; through both print and artisan mediums ."/>
    <n v="6000"/>
    <n v="0"/>
    <x v="1"/>
    <x v="1"/>
    <s v="GBP"/>
    <n v="1407532812"/>
    <n v="1404940812"/>
    <b v="0"/>
    <n v="0"/>
    <b v="0"/>
    <x v="3"/>
    <x v="5"/>
    <n v="0"/>
    <n v="0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1"/>
    <x v="1"/>
    <n v="308"/>
    <n v="39.538499999999999"/>
  </r>
  <r>
    <n v="4098"/>
    <s v="Life is simple"/>
    <s v="Community Youth play, written by and performed by the youth about finding joy in the simple things in life"/>
    <n v="50"/>
    <n v="0"/>
    <x v="1"/>
    <x v="0"/>
    <s v="USD"/>
    <n v="1465060797"/>
    <n v="1462468797"/>
    <b v="0"/>
    <n v="0"/>
    <b v="0"/>
    <x v="1"/>
    <x v="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x v="0"/>
    <s v="USD"/>
    <n v="1312641536"/>
    <n v="1310049536"/>
    <b v="0"/>
    <n v="3"/>
    <b v="0"/>
    <x v="2"/>
    <x v="19"/>
    <n v="1"/>
    <n v="59.333300000000001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x v="2"/>
    <n v="2"/>
    <n v="199.90100000000001"/>
  </r>
  <r>
    <n v="201"/>
    <s v="Life of Change"/>
    <s v="Everyone has a choice. Can two college students get past their differences to save the life of a man whom they've never met before?"/>
    <n v="100000"/>
    <n v="380"/>
    <x v="1"/>
    <x v="0"/>
    <s v="USD"/>
    <n v="1423424329"/>
    <n v="1421696329"/>
    <b v="0"/>
    <n v="7"/>
    <b v="0"/>
    <x v="0"/>
    <x v="8"/>
    <n v="0"/>
    <n v="54.285699999999999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x v="0"/>
    <s v="USD"/>
    <n v="1405021211"/>
    <n v="1402429211"/>
    <b v="0"/>
    <n v="0"/>
    <b v="0"/>
    <x v="3"/>
    <x v="39"/>
    <n v="0"/>
    <n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x v="0"/>
    <s v="USD"/>
    <n v="1481173140"/>
    <n v="1478016097"/>
    <b v="0"/>
    <n v="336"/>
    <b v="0"/>
    <x v="6"/>
    <x v="33"/>
    <n v="461"/>
    <n v="343.14729999999997"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x v="0"/>
    <s v="USD"/>
    <n v="1351582938"/>
    <n v="1348731738"/>
    <b v="0"/>
    <n v="8"/>
    <b v="0"/>
    <x v="2"/>
    <x v="7"/>
    <n v="1"/>
    <n v="14.125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2"/>
    <x v="7"/>
    <n v="31"/>
    <n v="66.82609999999999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x v="0"/>
    <s v="USD"/>
    <n v="1445097715"/>
    <n v="1441209715"/>
    <b v="0"/>
    <n v="2"/>
    <b v="0"/>
    <x v="6"/>
    <x v="25"/>
    <n v="0"/>
    <n v="26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10"/>
    <s v="EUR"/>
    <n v="1460918282"/>
    <n v="1455737882"/>
    <b v="0"/>
    <n v="50"/>
    <b v="1"/>
    <x v="0"/>
    <x v="0"/>
    <n v="11"/>
    <n v="105.18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6"/>
    <x v="17"/>
    <n v="10171"/>
    <n v="247.94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6"/>
    <x v="17"/>
    <n v="10016"/>
    <n v="86.163799999999995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7"/>
    <x v="24"/>
    <n v="569"/>
    <n v="107.04510000000001"/>
  </r>
  <r>
    <n v="1459"/>
    <s v="Like all the others (Canceled)"/>
    <s v="What if you suddenly found out, that your life wasnÂ´t the life you thought you had? What if you were like all the others!"/>
    <n v="10000"/>
    <n v="0"/>
    <x v="2"/>
    <x v="7"/>
    <s v="DKK"/>
    <n v="1449077100"/>
    <n v="1446612896"/>
    <b v="0"/>
    <n v="0"/>
    <b v="0"/>
    <x v="5"/>
    <x v="18"/>
    <n v="0"/>
    <n v="0"/>
  </r>
  <r>
    <n v="210"/>
    <s v="Like Son, Like Father"/>
    <s v="A tender short film about a young man who needs advice from  someone he had no intention of ever meeting, his biological father."/>
    <n v="100000"/>
    <n v="3030"/>
    <x v="1"/>
    <x v="0"/>
    <s v="USD"/>
    <n v="1443675600"/>
    <n v="1441157592"/>
    <b v="0"/>
    <n v="33"/>
    <b v="0"/>
    <x v="0"/>
    <x v="8"/>
    <n v="3"/>
    <n v="91.818200000000004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4"/>
    <s v="CAD"/>
    <n v="1429152600"/>
    <n v="1426815699"/>
    <b v="0"/>
    <n v="128"/>
    <b v="1"/>
    <x v="1"/>
    <x v="4"/>
    <n v="825"/>
    <n v="128.91409999999999"/>
  </r>
  <r>
    <n v="2424"/>
    <s v="Lily and Memphs"/>
    <s v="Great and creative food from the heart in the form of a sweet food truck!"/>
    <n v="3500"/>
    <n v="310"/>
    <x v="1"/>
    <x v="0"/>
    <s v="USD"/>
    <n v="1414445108"/>
    <n v="1411853108"/>
    <b v="0"/>
    <n v="9"/>
    <b v="0"/>
    <x v="4"/>
    <x v="21"/>
    <n v="9"/>
    <n v="34.444400000000002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x v="0"/>
    <s v="USD"/>
    <n v="1487811600"/>
    <n v="1486077481"/>
    <b v="0"/>
    <n v="7"/>
    <b v="0"/>
    <x v="1"/>
    <x v="1"/>
    <n v="86"/>
    <n v="30.7143000000000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2"/>
    <x v="7"/>
    <n v="192"/>
    <n v="87.958299999999994"/>
  </r>
  <r>
    <n v="585"/>
    <s v="Link Card"/>
    <s v="SAVE UP TO 40% WHEN YOU SPEND!_x000a__x000a_PRE-ORDER YOUR LINK CARD TODAY"/>
    <n v="30000"/>
    <n v="0"/>
    <x v="1"/>
    <x v="1"/>
    <s v="GBP"/>
    <n v="1448928000"/>
    <n v="1444123377"/>
    <b v="0"/>
    <n v="0"/>
    <b v="0"/>
    <x v="6"/>
    <x v="25"/>
    <n v="0"/>
    <s v="no backers"/>
  </r>
  <r>
    <n v="2031"/>
    <s v="Linkio: the $100 Smart Home Devices Solution"/>
    <s v="With Linkio you can use your smartphone to control every electronic you own- for only $100!"/>
    <n v="5000"/>
    <n v="60175"/>
    <x v="0"/>
    <x v="11"/>
    <s v="EUR"/>
    <n v="1420765200"/>
    <n v="1417506853"/>
    <b v="1"/>
    <n v="508"/>
    <b v="1"/>
    <x v="6"/>
    <x v="17"/>
    <n v="1204"/>
    <n v="118.4547"/>
  </r>
  <r>
    <n v="1339"/>
    <s v="Linkoo (Canceled)"/>
    <s v="World's Smallest customizable Phone &amp; GPS Watch for kids !"/>
    <n v="10000"/>
    <n v="3317"/>
    <x v="2"/>
    <x v="0"/>
    <s v="USD"/>
    <n v="1418056315"/>
    <n v="1414164715"/>
    <b v="0"/>
    <n v="37"/>
    <b v="0"/>
    <x v="6"/>
    <x v="33"/>
    <n v="33"/>
    <n v="89.648600000000002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x v="1"/>
    <s v="GBP"/>
    <n v="1422903342"/>
    <n v="1420311342"/>
    <b v="0"/>
    <n v="0"/>
    <b v="0"/>
    <x v="2"/>
    <x v="19"/>
    <n v="0"/>
    <n v="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2"/>
    <x v="3"/>
    <n v="72"/>
    <n v="108.48480000000001"/>
  </r>
  <r>
    <n v="2891"/>
    <s v="Literacy for Brooklyn Kids"/>
    <s v="Did you know that we are enriching the lives of Brooklyn kids through literacy and educational theater? We just need a little help."/>
    <n v="2500"/>
    <n v="273"/>
    <x v="1"/>
    <x v="0"/>
    <s v="USD"/>
    <n v="1460751128"/>
    <n v="1455570728"/>
    <b v="0"/>
    <n v="10"/>
    <b v="0"/>
    <x v="1"/>
    <x v="1"/>
    <n v="11"/>
    <n v="27.3"/>
  </r>
  <r>
    <n v="1907"/>
    <s v="Litter-Buddy"/>
    <s v="Litter-Buddy is great economical alternative to leading pet waste disposal systems with cartridge bag elements."/>
    <n v="5500"/>
    <n v="85"/>
    <x v="1"/>
    <x v="0"/>
    <s v="USD"/>
    <n v="1400853925"/>
    <n v="1399557925"/>
    <b v="0"/>
    <n v="4"/>
    <b v="0"/>
    <x v="6"/>
    <x v="40"/>
    <n v="2"/>
    <n v="21.25"/>
  </r>
  <r>
    <n v="428"/>
    <s v="Little Clay Bible - Zacchaeus"/>
    <s v="Fresh, fun, entertaining Bible stories on YouTube, stop-motion style."/>
    <n v="50000"/>
    <n v="676"/>
    <x v="1"/>
    <x v="0"/>
    <s v="USD"/>
    <n v="1402956000"/>
    <n v="1400523845"/>
    <b v="0"/>
    <n v="13"/>
    <b v="0"/>
    <x v="0"/>
    <x v="6"/>
    <n v="1"/>
    <n v="5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7"/>
    <x v="24"/>
    <n v="218"/>
    <n v="21.498000000000001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x v="0"/>
    <s v="USD"/>
    <n v="1321201327"/>
    <n v="1316013727"/>
    <b v="0"/>
    <n v="1"/>
    <b v="0"/>
    <x v="0"/>
    <x v="6"/>
    <n v="0"/>
    <n v="25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2"/>
    <x v="7"/>
    <n v="60"/>
    <n v="48.54849999999999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"/>
    <x v="1"/>
    <n v="0"/>
    <n v="1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x v="0"/>
    <s v="USD"/>
    <n v="1414059479"/>
    <n v="1411467479"/>
    <b v="0"/>
    <n v="38"/>
    <b v="0"/>
    <x v="6"/>
    <x v="40"/>
    <n v="90"/>
    <n v="129.97370000000001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1"/>
    <x v="4"/>
    <n v="38"/>
    <n v="163.57140000000001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1"/>
    <x v="15"/>
    <n v="429"/>
    <n v="111.11109999999999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2"/>
    <x v="7"/>
    <n v="39"/>
    <n v="48.454500000000003"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x v="4"/>
    <s v="CAD"/>
    <n v="1482663600"/>
    <n v="1480800568"/>
    <b v="0"/>
    <n v="12"/>
    <b v="0"/>
    <x v="3"/>
    <x v="37"/>
    <n v="20"/>
    <n v="131.66669999999999"/>
  </r>
  <r>
    <n v="4094"/>
    <s v="Live at the Speakeasy with Ryan Anderson"/>
    <s v="Live at the Speakeasy with Ryan Anderson is a local talk show! Showcasing local artist, special guest, and talented bands."/>
    <n v="60"/>
    <n v="730"/>
    <x v="1"/>
    <x v="0"/>
    <s v="USD"/>
    <n v="1413953940"/>
    <n v="1410141900"/>
    <b v="0"/>
    <n v="8"/>
    <b v="0"/>
    <x v="1"/>
    <x v="1"/>
    <n v="1217"/>
    <n v="91.25"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x v="0"/>
    <s v="USD"/>
    <n v="1365448657"/>
    <n v="1362860257"/>
    <b v="0"/>
    <n v="3"/>
    <b v="0"/>
    <x v="2"/>
    <x v="9"/>
    <n v="5"/>
    <n v="346.66669999999999"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x v="2"/>
    <s v="AUD"/>
    <n v="1417127040"/>
    <n v="1414531440"/>
    <b v="1"/>
    <n v="2"/>
    <b v="0"/>
    <x v="3"/>
    <x v="5"/>
    <n v="1"/>
    <n v="20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0"/>
    <x v="0"/>
    <n v="78"/>
    <n v="97.356200000000001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x v="0"/>
    <s v="USD"/>
    <n v="1410810903"/>
    <n v="1405626903"/>
    <b v="0"/>
    <n v="12"/>
    <b v="0"/>
    <x v="4"/>
    <x v="21"/>
    <n v="9"/>
    <n v="23.083300000000001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1"/>
    <x v="1"/>
    <n v="423"/>
    <n v="99.5"/>
  </r>
  <r>
    <n v="2415"/>
    <s v="Local Food Truck is Off the Hoof!"/>
    <s v="It will be ridiculously easy to become addicted to the full, rich flavor of locally raised beef, pork, and more..."/>
    <n v="3600"/>
    <n v="335"/>
    <x v="1"/>
    <x v="0"/>
    <s v="USD"/>
    <n v="1468615346"/>
    <n v="1466023346"/>
    <b v="0"/>
    <n v="6"/>
    <b v="0"/>
    <x v="4"/>
    <x v="21"/>
    <n v="9"/>
    <n v="55.83330000000000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1"/>
    <x v="1"/>
    <n v="167"/>
    <n v="95.23810000000000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1"/>
    <x v="1"/>
    <n v="77"/>
    <n v="38.65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6"/>
    <x v="17"/>
    <n v="1202"/>
    <n v="80.991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x v="0"/>
    <s v="USD"/>
    <n v="1450331940"/>
    <n v="1447777514"/>
    <b v="0"/>
    <n v="22"/>
    <b v="0"/>
    <x v="6"/>
    <x v="33"/>
    <n v="18"/>
    <n v="134.5455"/>
  </r>
  <r>
    <n v="2511"/>
    <s v="loluli's"/>
    <s v="Fresh Fast Food. A bbq ramen bar thats healthy, tasty and made to order right in front of your eyes....... From flame to bowl"/>
    <n v="3300"/>
    <n v="0"/>
    <x v="1"/>
    <x v="1"/>
    <s v="GBP"/>
    <n v="1454323413"/>
    <n v="1451731413"/>
    <b v="0"/>
    <n v="0"/>
    <b v="0"/>
    <x v="4"/>
    <x v="11"/>
    <n v="0"/>
    <n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x v="1"/>
    <s v="GBP"/>
    <n v="1460313672"/>
    <n v="1457725272"/>
    <b v="0"/>
    <n v="2"/>
    <b v="0"/>
    <x v="7"/>
    <x v="30"/>
    <n v="0"/>
    <n v="12.5"/>
  </r>
  <r>
    <n v="2413"/>
    <s v="Lone Pine Coffee Brewery"/>
    <s v="Lone Pine Coffee Brewery will be a portable third-wave coffee shop available for wedding receptions and other events!"/>
    <n v="3675"/>
    <n v="25"/>
    <x v="1"/>
    <x v="0"/>
    <s v="USD"/>
    <n v="1401579000"/>
    <n v="1398911882"/>
    <b v="0"/>
    <n v="3"/>
    <b v="0"/>
    <x v="4"/>
    <x v="21"/>
    <n v="1"/>
    <n v="8.3332999999999995"/>
  </r>
  <r>
    <n v="1982"/>
    <s v="Lonely Boy: 55 male models 200s sensual expression"/>
    <s v="Express a very dark place in my childhood. Release my emotions through photography in a form of Art."/>
    <n v="5000"/>
    <n v="0"/>
    <x v="1"/>
    <x v="17"/>
    <s v="HKD"/>
    <n v="1480863887"/>
    <n v="1478268287"/>
    <b v="0"/>
    <n v="0"/>
    <b v="0"/>
    <x v="3"/>
    <x v="39"/>
    <n v="0"/>
    <n v="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1"/>
    <x v="1"/>
    <n v="721"/>
    <n v="66.587000000000003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"/>
    <x v="14"/>
    <n v="0"/>
    <n v="0"/>
  </r>
  <r>
    <n v="4095"/>
    <s v="LOPE ENAMORADO"/>
    <s v="Proyecto teatral dirigido por MartÃ­n Acosta que habla y reflexiona sobre el amor y su naturaleza."/>
    <n v="50"/>
    <n v="800"/>
    <x v="1"/>
    <x v="12"/>
    <s v="MXN"/>
    <n v="1482108350"/>
    <n v="1479516350"/>
    <b v="0"/>
    <n v="1"/>
    <b v="0"/>
    <x v="1"/>
    <x v="1"/>
    <n v="1600"/>
    <n v="8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1"/>
    <x v="1"/>
    <n v="355"/>
    <n v="68.353800000000007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x v="7"/>
    <s v="DKK"/>
    <n v="1469109600"/>
    <n v="1464586746"/>
    <b v="0"/>
    <n v="19"/>
    <b v="0"/>
    <x v="6"/>
    <x v="33"/>
    <n v="115"/>
    <n v="603.52629999999999"/>
  </r>
  <r>
    <n v="2857"/>
    <s v="Los Tradicionales"/>
    <s v="Somos una compaÃ±Ã­a de teatro independiente. Y en el 2017 queremos arrancar con el montaje de 3 obras._x000a_3 elencos, 3 espacios."/>
    <n v="2500"/>
    <n v="7500"/>
    <x v="1"/>
    <x v="12"/>
    <s v="MXN"/>
    <n v="1487613600"/>
    <n v="1482444295"/>
    <b v="0"/>
    <n v="15"/>
    <b v="0"/>
    <x v="1"/>
    <x v="1"/>
    <n v="300"/>
    <n v="50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2"/>
    <x v="10"/>
    <n v="2"/>
    <n v="28.181799999999999"/>
  </r>
  <r>
    <n v="452"/>
    <s v="Lost in the Shadows"/>
    <s v="A man must find his way out of the depths of the shadows by using the aid of a little girl."/>
    <n v="48500"/>
    <n v="480"/>
    <x v="1"/>
    <x v="0"/>
    <s v="USD"/>
    <n v="1431536015"/>
    <n v="1428944015"/>
    <b v="0"/>
    <n v="12"/>
    <b v="0"/>
    <x v="0"/>
    <x v="6"/>
    <n v="1"/>
    <n v="40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0"/>
    <x v="12"/>
    <n v="3"/>
    <n v="186.11109999999999"/>
  </r>
  <r>
    <n v="2872"/>
    <s v="Loud Arts"/>
    <s v="Local Theatre group in Loudoun County, Virginia. Looking for funds to start producing shows!"/>
    <n v="2500"/>
    <n v="0"/>
    <x v="1"/>
    <x v="0"/>
    <s v="USD"/>
    <n v="1434768438"/>
    <n v="1429584438"/>
    <b v="0"/>
    <n v="0"/>
    <b v="0"/>
    <x v="1"/>
    <x v="1"/>
    <n v="0"/>
    <n v="0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1"/>
    <x v="1"/>
    <n v="183"/>
    <n v="52.214300000000001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0"/>
    <x v="0"/>
    <n v="304"/>
    <n v="147.1716999999999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1"/>
    <x v="1"/>
    <n v="124"/>
    <n v="68.25"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x v="0"/>
    <s v="USD"/>
    <n v="1417377481"/>
    <n v="1412189881"/>
    <b v="0"/>
    <n v="7"/>
    <b v="0"/>
    <x v="3"/>
    <x v="39"/>
    <n v="63"/>
    <n v="453.1429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2"/>
    <x v="10"/>
    <n v="5"/>
    <n v="86.666700000000006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3"/>
    <x v="5"/>
    <n v="144"/>
    <n v="80.64799999999999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1"/>
    <x v="1"/>
    <n v="783"/>
    <n v="93.97740000000000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x v="1"/>
    <s v="GBP"/>
    <n v="1437606507"/>
    <n v="1435014507"/>
    <b v="0"/>
    <n v="4"/>
    <b v="0"/>
    <x v="1"/>
    <x v="1"/>
    <n v="20"/>
    <n v="1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2"/>
    <x v="10"/>
    <n v="8"/>
    <n v="39.96710000000000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6"/>
    <x v="17"/>
    <n v="58"/>
    <n v="23.647500000000001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2"/>
    <x v="7"/>
    <n v="42"/>
    <n v="36.109400000000001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6"/>
    <x v="17"/>
    <n v="146"/>
    <n v="22.1204"/>
  </r>
  <r>
    <n v="1318"/>
    <s v="Lucky Tag: A Smart Dog Wearable That Cares (Canceled)"/>
    <s v="Your Dog's Best Friend._x000a_Revolutionize the way you care about your pups and brings you peace of mind."/>
    <n v="10000"/>
    <n v="6130"/>
    <x v="2"/>
    <x v="0"/>
    <s v="USD"/>
    <n v="1420938172"/>
    <n v="1418346172"/>
    <b v="0"/>
    <n v="135"/>
    <b v="0"/>
    <x v="6"/>
    <x v="33"/>
    <n v="61"/>
    <n v="45.407400000000003"/>
  </r>
  <r>
    <n v="1558"/>
    <s v="Lucy Wood's Calendar - English Countryside 2016"/>
    <s v="A large 2016 wall-calendar (A3 when open) featuring 12 stunning photographs by Lucy Wood."/>
    <n v="8500"/>
    <n v="35"/>
    <x v="1"/>
    <x v="1"/>
    <s v="GBP"/>
    <n v="1440763920"/>
    <n v="1435656759"/>
    <b v="0"/>
    <n v="3"/>
    <b v="0"/>
    <x v="3"/>
    <x v="31"/>
    <n v="0"/>
    <n v="11.666700000000001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1"/>
    <x v="15"/>
    <n v="219"/>
    <n v="59.038499999999999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0"/>
    <x v="0"/>
    <n v="53"/>
    <n v="111.7954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"/>
    <x v="38"/>
    <n v="27"/>
    <n v="26.149000000000001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6"/>
    <x v="33"/>
    <n v="11"/>
    <n v="143.66669999999999"/>
  </r>
  <r>
    <n v="709"/>
    <s v="lumiglove"/>
    <s v="A &quot;handheld&quot; light, which eases the way you illuminate objects and/or paths."/>
    <n v="25000"/>
    <n v="61"/>
    <x v="1"/>
    <x v="0"/>
    <s v="USD"/>
    <n v="1417741159"/>
    <n v="1415149159"/>
    <b v="0"/>
    <n v="2"/>
    <b v="0"/>
    <x v="6"/>
    <x v="33"/>
    <n v="0"/>
    <n v="30.5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6"/>
    <x v="17"/>
    <n v="181"/>
    <n v="96.063800000000001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6"/>
    <x v="17"/>
    <n v="13"/>
    <n v="62.8"/>
  </r>
  <r>
    <n v="2514"/>
    <s v="Lunch For Tots"/>
    <s v="My little cafe has been challenged to provide healthy, fun lunches to kids at a Montessori School. Local/organic as much as possible."/>
    <n v="3300"/>
    <n v="210"/>
    <x v="1"/>
    <x v="0"/>
    <s v="USD"/>
    <n v="1408526477"/>
    <n v="1407057677"/>
    <b v="0"/>
    <n v="4"/>
    <b v="0"/>
    <x v="4"/>
    <x v="11"/>
    <n v="6"/>
    <n v="52.5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2"/>
    <x v="10"/>
    <n v="13"/>
    <n v="45.436599999999999"/>
  </r>
  <r>
    <n v="662"/>
    <s v="LW - the cool luminescent band with a watch"/>
    <s v="A stylish, durable safety light band on your wrist or ankle holds a watch or another modular accessory."/>
    <n v="28000"/>
    <n v="156"/>
    <x v="1"/>
    <x v="0"/>
    <s v="USD"/>
    <n v="1421404247"/>
    <n v="1418812247"/>
    <b v="0"/>
    <n v="4"/>
    <b v="0"/>
    <x v="6"/>
    <x v="33"/>
    <n v="1"/>
    <n v="39"/>
  </r>
  <r>
    <n v="1702"/>
    <s v="lyndale lewis and new vision prosper cd release"/>
    <s v="I can do all things through christ jesus"/>
    <n v="7500"/>
    <n v="1"/>
    <x v="1"/>
    <x v="0"/>
    <s v="USD"/>
    <n v="1427745150"/>
    <n v="1425156750"/>
    <b v="0"/>
    <n v="1"/>
    <b v="0"/>
    <x v="2"/>
    <x v="14"/>
    <n v="0"/>
    <n v="1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2"/>
    <x v="7"/>
    <n v="171"/>
    <n v="600"/>
  </r>
  <r>
    <n v="2960"/>
    <s v="Lynnewood Hall Restoration (Canceled)"/>
    <s v="Built in the late 1800's, this 70K sq. feet estate has fallen into disrepair.  Seeking to buy and convert to useful space"/>
    <n v="2200"/>
    <n v="0"/>
    <x v="2"/>
    <x v="0"/>
    <s v="USD"/>
    <n v="1410459023"/>
    <n v="1407867023"/>
    <b v="0"/>
    <n v="0"/>
    <b v="0"/>
    <x v="1"/>
    <x v="4"/>
    <n v="0"/>
    <n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x v="0"/>
    <s v="USD"/>
    <n v="1354699421"/>
    <n v="1352107421"/>
    <b v="0"/>
    <n v="70"/>
    <b v="0"/>
    <x v="0"/>
    <x v="6"/>
    <n v="7"/>
    <n v="39.228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6"/>
    <x v="17"/>
    <n v="281"/>
    <n v="147.94739999999999"/>
  </r>
  <r>
    <n v="851"/>
    <s v="M.F.Crew, 1er Album &quot;First Ride&quot;"/>
    <s v="Salut, nous c'est M.F.Crew, on a besoin de vous pour produire notre premier album &quot;First Ride&quot; ! :)"/>
    <n v="20000"/>
    <n v="2609"/>
    <x v="0"/>
    <x v="16"/>
    <s v="EUR"/>
    <n v="1469994300"/>
    <n v="1464815253"/>
    <b v="0"/>
    <n v="70"/>
    <b v="1"/>
    <x v="2"/>
    <x v="16"/>
    <n v="13"/>
    <n v="37.2714"/>
  </r>
  <r>
    <n v="207"/>
    <s v="M39 - Action film / Drama"/>
    <s v="To avoid bankruptcy, Vincent, a passionate young entrepreneur embarks  on an illicit affair in order to save his dream business."/>
    <n v="100000"/>
    <n v="2130"/>
    <x v="1"/>
    <x v="4"/>
    <s v="CAD"/>
    <n v="1420346638"/>
    <n v="1417754638"/>
    <b v="0"/>
    <n v="13"/>
    <b v="0"/>
    <x v="0"/>
    <x v="8"/>
    <n v="2"/>
    <n v="163.84620000000001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4"/>
    <s v="CAD"/>
    <n v="1435418568"/>
    <n v="1432826568"/>
    <b v="0"/>
    <n v="100"/>
    <b v="1"/>
    <x v="7"/>
    <x v="24"/>
    <n v="413"/>
    <n v="206.31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4"/>
    <s v="CAD"/>
    <n v="1428606055"/>
    <n v="1427223655"/>
    <b v="0"/>
    <n v="25"/>
    <b v="1"/>
    <x v="1"/>
    <x v="15"/>
    <n v="417"/>
    <n v="100"/>
  </r>
  <r>
    <n v="2688"/>
    <s v="Mac N Cheez Food Truck"/>
    <s v="The amazing gourmet Mac N Cheez Food Truck Campaigne!"/>
    <n v="3000"/>
    <n v="74"/>
    <x v="1"/>
    <x v="0"/>
    <s v="USD"/>
    <n v="1424746800"/>
    <n v="1422067870"/>
    <b v="0"/>
    <n v="14"/>
    <b v="0"/>
    <x v="4"/>
    <x v="21"/>
    <n v="2"/>
    <n v="5.2857000000000003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1"/>
    <x v="1"/>
    <n v="525"/>
    <n v="48.325200000000002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1"/>
    <x v="1"/>
    <n v="368"/>
    <n v="69.822800000000001"/>
  </r>
  <r>
    <n v="2860"/>
    <s v="Macbeth For President 2016"/>
    <s v="The Bard's classic tale set in the 2016 Presidential Campaign. Power, corruption, greed, and conspiracy. How far are you willing to go?"/>
    <n v="2500"/>
    <n v="266"/>
    <x v="1"/>
    <x v="0"/>
    <s v="USD"/>
    <n v="1466363576"/>
    <n v="1461179576"/>
    <b v="0"/>
    <n v="9"/>
    <b v="0"/>
    <x v="1"/>
    <x v="1"/>
    <n v="11"/>
    <n v="29.555599999999998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1"/>
    <x v="1"/>
    <n v="286"/>
    <n v="64.909099999999995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x v="0"/>
    <s v="USD"/>
    <n v="1466697983"/>
    <n v="1464105983"/>
    <b v="0"/>
    <n v="99"/>
    <b v="0"/>
    <x v="6"/>
    <x v="40"/>
    <n v="389"/>
    <n v="215.95959999999999"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x v="1"/>
    <s v="GBP"/>
    <n v="1370204367"/>
    <n v="1368476367"/>
    <b v="0"/>
    <n v="0"/>
    <b v="0"/>
    <x v="0"/>
    <x v="6"/>
    <n v="0"/>
    <s v="no backers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"/>
    <x v="38"/>
    <n v="28"/>
    <n v="26.554200000000002"/>
  </r>
  <r>
    <n v="3847"/>
    <s v="Madame X"/>
    <s v="The production of the original play &quot;Madame X&quot; by Amanda Davison. Inspired by the painting by John Singer Sargent."/>
    <n v="500"/>
    <n v="1697"/>
    <x v="1"/>
    <x v="0"/>
    <s v="USD"/>
    <n v="1437283391"/>
    <n v="1433395391"/>
    <b v="1"/>
    <n v="9"/>
    <b v="0"/>
    <x v="1"/>
    <x v="1"/>
    <n v="339"/>
    <n v="188.5556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x v="0"/>
    <s v="USD"/>
    <n v="1449989260"/>
    <n v="1447397260"/>
    <b v="0"/>
    <n v="1"/>
    <b v="0"/>
    <x v="6"/>
    <x v="25"/>
    <n v="0"/>
    <n v="50"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x v="0"/>
    <s v="USD"/>
    <n v="1481000340"/>
    <n v="1478386812"/>
    <b v="0"/>
    <n v="11"/>
    <b v="0"/>
    <x v="1"/>
    <x v="1"/>
    <n v="104"/>
    <n v="47.272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x v="0"/>
    <s v="USD"/>
    <n v="1444410000"/>
    <n v="1440203579"/>
    <b v="0"/>
    <n v="0"/>
    <b v="0"/>
    <x v="4"/>
    <x v="21"/>
    <n v="0"/>
    <n v="0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2"/>
    <x v="10"/>
    <n v="42"/>
    <n v="112.61109999999999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4"/>
    <x v="35"/>
    <n v="2"/>
    <n v="11.428599999999999"/>
  </r>
  <r>
    <n v="226"/>
    <s v="MAGGIE Film"/>
    <s v="A TRUE STORY OF DOMESTIC VILOLENCE THAT SEEKS TO OFFER THE VIEWER OUTLEST OF SUPPORT."/>
    <n v="93500"/>
    <n v="250"/>
    <x v="1"/>
    <x v="1"/>
    <s v="GBP"/>
    <n v="1433064540"/>
    <n v="1428854344"/>
    <b v="0"/>
    <n v="2"/>
    <b v="0"/>
    <x v="0"/>
    <x v="8"/>
    <n v="0"/>
    <n v="125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1"/>
    <x v="1"/>
    <n v="518"/>
    <n v="81.77630000000000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4"/>
    <x v="21"/>
    <n v="0"/>
    <n v="0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2"/>
    <x v="7"/>
    <n v="207"/>
    <n v="94.054500000000004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x v="0"/>
    <s v="USD"/>
    <n v="1339816200"/>
    <n v="1337095997"/>
    <b v="0"/>
    <n v="4"/>
    <b v="0"/>
    <x v="5"/>
    <x v="13"/>
    <n v="5"/>
    <n v="35"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x v="0"/>
    <s v="USD"/>
    <n v="1447628946"/>
    <n v="1445033346"/>
    <b v="0"/>
    <n v="0"/>
    <b v="0"/>
    <x v="1"/>
    <x v="4"/>
    <n v="0"/>
    <n v="0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2"/>
    <x v="7"/>
    <n v="25"/>
    <n v="48.846200000000003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1"/>
    <x v="1"/>
    <n v="455"/>
    <n v="56.825000000000003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1"/>
    <x v="15"/>
    <n v="132"/>
    <n v="85.736800000000002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2"/>
    <x v="10"/>
    <n v="5"/>
    <n v="80.588200000000001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6"/>
    <x v="17"/>
    <n v="2478"/>
    <n v="408.9769"/>
  </r>
  <r>
    <n v="599"/>
    <s v="Mail 4 Jail"/>
    <s v="We send care packages to incarcerated individuals throughout the country that include specific items hand picked by the sender."/>
    <n v="30000"/>
    <n v="31"/>
    <x v="1"/>
    <x v="0"/>
    <s v="USD"/>
    <n v="1425827760"/>
    <n v="1423769402"/>
    <b v="0"/>
    <n v="2"/>
    <b v="0"/>
    <x v="6"/>
    <x v="25"/>
    <n v="0"/>
    <n v="15.5"/>
  </r>
  <r>
    <n v="2128"/>
    <s v="Makayla's Quest"/>
    <s v="The Royal Snail has misdelivered all the invitations to the Royal Ball.  It's up to Makayla to set things right in the Fairy Forest"/>
    <n v="5000"/>
    <n v="25"/>
    <x v="1"/>
    <x v="4"/>
    <s v="CAD"/>
    <n v="1411324369"/>
    <n v="1406140369"/>
    <b v="0"/>
    <n v="1"/>
    <b v="0"/>
    <x v="7"/>
    <x v="30"/>
    <n v="1"/>
    <n v="25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1"/>
    <x v="15"/>
    <n v="889"/>
    <n v="166.96969999999999"/>
  </r>
  <r>
    <n v="969"/>
    <s v="Make 100 | Geek &amp; Chic: Smart Safety Jewelry."/>
    <s v="Geek &amp; Chic Smart Jewelry Collection, Wearables Meet Style!"/>
    <n v="18000"/>
    <n v="14000"/>
    <x v="1"/>
    <x v="12"/>
    <s v="MXN"/>
    <n v="1486624607"/>
    <n v="1483773407"/>
    <b v="0"/>
    <n v="11"/>
    <b v="0"/>
    <x v="6"/>
    <x v="33"/>
    <n v="78"/>
    <n v="1272.7273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2"/>
    <x v="10"/>
    <n v="152"/>
    <n v="108.0215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1"/>
    <x v="1"/>
    <n v="210"/>
    <n v="50.38459999999999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x v="0"/>
    <s v="USD"/>
    <n v="1424920795"/>
    <n v="1422328795"/>
    <b v="0"/>
    <n v="3"/>
    <b v="0"/>
    <x v="1"/>
    <x v="4"/>
    <n v="4"/>
    <n v="23.666699999999999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0"/>
    <x v="0"/>
    <n v="6"/>
    <n v="32.095799999999997"/>
  </r>
  <r>
    <n v="237"/>
    <s v="Making The Choice"/>
    <s v="Making The Choice is a christian short film series."/>
    <n v="85000"/>
    <n v="50"/>
    <x v="1"/>
    <x v="0"/>
    <s v="USD"/>
    <n v="1457445069"/>
    <n v="1452261069"/>
    <b v="0"/>
    <n v="1"/>
    <b v="0"/>
    <x v="0"/>
    <x v="8"/>
    <n v="0"/>
    <n v="5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1"/>
    <x v="1"/>
    <n v="524"/>
    <n v="302.3077000000000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2"/>
    <x v="10"/>
    <n v="132"/>
    <n v="73.355400000000003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2"/>
    <x v="10"/>
    <n v="9"/>
    <n v="62.5"/>
  </r>
  <r>
    <n v="4003"/>
    <s v="MAMA BA-B: The Stage Play"/>
    <s v="&quot;MAMA'Z BA-B&quot; is the story of Marcus Williams who struggles to find a place for himself as a young black male."/>
    <n v="300"/>
    <n v="201"/>
    <x v="1"/>
    <x v="0"/>
    <s v="USD"/>
    <n v="1424009147"/>
    <n v="1421417147"/>
    <b v="0"/>
    <n v="2"/>
    <b v="0"/>
    <x v="1"/>
    <x v="1"/>
    <n v="67"/>
    <n v="100.5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1"/>
    <x v="1"/>
    <n v="168"/>
    <n v="66.447400000000002"/>
  </r>
  <r>
    <n v="3964"/>
    <s v="MAMA'Z BA-B: The StagePlay"/>
    <s v="&quot;MAMA'Z BA-B&quot; is the story of Marcus Williams who struggles to find a place for himself as a young black male."/>
    <n v="400"/>
    <n v="126"/>
    <x v="1"/>
    <x v="0"/>
    <s v="USD"/>
    <n v="1429460386"/>
    <n v="1424279986"/>
    <b v="0"/>
    <n v="3"/>
    <b v="0"/>
    <x v="1"/>
    <x v="1"/>
    <n v="32"/>
    <n v="42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1"/>
    <x v="1"/>
    <n v="672"/>
    <n v="114.5455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x v="0"/>
    <s v="USD"/>
    <n v="1431286105"/>
    <n v="1427138905"/>
    <b v="0"/>
    <n v="0"/>
    <b v="0"/>
    <x v="5"/>
    <x v="18"/>
    <n v="0"/>
    <n v="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4"/>
    <s v="CAD"/>
    <n v="1464471840"/>
    <n v="1459309704"/>
    <b v="0"/>
    <n v="42"/>
    <b v="1"/>
    <x v="1"/>
    <x v="1"/>
    <n v="169"/>
    <n v="40.238100000000003"/>
  </r>
  <r>
    <n v="2566"/>
    <s v="Mamma B's Pizza Get's Rolling (Canceled)"/>
    <s v="You can skip the hotdog cart and enjoy fresh, hot, delicious, handmade pizza when Mamma B's takes her show on the road!"/>
    <n v="3000"/>
    <n v="0"/>
    <x v="2"/>
    <x v="0"/>
    <s v="USD"/>
    <n v="1408663948"/>
    <n v="1406071948"/>
    <b v="0"/>
    <n v="0"/>
    <b v="0"/>
    <x v="4"/>
    <x v="21"/>
    <n v="0"/>
    <n v="0"/>
  </r>
  <r>
    <n v="1406"/>
    <s v="Man Down! Translation project"/>
    <s v="The White coat and the battle dress uniform"/>
    <n v="10000"/>
    <n v="15"/>
    <x v="1"/>
    <x v="9"/>
    <s v="EUR"/>
    <n v="1449914400"/>
    <n v="1445336607"/>
    <b v="0"/>
    <n v="3"/>
    <b v="0"/>
    <x v="5"/>
    <x v="18"/>
    <n v="0"/>
    <n v="5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7"/>
    <x v="24"/>
    <n v="1264"/>
    <n v="42.634"/>
  </r>
  <r>
    <n v="932"/>
    <s v="Mandy Harvey Christmas Album"/>
    <s v="Help me to create my 3rd album, a Christmas CD with 16 Holiday/Original favorites!"/>
    <n v="20000"/>
    <n v="1381"/>
    <x v="1"/>
    <x v="0"/>
    <s v="USD"/>
    <n v="1363990545"/>
    <n v="1360106145"/>
    <b v="0"/>
    <n v="30"/>
    <b v="0"/>
    <x v="2"/>
    <x v="9"/>
    <n v="7"/>
    <n v="46.033299999999997"/>
  </r>
  <r>
    <n v="1683"/>
    <s v="Manman doudou tÃ©moignage d'une mÃ¨re Album"/>
    <s v="Rendre tÃ©moignage de ce que Dieu fait chaque jour pour moi et venir en  aide  aux autres, c'est  mon but."/>
    <n v="7500"/>
    <n v="760"/>
    <x v="3"/>
    <x v="16"/>
    <s v="EUR"/>
    <n v="1491590738"/>
    <n v="1489517138"/>
    <b v="0"/>
    <n v="10"/>
    <b v="0"/>
    <x v="2"/>
    <x v="14"/>
    <n v="10"/>
    <n v="7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6"/>
    <x v="28"/>
    <n v="59"/>
    <n v="35.520000000000003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2"/>
    <x v="10"/>
    <n v="43"/>
    <n v="68.936499999999995"/>
  </r>
  <r>
    <n v="2139"/>
    <s v="Manorkept"/>
    <s v="An adventuring RPG with ghosts, mysteries, and flexible gameplay paths, Manorkept is a game that promises an unforgettable experience."/>
    <n v="5000"/>
    <n v="1626"/>
    <x v="1"/>
    <x v="0"/>
    <s v="USD"/>
    <n v="1478196008"/>
    <n v="1475604008"/>
    <b v="0"/>
    <n v="56"/>
    <b v="0"/>
    <x v="7"/>
    <x v="30"/>
    <n v="33"/>
    <n v="29.035699999999999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x v="0"/>
    <s v="USD"/>
    <n v="1419384585"/>
    <n v="1416360585"/>
    <b v="0"/>
    <n v="22"/>
    <b v="0"/>
    <x v="5"/>
    <x v="23"/>
    <n v="40"/>
    <n v="15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1"/>
    <x v="1"/>
    <n v="1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x v="0"/>
    <s v="USD"/>
    <n v="1409009306"/>
    <n v="1406417306"/>
    <b v="0"/>
    <n v="15"/>
    <b v="0"/>
    <x v="5"/>
    <x v="13"/>
    <n v="56"/>
    <n v="93.666700000000006"/>
  </r>
  <r>
    <n v="188"/>
    <s v="Mariano (A Screenplay)"/>
    <s v="Mariano Messini, an aspiring musician, indebted to the mafia must put his life on the line to escape their grasp and pursue his dream."/>
    <n v="100000"/>
    <n v="0"/>
    <x v="1"/>
    <x v="0"/>
    <s v="USD"/>
    <n v="1409891015"/>
    <n v="1407299015"/>
    <b v="0"/>
    <n v="0"/>
    <b v="0"/>
    <x v="0"/>
    <x v="8"/>
    <n v="0"/>
    <s v="no backers"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x v="0"/>
    <s v="USD"/>
    <n v="1443711774"/>
    <n v="1441119774"/>
    <b v="1"/>
    <n v="12"/>
    <b v="0"/>
    <x v="1"/>
    <x v="1"/>
    <n v="168"/>
    <n v="70.166700000000006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2"/>
    <x v="29"/>
    <n v="649"/>
    <n v="266.0896999999999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x v="0"/>
    <s v="USD"/>
    <n v="1439828159"/>
    <n v="1437236159"/>
    <b v="0"/>
    <n v="1"/>
    <b v="0"/>
    <x v="1"/>
    <x v="1"/>
    <n v="13"/>
    <n v="100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x v="1"/>
    <s v="GBP"/>
    <n v="1465720143"/>
    <n v="1463128143"/>
    <b v="0"/>
    <n v="0"/>
    <b v="0"/>
    <x v="6"/>
    <x v="25"/>
    <n v="0"/>
    <s v="no backers"/>
  </r>
  <r>
    <n v="134"/>
    <s v="MARLEY'S GHOST (AMBASSADORS OF STEAM) (Canceled)"/>
    <s v="steampunk  remake of &quot;a Christmas carol&quot;"/>
    <n v="125000"/>
    <n v="0"/>
    <x v="2"/>
    <x v="0"/>
    <s v="USD"/>
    <n v="1441386000"/>
    <n v="1438811418"/>
    <b v="0"/>
    <n v="0"/>
    <b v="0"/>
    <x v="0"/>
    <x v="22"/>
    <n v="0"/>
    <s v="no backers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6"/>
    <x v="28"/>
    <n v="63"/>
    <n v="35.547199999999997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1"/>
    <x v="15"/>
    <n v="74"/>
    <n v="166.66669999999999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x v="0"/>
    <s v="USD"/>
    <n v="1404360478"/>
    <n v="1401768478"/>
    <b v="0"/>
    <n v="10"/>
    <b v="0"/>
    <x v="1"/>
    <x v="15"/>
    <n v="300"/>
    <n v="150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2"/>
    <x v="7"/>
    <n v="234"/>
    <n v="90.096199999999996"/>
  </r>
  <r>
    <n v="3635"/>
    <s v="Mary's Son"/>
    <s v="Mary's Son is a pop opera about Jesus and the hope he brings to all people."/>
    <n v="1000"/>
    <n v="1276"/>
    <x v="1"/>
    <x v="0"/>
    <s v="USD"/>
    <n v="1461186676"/>
    <n v="1458594676"/>
    <b v="0"/>
    <n v="10"/>
    <b v="0"/>
    <x v="1"/>
    <x v="15"/>
    <n v="128"/>
    <n v="127.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x v="3"/>
    <s v="EUR"/>
    <n v="1468565820"/>
    <n v="1465970108"/>
    <b v="0"/>
    <n v="0"/>
    <b v="0"/>
    <x v="6"/>
    <x v="28"/>
    <n v="0"/>
    <n v="0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1"/>
    <x v="1"/>
    <n v="567"/>
    <n v="107.0021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x v="0"/>
    <s v="USD"/>
    <n v="1408134034"/>
    <n v="1405542034"/>
    <b v="0"/>
    <n v="4"/>
    <b v="0"/>
    <x v="6"/>
    <x v="33"/>
    <n v="1"/>
    <n v="26.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"/>
    <x v="38"/>
    <n v="36"/>
    <n v="45.593200000000003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x v="0"/>
    <s v="USD"/>
    <n v="1486590035"/>
    <n v="1483998035"/>
    <b v="0"/>
    <n v="2"/>
    <b v="0"/>
    <x v="4"/>
    <x v="21"/>
    <n v="2"/>
    <n v="29.5"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x v="0"/>
    <s v="USD"/>
    <n v="1488340800"/>
    <n v="1483768497"/>
    <b v="0"/>
    <n v="2"/>
    <b v="0"/>
    <x v="7"/>
    <x v="34"/>
    <n v="2"/>
    <n v="62.5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2"/>
    <x v="10"/>
    <n v="44"/>
    <n v="64.469099999999997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2"/>
    <x v="7"/>
    <n v="227"/>
    <n v="98.817400000000006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x v="0"/>
    <s v="USD"/>
    <n v="1415655289"/>
    <n v="1413059689"/>
    <b v="1"/>
    <n v="29"/>
    <b v="0"/>
    <x v="6"/>
    <x v="36"/>
    <n v="63"/>
    <n v="65.413799999999995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1"/>
    <x v="1"/>
    <n v="272"/>
    <n v="46.420499999999997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2"/>
    <x v="10"/>
    <n v="25"/>
    <n v="66.688699999999997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6"/>
    <x v="17"/>
    <n v="261"/>
    <n v="340.565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7"/>
    <x v="24"/>
    <n v="4001"/>
    <n v="107.8216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5"/>
    <x v="20"/>
    <n v="76"/>
    <n v="28.6326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2"/>
    <x v="29"/>
    <n v="656"/>
    <n v="109.9631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1"/>
    <x v="1"/>
    <n v="541"/>
    <n v="142.2807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4"/>
    <x v="35"/>
    <n v="289"/>
    <n v="40.795400000000001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1"/>
    <x v="1"/>
    <n v="226"/>
    <n v="39.596499999999999"/>
  </r>
  <r>
    <n v="3737"/>
    <s v="Measure For Measure"/>
    <s v="The ASU Theatre and Shakespeare Club presents Measure For Measure directed by Jordyn Ochser."/>
    <n v="750"/>
    <n v="150"/>
    <x v="1"/>
    <x v="0"/>
    <s v="USD"/>
    <n v="1447311540"/>
    <n v="1445358903"/>
    <b v="0"/>
    <n v="4"/>
    <b v="0"/>
    <x v="1"/>
    <x v="1"/>
    <n v="20"/>
    <n v="37.5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1"/>
    <x v="1"/>
    <n v="102"/>
    <n v="109.5714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x v="15"/>
    <s v="NOK"/>
    <n v="1486313040"/>
    <n v="1483131966"/>
    <b v="0"/>
    <n v="4"/>
    <b v="0"/>
    <x v="4"/>
    <x v="21"/>
    <n v="57"/>
    <n v="501.25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7"/>
    <x v="24"/>
    <n v="409"/>
    <n v="67.970100000000002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1"/>
    <x v="1"/>
    <n v="19"/>
    <n v="93.75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x v="3"/>
    <s v="EUR"/>
    <n v="1451494210"/>
    <n v="1449075010"/>
    <b v="0"/>
    <n v="12"/>
    <b v="0"/>
    <x v="7"/>
    <x v="30"/>
    <n v="12"/>
    <n v="50.083300000000001"/>
  </r>
  <r>
    <n v="1140"/>
    <s v="Medieval Empire by Bear Games"/>
    <s v="We are creating the next epic Massive Multiplayer Online-Real Time Strategy game and we want you to be a part of it!"/>
    <n v="15000"/>
    <n v="0"/>
    <x v="1"/>
    <x v="1"/>
    <s v="GBP"/>
    <n v="1438859121"/>
    <n v="1436267121"/>
    <b v="0"/>
    <n v="0"/>
    <b v="0"/>
    <x v="7"/>
    <x v="34"/>
    <n v="0"/>
    <n v="0"/>
  </r>
  <r>
    <n v="1117"/>
    <s v="Medieval Village"/>
    <s v="Experience the Medieval in your own village. Increase your village into a city and walk through the streets."/>
    <n v="15000"/>
    <n v="83"/>
    <x v="1"/>
    <x v="3"/>
    <s v="EUR"/>
    <n v="1451053313"/>
    <n v="1448461313"/>
    <b v="0"/>
    <n v="8"/>
    <b v="0"/>
    <x v="7"/>
    <x v="30"/>
    <n v="1"/>
    <n v="10.375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5"/>
    <x v="20"/>
    <n v="8"/>
    <n v="45.568199999999997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x v="0"/>
    <s v="USD"/>
    <n v="1485380482"/>
    <n v="1482788482"/>
    <b v="0"/>
    <n v="0"/>
    <b v="0"/>
    <x v="1"/>
    <x v="1"/>
    <n v="0"/>
    <n v="0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"/>
    <x v="38"/>
    <n v="27"/>
    <n v="44.645800000000001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6"/>
    <x v="17"/>
    <n v="560"/>
    <n v="95.488600000000005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1"/>
    <x v="1"/>
    <n v="155"/>
    <n v="80.034499999999994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1"/>
    <x v="1"/>
    <n v="515"/>
    <n v="139.189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1"/>
    <x v="15"/>
    <n v="500"/>
    <n v="100"/>
  </r>
  <r>
    <n v="1867"/>
    <s v="Meme Wars - Dank Age"/>
    <s v="A mix of PokemonGo, Game of War- Fire Age, DragonSoul, &amp; Throwdown. Join a clan, collect meme, upgrade features, fight, &amp; compete."/>
    <n v="6000"/>
    <n v="10"/>
    <x v="1"/>
    <x v="0"/>
    <s v="USD"/>
    <n v="1478383912"/>
    <n v="1475791912"/>
    <b v="0"/>
    <n v="1"/>
    <b v="0"/>
    <x v="7"/>
    <x v="34"/>
    <n v="0"/>
    <n v="10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1"/>
    <x v="1"/>
    <n v="8"/>
    <n v="23.333300000000001"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x v="4"/>
    <s v="CAD"/>
    <n v="1424112483"/>
    <n v="1421520483"/>
    <b v="0"/>
    <n v="0"/>
    <b v="0"/>
    <x v="5"/>
    <x v="26"/>
    <n v="0"/>
    <n v="0"/>
  </r>
  <r>
    <n v="4016"/>
    <s v="MENTAL Play"/>
    <s v="A new play and project exploring challenges faced by young adults struggling with mental health issues in contemporary Britain."/>
    <n v="300"/>
    <n v="70"/>
    <x v="1"/>
    <x v="1"/>
    <s v="GBP"/>
    <n v="1410987400"/>
    <n v="1408395400"/>
    <b v="0"/>
    <n v="7"/>
    <b v="0"/>
    <x v="1"/>
    <x v="1"/>
    <n v="23"/>
    <n v="10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1"/>
    <x v="1"/>
    <n v="20"/>
    <n v="18.2727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2"/>
    <s v="AUD"/>
    <n v="1454281380"/>
    <n v="1451950570"/>
    <b v="0"/>
    <n v="0"/>
    <b v="0"/>
    <x v="1"/>
    <x v="15"/>
    <n v="0"/>
    <n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x v="0"/>
    <s v="USD"/>
    <n v="1465521306"/>
    <n v="1460337306"/>
    <b v="0"/>
    <n v="0"/>
    <b v="0"/>
    <x v="2"/>
    <x v="14"/>
    <n v="0"/>
    <n v="0"/>
  </r>
  <r>
    <n v="1240"/>
    <s v="Message of Peace, Love &amp; Unity (Canceled)"/>
    <s v="Sharing positive vibes of Peace, Love &amp; Unity with the World through conscious Reggae Music!"/>
    <n v="12000"/>
    <n v="241"/>
    <x v="2"/>
    <x v="0"/>
    <s v="USD"/>
    <n v="1373665860"/>
    <n v="1368579457"/>
    <b v="0"/>
    <n v="8"/>
    <b v="0"/>
    <x v="2"/>
    <x v="19"/>
    <n v="2"/>
    <n v="30.125"/>
  </r>
  <r>
    <n v="4042"/>
    <s v="Messages"/>
    <s v="Acting group and production for inner city youth, about inner city youth. The problems and stuation that they see everyday."/>
    <n v="250"/>
    <n v="21"/>
    <x v="1"/>
    <x v="0"/>
    <s v="USD"/>
    <n v="1421781360"/>
    <n v="1419213664"/>
    <b v="0"/>
    <n v="3"/>
    <b v="0"/>
    <x v="1"/>
    <x v="1"/>
    <n v="8"/>
    <n v="7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x v="0"/>
    <s v="USD"/>
    <n v="1410958191"/>
    <n v="1408366191"/>
    <b v="0"/>
    <n v="3"/>
    <b v="0"/>
    <x v="2"/>
    <x v="14"/>
    <n v="1"/>
    <n v="11.666700000000001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x v="1"/>
    <s v="GBP"/>
    <n v="1470178800"/>
    <n v="1467650771"/>
    <b v="0"/>
    <n v="4"/>
    <b v="0"/>
    <x v="3"/>
    <x v="39"/>
    <n v="1"/>
    <n v="12.75"/>
  </r>
  <r>
    <n v="2418"/>
    <s v="Mexican food truck"/>
    <s v="I want to start my food truck business."/>
    <n v="3500"/>
    <n v="5"/>
    <x v="1"/>
    <x v="0"/>
    <s v="USD"/>
    <n v="1427225644"/>
    <n v="1422045244"/>
    <b v="0"/>
    <n v="5"/>
    <b v="0"/>
    <x v="4"/>
    <x v="21"/>
    <n v="0"/>
    <n v="1"/>
  </r>
  <r>
    <n v="920"/>
    <s v="MIAMI JAZZ PROJECT: TEST OF TIME RECORDING"/>
    <s v="Miami club band records powerhouse fusion album. You don't have to be a musician to understand the sound of jazz."/>
    <n v="20000"/>
    <n v="0"/>
    <x v="1"/>
    <x v="0"/>
    <s v="USD"/>
    <n v="1384448822"/>
    <n v="1381853222"/>
    <b v="0"/>
    <n v="0"/>
    <b v="0"/>
    <x v="2"/>
    <x v="9"/>
    <n v="0"/>
    <n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"/>
    <x v="38"/>
    <n v="104"/>
    <n v="132.43549999999999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2"/>
    <x v="10"/>
    <n v="345"/>
    <n v="98.99039999999999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x v="0"/>
    <s v="USD"/>
    <n v="1407708000"/>
    <n v="1405110399"/>
    <b v="0"/>
    <n v="0"/>
    <b v="0"/>
    <x v="8"/>
    <x v="27"/>
    <n v="0"/>
    <n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2"/>
    <x v="10"/>
    <n v="124"/>
    <n v="51.720799999999997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x v="0"/>
    <s v="USD"/>
    <n v="1259643540"/>
    <n v="1254450706"/>
    <b v="0"/>
    <n v="11"/>
    <b v="0"/>
    <x v="2"/>
    <x v="9"/>
    <n v="6"/>
    <n v="109.1818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1"/>
    <x v="1"/>
    <n v="86"/>
    <n v="113.4211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x v="12"/>
    <s v="MXN"/>
    <n v="1482953115"/>
    <n v="1480361115"/>
    <b v="0"/>
    <n v="1"/>
    <b v="0"/>
    <x v="6"/>
    <x v="33"/>
    <n v="2"/>
    <n v="250"/>
  </r>
  <r>
    <n v="121"/>
    <s v="MICRO-MISSION"/>
    <s v="NAVY SEALS sent on a Area 51 Top-Secret rescue mission where they are shrunken and injected into an ET body, the immune system mutated."/>
    <n v="150000"/>
    <n v="1"/>
    <x v="2"/>
    <x v="0"/>
    <s v="USD"/>
    <n v="1429352160"/>
    <n v="1427993710"/>
    <b v="0"/>
    <n v="1"/>
    <b v="0"/>
    <x v="0"/>
    <x v="22"/>
    <n v="0"/>
    <n v="1"/>
  </r>
  <r>
    <n v="136"/>
    <s v="MICRO-MISSION (Canceled)"/>
    <s v="NAVY SEALS sent on a Area 51 Top-Secret rescue mission where they are shrunken and injected into an ET body, the immune system mutated."/>
    <n v="125000"/>
    <n v="0"/>
    <x v="2"/>
    <x v="0"/>
    <s v="USD"/>
    <n v="1431771360"/>
    <n v="1427968234"/>
    <b v="0"/>
    <n v="0"/>
    <b v="0"/>
    <x v="0"/>
    <x v="22"/>
    <n v="0"/>
    <s v="no backers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6"/>
    <x v="17"/>
    <n v="667"/>
    <n v="73.503900000000002"/>
  </r>
  <r>
    <n v="161"/>
    <s v="Midway: The Turning Point"/>
    <s v="Step 1 (script editing) to produce a dramatic film about the air/sea battle of WWII that turned the tide of victory for the US."/>
    <n v="100000"/>
    <n v="5"/>
    <x v="1"/>
    <x v="0"/>
    <s v="USD"/>
    <n v="1404318595"/>
    <n v="1401726595"/>
    <b v="0"/>
    <n v="1"/>
    <b v="0"/>
    <x v="0"/>
    <x v="8"/>
    <n v="0"/>
    <n v="5"/>
  </r>
  <r>
    <n v="1712"/>
    <s v="Midwest Cowboy Ministries"/>
    <s v="Recording/equipment for MCM - a team of musicians who will help your local musicians to hold your own Cowboy Church with Gospel Music"/>
    <n v="7500"/>
    <n v="0"/>
    <x v="1"/>
    <x v="0"/>
    <s v="USD"/>
    <n v="1435701353"/>
    <n v="1430517353"/>
    <b v="0"/>
    <n v="0"/>
    <b v="0"/>
    <x v="2"/>
    <x v="14"/>
    <n v="0"/>
    <n v="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1"/>
    <x v="1"/>
    <n v="466"/>
    <n v="83.142899999999997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1"/>
    <x v="1"/>
    <n v="84"/>
    <n v="25.693899999999999"/>
  </r>
  <r>
    <n v="1876"/>
    <s v="Migration Madness (Android)"/>
    <s v="An arcade styled side scroller. Help Bob the pilot steer his plane through hordes of migrating birds strapped with explosives."/>
    <n v="6000"/>
    <n v="0"/>
    <x v="1"/>
    <x v="2"/>
    <s v="AUD"/>
    <n v="1402901405"/>
    <n v="1400309405"/>
    <b v="0"/>
    <n v="0"/>
    <b v="0"/>
    <x v="7"/>
    <x v="34"/>
    <n v="0"/>
    <n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10"/>
    <n v="126"/>
    <n v="88.746499999999997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2"/>
    <x v="7"/>
    <n v="57"/>
    <n v="42.55319999999999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3"/>
    <x v="5"/>
    <n v="112"/>
    <n v="234.7895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0"/>
    <x v="12"/>
    <n v="1"/>
    <n v="86.66670000000000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x v="2"/>
    <s v="AUD"/>
    <n v="1418183325"/>
    <n v="1415591325"/>
    <b v="0"/>
    <n v="11"/>
    <b v="0"/>
    <x v="6"/>
    <x v="28"/>
    <n v="30"/>
    <n v="80.45449999999999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1"/>
    <x v="1"/>
    <n v="51"/>
    <n v="25.4"/>
  </r>
  <r>
    <n v="2364"/>
    <s v="Minecraft Server and Website Help (Name: Forge Realms)"/>
    <s v="Making a Minecraft server and Website and I need your help to fund it. Thanks in Advance!"/>
    <n v="4000"/>
    <n v="0"/>
    <x v="2"/>
    <x v="0"/>
    <s v="USD"/>
    <n v="1445898356"/>
    <n v="1441146356"/>
    <b v="0"/>
    <n v="0"/>
    <b v="0"/>
    <x v="6"/>
    <x v="25"/>
    <n v="0"/>
    <n v="0"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x v="0"/>
    <s v="USD"/>
    <n v="1414758620"/>
    <n v="1412166620"/>
    <b v="0"/>
    <n v="7"/>
    <b v="0"/>
    <x v="6"/>
    <x v="33"/>
    <n v="3"/>
    <n v="90.857100000000003"/>
  </r>
  <r>
    <n v="2235"/>
    <s v="Miniature Scenery Terrain for Tabletop gaming and Wargames"/>
    <s v="An amazing set of sceneries to create unique atmospheres for your tabletop gaming."/>
    <n v="4800"/>
    <n v="19931"/>
    <x v="0"/>
    <x v="4"/>
    <s v="CAD"/>
    <n v="1427585511"/>
    <n v="1424997111"/>
    <b v="0"/>
    <n v="147"/>
    <b v="1"/>
    <x v="7"/>
    <x v="24"/>
    <n v="415"/>
    <n v="135.58500000000001"/>
  </r>
  <r>
    <n v="3911"/>
    <s v="Ministers of Grace"/>
    <s v="â€˜Ministers of Graceâ€™ imagines what the movie Ghostbusters would be like if written by William Shakespeare."/>
    <n v="500"/>
    <n v="2993"/>
    <x v="1"/>
    <x v="0"/>
    <s v="USD"/>
    <n v="1417033777"/>
    <n v="1414438177"/>
    <b v="0"/>
    <n v="36"/>
    <b v="0"/>
    <x v="1"/>
    <x v="1"/>
    <n v="599"/>
    <n v="83.138900000000007"/>
  </r>
  <r>
    <n v="4014"/>
    <s v="Ministry theater"/>
    <s v="I am trying to put together a ministry theater company for junior / high schoolers that which puts on free shows in the SoCal area."/>
    <n v="300"/>
    <n v="0"/>
    <x v="1"/>
    <x v="0"/>
    <s v="USD"/>
    <n v="1457157269"/>
    <n v="1455861269"/>
    <b v="0"/>
    <n v="0"/>
    <b v="0"/>
    <x v="1"/>
    <x v="1"/>
    <n v="0"/>
    <n v="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1"/>
    <x v="4"/>
    <n v="656"/>
    <n v="84.108999999999995"/>
  </r>
  <r>
    <n v="569"/>
    <s v="Mioti"/>
    <s v="Mioti is an indie game marketplace that doubles as a community for developers to join networks and discuss projects."/>
    <n v="34000"/>
    <n v="20"/>
    <x v="1"/>
    <x v="4"/>
    <s v="CAD"/>
    <n v="1451679612"/>
    <n v="1449087612"/>
    <b v="0"/>
    <n v="1"/>
    <b v="0"/>
    <x v="6"/>
    <x v="25"/>
    <n v="0"/>
    <n v="20"/>
  </r>
  <r>
    <n v="1903"/>
    <s v="MiPointer"/>
    <s v="A cool smart laser pointer for presenting professionals. Unique by design, widest functional coverage for both IOS and Android."/>
    <n v="5500"/>
    <n v="1398"/>
    <x v="1"/>
    <x v="0"/>
    <s v="USD"/>
    <n v="1485541791"/>
    <n v="1480357791"/>
    <b v="0"/>
    <n v="41"/>
    <b v="0"/>
    <x v="6"/>
    <x v="40"/>
    <n v="25"/>
    <n v="34.097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1"/>
    <x v="1"/>
    <n v="74"/>
    <n v="24.2105"/>
  </r>
  <r>
    <n v="1176"/>
    <s v="Mirlin's Sushi"/>
    <s v="Mirlins Sushi!_x000a_Find us on Facebook!_x000a_(Gives backers a voice, and a direct link to us! No kickstarter disappearing act here!)"/>
    <n v="13000"/>
    <n v="10"/>
    <x v="1"/>
    <x v="2"/>
    <s v="AUD"/>
    <n v="1488805200"/>
    <n v="1484094498"/>
    <b v="0"/>
    <n v="1"/>
    <b v="0"/>
    <x v="4"/>
    <x v="21"/>
    <n v="0"/>
    <n v="1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1"/>
    <x v="15"/>
    <n v="150"/>
    <n v="75"/>
  </r>
  <r>
    <n v="3197"/>
    <s v="Mirror, mirror on the wall"/>
    <s v="This years most important stage project for young artists in our region. www.ungespor.no"/>
    <n v="1800"/>
    <n v="1145"/>
    <x v="1"/>
    <x v="15"/>
    <s v="NOK"/>
    <n v="1423050618"/>
    <n v="1420458618"/>
    <b v="0"/>
    <n v="4"/>
    <b v="0"/>
    <x v="1"/>
    <x v="15"/>
    <n v="64"/>
    <n v="286.25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x v="0"/>
    <s v="USD"/>
    <n v="1434405980"/>
    <n v="1431813980"/>
    <b v="0"/>
    <n v="5"/>
    <b v="0"/>
    <x v="6"/>
    <x v="25"/>
    <n v="5"/>
    <n v="292.2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1"/>
    <x v="1"/>
    <n v="25"/>
    <n v="39.828099999999999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x v="1"/>
    <s v="GBP"/>
    <n v="1359434672"/>
    <n v="1354250672"/>
    <b v="0"/>
    <n v="147"/>
    <b v="0"/>
    <x v="0"/>
    <x v="6"/>
    <n v="19"/>
    <n v="51.224499999999999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6"/>
    <x v="28"/>
    <n v="16"/>
    <n v="10.040800000000001"/>
  </r>
  <r>
    <n v="1586"/>
    <s v="Missouri In Pictures"/>
    <s v="Show the world the beauty that is in all of our back yards!"/>
    <n v="8000"/>
    <n v="0"/>
    <x v="1"/>
    <x v="0"/>
    <s v="USD"/>
    <n v="1428197422"/>
    <n v="1425609022"/>
    <b v="0"/>
    <n v="0"/>
    <b v="0"/>
    <x v="3"/>
    <x v="37"/>
    <n v="0"/>
    <n v="0"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x v="0"/>
    <s v="USD"/>
    <n v="1477949764"/>
    <n v="1474493764"/>
    <b v="0"/>
    <n v="3"/>
    <b v="0"/>
    <x v="6"/>
    <x v="33"/>
    <n v="1"/>
    <n v="99.333299999999994"/>
  </r>
  <r>
    <n v="902"/>
    <s v="MISTER BROWN"/>
    <s v="I'VE STARTED A BRAND NEW ALBUM THAT WILL FEATURE ACID JAZZ, FUNK, ROCK, AND DANCE WITH THE PROMISE OF TOURING NEXT YEAR IN THE USA"/>
    <n v="20000"/>
    <n v="90"/>
    <x v="1"/>
    <x v="0"/>
    <s v="USD"/>
    <n v="1409412600"/>
    <n v="1404947422"/>
    <b v="0"/>
    <n v="3"/>
    <b v="0"/>
    <x v="2"/>
    <x v="9"/>
    <n v="0"/>
    <n v="3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0"/>
    <x v="12"/>
    <n v="3"/>
    <n v="64.197500000000005"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x v="0"/>
    <s v="USD"/>
    <n v="1408040408"/>
    <n v="1405448408"/>
    <b v="0"/>
    <n v="8"/>
    <b v="0"/>
    <x v="4"/>
    <x v="21"/>
    <n v="1"/>
    <n v="23.5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x v="0"/>
    <s v="USD"/>
    <n v="1452282420"/>
    <n v="1447962505"/>
    <b v="0"/>
    <n v="1"/>
    <b v="0"/>
    <x v="6"/>
    <x v="25"/>
    <n v="8"/>
    <n v="300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2"/>
    <x v="29"/>
    <n v="141"/>
    <n v="74.065600000000003"/>
  </r>
  <r>
    <n v="202"/>
    <s v="Modern Gangsters"/>
    <s v="new web series created by jonney terry"/>
    <n v="100000"/>
    <n v="0"/>
    <x v="1"/>
    <x v="0"/>
    <s v="USD"/>
    <n v="1444337940"/>
    <n v="1441750564"/>
    <b v="0"/>
    <n v="0"/>
    <b v="0"/>
    <x v="0"/>
    <x v="8"/>
    <n v="0"/>
    <s v="no backer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x v="0"/>
    <s v="USD"/>
    <n v="1276024260"/>
    <n v="1272050914"/>
    <b v="0"/>
    <n v="0"/>
    <b v="0"/>
    <x v="2"/>
    <x v="9"/>
    <n v="0"/>
    <n v="0"/>
  </r>
  <r>
    <n v="1451"/>
    <s v="Modern Literal Torah Translation (Canceled)"/>
    <s v="Modern Literal Translation of the Torah in English and Russian with sub-linear and interlinear layout."/>
    <n v="10000"/>
    <n v="2"/>
    <x v="2"/>
    <x v="0"/>
    <s v="USD"/>
    <n v="1416355259"/>
    <n v="1413759659"/>
    <b v="0"/>
    <n v="2"/>
    <b v="0"/>
    <x v="5"/>
    <x v="18"/>
    <n v="0"/>
    <n v="1"/>
  </r>
  <r>
    <n v="1409"/>
    <s v="Modern Literal Torah Translation: Genesis"/>
    <s v="Modern Literal Translation of the 1st Book of the Torah in English and Russian with sub-linear and interlinear layout."/>
    <n v="10000"/>
    <n v="0"/>
    <x v="1"/>
    <x v="0"/>
    <s v="USD"/>
    <n v="1420085535"/>
    <n v="1414897935"/>
    <b v="0"/>
    <n v="0"/>
    <b v="0"/>
    <x v="5"/>
    <x v="18"/>
    <n v="0"/>
    <n v="0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1"/>
    <x v="1"/>
    <n v="192"/>
    <n v="57.52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3"/>
    <x v="5"/>
    <n v="50"/>
    <n v="58.533999999999999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6"/>
    <x v="17"/>
    <n v="2010"/>
    <n v="74.107699999999994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2"/>
    <x v="3"/>
    <n v="20"/>
    <n v="53.421100000000003"/>
  </r>
  <r>
    <n v="1816"/>
    <s v="Moments of Passion"/>
    <s v="A unique Photographic Book Project about the Passionate Moments and Strong Emotions that lie within Karate"/>
    <n v="6000"/>
    <n v="509"/>
    <x v="1"/>
    <x v="13"/>
    <s v="CHF"/>
    <n v="1469473200"/>
    <n v="1467061303"/>
    <b v="0"/>
    <n v="6"/>
    <b v="0"/>
    <x v="3"/>
    <x v="5"/>
    <n v="8"/>
    <n v="84.83329999999999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0"/>
    <x v="0"/>
    <n v="11"/>
    <n v="75.185699999999997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2"/>
    <x v="10"/>
    <n v="3"/>
    <n v="32.5"/>
  </r>
  <r>
    <n v="679"/>
    <s v="Monolith Posture Coach"/>
    <s v="World's first bio-feedback posture device for your entire back. Trains back, neck, thoracic &amp; ab segments by using only 30 min/day."/>
    <n v="25000"/>
    <n v="8827"/>
    <x v="1"/>
    <x v="0"/>
    <s v="USD"/>
    <n v="1472920909"/>
    <n v="1467736909"/>
    <b v="0"/>
    <n v="94"/>
    <b v="0"/>
    <x v="6"/>
    <x v="33"/>
    <n v="35"/>
    <n v="93.90430000000000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1"/>
    <x v="1"/>
    <n v="50"/>
    <n v="55.555599999999998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7"/>
    <x v="24"/>
    <n v="1075"/>
    <n v="61.203899999999997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7"/>
    <x v="24"/>
    <n v="1381"/>
    <n v="64.625600000000006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1"/>
    <x v="4"/>
    <n v="1497"/>
    <n v="233.89840000000001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1"/>
    <x v="1"/>
    <n v="74"/>
    <n v="61.388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1"/>
    <x v="1"/>
    <n v="51"/>
    <n v="203.3333000000000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2"/>
    <x v="10"/>
    <n v="183"/>
    <n v="65.214600000000004"/>
  </r>
  <r>
    <n v="3975"/>
    <s v="Moon Over Mangroves"/>
    <s v="Four homeless Key West men are to be given a boat, but fates twist until only the moon and mangroves witness their earthly demise."/>
    <n v="350"/>
    <n v="0"/>
    <x v="1"/>
    <x v="0"/>
    <s v="USD"/>
    <n v="1468442898"/>
    <n v="1465850898"/>
    <b v="0"/>
    <n v="0"/>
    <b v="0"/>
    <x v="1"/>
    <x v="1"/>
    <n v="0"/>
    <n v="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x v="0"/>
    <s v="USD"/>
    <n v="1429622726"/>
    <n v="1424442326"/>
    <b v="0"/>
    <n v="6"/>
    <b v="0"/>
    <x v="6"/>
    <x v="28"/>
    <n v="2"/>
    <n v="8.5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1"/>
    <x v="1"/>
    <n v="262"/>
    <n v="40.9375"/>
  </r>
  <r>
    <n v="2656"/>
    <s v="MoonWatcher: A 24/7 Live Video of the Moon for Everyone (Canceled)"/>
    <s v="MoonWatcher will be bringing the Moon closer to all of us."/>
    <n v="3000"/>
    <n v="17155"/>
    <x v="2"/>
    <x v="0"/>
    <s v="USD"/>
    <n v="1489345200"/>
    <n v="1485966688"/>
    <b v="0"/>
    <n v="152"/>
    <b v="0"/>
    <x v="6"/>
    <x v="28"/>
    <n v="572"/>
    <n v="112.8618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0"/>
    <x v="12"/>
    <n v="4"/>
    <n v="62.327100000000002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0"/>
    <x v="0"/>
    <n v="37"/>
    <n v="90.616500000000002"/>
  </r>
  <r>
    <n v="2516"/>
    <s v="Morning Glory"/>
    <s v="Hi, everyone my name is Alex, and i want to create not just a cafe spot, but a place that gives everyone a nice warm homey feeling."/>
    <n v="3300"/>
    <n v="0"/>
    <x v="1"/>
    <x v="0"/>
    <s v="USD"/>
    <n v="1417279252"/>
    <n v="1414683652"/>
    <b v="0"/>
    <n v="0"/>
    <b v="0"/>
    <x v="4"/>
    <x v="11"/>
    <n v="0"/>
    <n v="0"/>
  </r>
  <r>
    <n v="3966"/>
    <s v="Moroccan National Debate Team"/>
    <s v="MNDT will be the first Moroccan Team in history to participate in the WSDC. the worldâ€™s biggest high school debate tournament."/>
    <n v="400"/>
    <n v="45"/>
    <x v="1"/>
    <x v="0"/>
    <s v="USD"/>
    <n v="1406170740"/>
    <n v="1402506278"/>
    <b v="0"/>
    <n v="2"/>
    <b v="0"/>
    <x v="1"/>
    <x v="1"/>
    <n v="11"/>
    <n v="22.5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x v="0"/>
    <s v="USD"/>
    <n v="1338159655"/>
    <n v="1335567655"/>
    <b v="0"/>
    <n v="0"/>
    <b v="0"/>
    <x v="2"/>
    <x v="7"/>
    <n v="0"/>
    <n v="0"/>
  </r>
  <r>
    <n v="156"/>
    <s v="Mosaics (Canceled)"/>
    <s v="A short science-fiction film about an underground network of human-animal hybrids &amp; their struggle with oppression &amp; marginalization."/>
    <n v="100000"/>
    <n v="1785"/>
    <x v="2"/>
    <x v="4"/>
    <s v="CAD"/>
    <n v="1407034796"/>
    <n v="1401850796"/>
    <b v="0"/>
    <n v="15"/>
    <b v="0"/>
    <x v="0"/>
    <x v="22"/>
    <n v="2"/>
    <n v="119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1"/>
    <x v="1"/>
    <n v="6398"/>
    <n v="186.80289999999999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1"/>
    <x v="1"/>
    <n v="4015"/>
    <n v="550.04110000000003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0"/>
    <x v="0"/>
    <n v="50"/>
    <n v="66.704099999999997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6"/>
    <x v="33"/>
    <n v="38"/>
    <n v="122.73560000000001"/>
  </r>
  <r>
    <n v="1855"/>
    <s v="Motion Device Debut EP"/>
    <s v="11 year old Sara &amp; Motion Device want rock &amp; metal fans all over the world to unite and join the ROCK REVOLUTION!!!"/>
    <n v="6000"/>
    <n v="13480.16"/>
    <x v="0"/>
    <x v="4"/>
    <s v="CAD"/>
    <n v="1389012940"/>
    <n v="1385124940"/>
    <b v="0"/>
    <n v="191"/>
    <b v="1"/>
    <x v="2"/>
    <x v="10"/>
    <n v="225"/>
    <n v="70.576800000000006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2"/>
    <x v="7"/>
    <n v="43"/>
    <n v="38.848199999999999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x v="0"/>
    <s v="USD"/>
    <n v="1467481468"/>
    <n v="1464889468"/>
    <b v="0"/>
    <n v="3"/>
    <b v="0"/>
    <x v="1"/>
    <x v="1"/>
    <n v="245"/>
    <n v="163.33330000000001"/>
  </r>
  <r>
    <n v="3101"/>
    <s v="Mots Ã‰crits"/>
    <s v="LabellisÃ© 14-18, Mots Ã‰crits est un projet itinÃ©rant de lectures Ã  voix haute par des amateurs, mises en espace par une comÃ©dienne."/>
    <n v="2000"/>
    <n v="300"/>
    <x v="1"/>
    <x v="16"/>
    <s v="EUR"/>
    <n v="1437033360"/>
    <n v="1434445937"/>
    <b v="0"/>
    <n v="12"/>
    <b v="0"/>
    <x v="1"/>
    <x v="4"/>
    <n v="15"/>
    <n v="25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4"/>
    <x v="35"/>
    <n v="379"/>
    <n v="123.3455"/>
  </r>
  <r>
    <n v="715"/>
    <s v="Mouse^3"/>
    <s v="Mouse^3 is the next generation of input devices. With cursor control and customized gesture recognition, its applications are endless!"/>
    <n v="25000"/>
    <n v="1389"/>
    <x v="1"/>
    <x v="0"/>
    <s v="USD"/>
    <n v="1446693040"/>
    <n v="1443233440"/>
    <b v="0"/>
    <n v="12"/>
    <b v="0"/>
    <x v="6"/>
    <x v="33"/>
    <n v="6"/>
    <n v="115.75"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x v="7"/>
    <s v="DKK"/>
    <n v="1437250456"/>
    <n v="1434658456"/>
    <b v="0"/>
    <n v="7"/>
    <b v="0"/>
    <x v="6"/>
    <x v="33"/>
    <n v="3"/>
    <n v="100"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x v="0"/>
    <s v="USD"/>
    <n v="1469919890"/>
    <n v="1467327890"/>
    <b v="0"/>
    <n v="1"/>
    <b v="0"/>
    <x v="4"/>
    <x v="21"/>
    <n v="0"/>
    <n v="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1"/>
    <x v="1"/>
    <n v="343"/>
    <n v="127.8085"/>
  </r>
  <r>
    <n v="168"/>
    <s v="Moving On"/>
    <s v="A homeless Gulf War 2 vet, and Congressional Medal of Honor recipient fights for his sanity on the mean streets of Albuquerque."/>
    <n v="100000"/>
    <n v="325"/>
    <x v="1"/>
    <x v="0"/>
    <s v="USD"/>
    <n v="1426791770"/>
    <n v="1424203370"/>
    <b v="0"/>
    <n v="3"/>
    <b v="0"/>
    <x v="0"/>
    <x v="8"/>
    <n v="0"/>
    <n v="108.33329999999999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2"/>
    <x v="29"/>
    <n v="126"/>
    <n v="67.419600000000003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x v="1"/>
    <s v="GBP"/>
    <n v="1443973546"/>
    <n v="1438789546"/>
    <b v="0"/>
    <n v="23"/>
    <b v="0"/>
    <x v="1"/>
    <x v="1"/>
    <n v="263"/>
    <n v="57.173900000000003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0"/>
    <x v="0"/>
    <n v="57"/>
    <n v="129.81899999999999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2"/>
    <x v="10"/>
    <n v="30"/>
    <n v="46.068100000000001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1"/>
    <x v="1"/>
    <n v="166"/>
    <n v="75.5"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x v="1"/>
    <s v="GBP"/>
    <n v="1428622271"/>
    <n v="1426203071"/>
    <b v="0"/>
    <n v="17"/>
    <b v="0"/>
    <x v="1"/>
    <x v="1"/>
    <n v="277"/>
    <n v="81.411799999999999"/>
  </r>
  <r>
    <n v="2741"/>
    <s v="Mrs. Brown and Her Lost Puppy."/>
    <s v="Help me publish my 1st children's book as an aspiring author!"/>
    <n v="2900"/>
    <n v="35"/>
    <x v="1"/>
    <x v="0"/>
    <s v="USD"/>
    <n v="1413770820"/>
    <n v="1412005602"/>
    <b v="0"/>
    <n v="4"/>
    <b v="0"/>
    <x v="5"/>
    <x v="13"/>
    <n v="1"/>
    <n v="8.75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"/>
    <x v="1"/>
    <n v="11"/>
    <n v="13.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1"/>
    <x v="1"/>
    <n v="272"/>
    <n v="53.846200000000003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1"/>
    <x v="1"/>
    <n v="11"/>
    <n v="100.0641"/>
  </r>
  <r>
    <n v="1775"/>
    <s v="Muhammad Ali - The Comeback"/>
    <s v="Rarely seen images of Muhammad Ali in his prime as he trained in Miami Beach at the famous 5th Street Gym in the early 70s"/>
    <n v="6500"/>
    <n v="21158"/>
    <x v="1"/>
    <x v="0"/>
    <s v="USD"/>
    <n v="1414193160"/>
    <n v="1410305160"/>
    <b v="1"/>
    <n v="124"/>
    <b v="0"/>
    <x v="3"/>
    <x v="5"/>
    <n v="326"/>
    <n v="170.62899999999999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6"/>
    <x v="17"/>
    <n v="1009"/>
    <n v="77.22960000000000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1"/>
    <n v="107"/>
    <n v="35.039499999999997"/>
  </r>
  <r>
    <n v="2687"/>
    <s v="Munch Wagon"/>
    <s v="Your American Pizzas, Wings, Stuffed Gouda Burger, Sweet &amp; Russet Potato Fries served on a food Truck!!"/>
    <n v="3000"/>
    <n v="0"/>
    <x v="1"/>
    <x v="0"/>
    <s v="USD"/>
    <n v="1435591318"/>
    <n v="1432999318"/>
    <b v="0"/>
    <n v="0"/>
    <b v="0"/>
    <x v="4"/>
    <x v="21"/>
    <n v="0"/>
    <n v="0"/>
  </r>
  <r>
    <n v="2431"/>
    <s v="Murphy's good eatin'"/>
    <s v="Go to Colorado and run a food truck with homemade food of all kinds."/>
    <n v="3500"/>
    <n v="2"/>
    <x v="1"/>
    <x v="0"/>
    <s v="USD"/>
    <n v="1467080613"/>
    <n v="1461896613"/>
    <b v="0"/>
    <n v="2"/>
    <b v="0"/>
    <x v="4"/>
    <x v="21"/>
    <n v="0"/>
    <n v="1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1"/>
    <x v="1"/>
    <n v="40"/>
    <n v="28.571400000000001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1"/>
    <x v="15"/>
    <n v="40"/>
    <n v="41.666699999999999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"/>
    <x v="38"/>
    <n v="25"/>
    <n v="100.75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2"/>
    <x v="10"/>
    <n v="222"/>
    <n v="38.1755"/>
  </r>
  <r>
    <n v="2699"/>
    <s v="my bakery truck"/>
    <s v="Hi, I want make my first bakery. Food truck was great, but I not have a car licence. So, help me to be my dream!"/>
    <n v="3000"/>
    <n v="0"/>
    <x v="1"/>
    <x v="4"/>
    <s v="CAD"/>
    <n v="1407533463"/>
    <n v="1404941463"/>
    <b v="0"/>
    <n v="0"/>
    <b v="0"/>
    <x v="4"/>
    <x v="21"/>
    <n v="0"/>
    <n v="0"/>
  </r>
  <r>
    <n v="2750"/>
    <s v="My Child, My Blessing"/>
    <s v="This is a journal where parents daily write something positive about their child.  Places for pictures, too."/>
    <n v="2800"/>
    <n v="0"/>
    <x v="1"/>
    <x v="0"/>
    <s v="USD"/>
    <n v="1341086400"/>
    <n v="1340055345"/>
    <b v="0"/>
    <n v="0"/>
    <b v="0"/>
    <x v="5"/>
    <x v="13"/>
    <n v="0"/>
    <n v="0"/>
  </r>
  <r>
    <n v="2763"/>
    <s v="My Christmas Star"/>
    <s v="How Santa finds childrens homes without getting lost by following certain stars."/>
    <n v="2750"/>
    <n v="90"/>
    <x v="1"/>
    <x v="0"/>
    <s v="USD"/>
    <n v="1369403684"/>
    <n v="1365515684"/>
    <b v="0"/>
    <n v="3"/>
    <b v="0"/>
    <x v="5"/>
    <x v="13"/>
    <n v="3"/>
    <n v="30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1"/>
    <x v="1"/>
    <n v="367"/>
    <n v="125.0909"/>
  </r>
  <r>
    <n v="1814"/>
    <s v="My Favourite Colour Was Yellow"/>
    <s v="A self published photo book documenting the overwhelming presence of the colour pink, in young girls lives here in the UK."/>
    <n v="6000"/>
    <n v="5902"/>
    <x v="1"/>
    <x v="1"/>
    <s v="GBP"/>
    <n v="1425108736"/>
    <n v="1422516736"/>
    <b v="0"/>
    <n v="140"/>
    <b v="0"/>
    <x v="3"/>
    <x v="5"/>
    <n v="98"/>
    <n v="42.1571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0"/>
    <x v="0"/>
    <n v="16"/>
    <n v="51.7196"/>
  </r>
  <r>
    <n v="3846"/>
    <s v="My Insane Shakespeare"/>
    <s v="My Insane Shakespeare. An original play by Arthur Elbakyan premiering October 13th at United Solo, New York City."/>
    <n v="500"/>
    <n v="189"/>
    <x v="1"/>
    <x v="0"/>
    <s v="USD"/>
    <n v="1412405940"/>
    <n v="1409721542"/>
    <b v="1"/>
    <n v="8"/>
    <b v="0"/>
    <x v="1"/>
    <x v="1"/>
    <n v="38"/>
    <n v="23.625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x v="0"/>
    <s v="USD"/>
    <n v="1407847978"/>
    <n v="1405687978"/>
    <b v="0"/>
    <n v="2"/>
    <b v="0"/>
    <x v="5"/>
    <x v="18"/>
    <n v="0"/>
    <n v="7.5"/>
  </r>
  <r>
    <n v="1084"/>
    <s v="My own channel"/>
    <s v="I want to start my own channel for gaming"/>
    <n v="15000"/>
    <n v="0"/>
    <x v="1"/>
    <x v="0"/>
    <s v="USD"/>
    <n v="1407534804"/>
    <n v="1404942804"/>
    <b v="0"/>
    <n v="0"/>
    <b v="0"/>
    <x v="7"/>
    <x v="30"/>
    <n v="0"/>
    <n v="0"/>
  </r>
  <r>
    <n v="3642"/>
    <s v="My own musical"/>
    <s v="All the world's a stage..._x000a_It is my biggest dream to perform my own, selfcreated musical with lots of kids as big as I am able to."/>
    <n v="1000"/>
    <n v="15"/>
    <x v="1"/>
    <x v="3"/>
    <s v="EUR"/>
    <n v="1448902800"/>
    <n v="1445369727"/>
    <b v="0"/>
    <n v="2"/>
    <b v="0"/>
    <x v="1"/>
    <x v="15"/>
    <n v="2"/>
    <n v="7.5"/>
  </r>
  <r>
    <n v="3893"/>
    <s v="MY PRIVATE REVOLUTION"/>
    <s v="An inspiring story of a young girl's journey from childhood to adulthood told through monologue, dialogue, poetry and music and dance."/>
    <n v="500"/>
    <n v="10775"/>
    <x v="1"/>
    <x v="0"/>
    <s v="USD"/>
    <n v="1404194400"/>
    <n v="1400600840"/>
    <b v="0"/>
    <n v="84"/>
    <b v="0"/>
    <x v="1"/>
    <x v="1"/>
    <n v="2155"/>
    <n v="128.27379999999999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1"/>
    <x v="15"/>
    <n v="5"/>
    <n v="25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x v="0"/>
    <s v="USD"/>
    <n v="1457721287"/>
    <n v="1455129287"/>
    <b v="0"/>
    <n v="276"/>
    <b v="0"/>
    <x v="6"/>
    <x v="33"/>
    <n v="143"/>
    <n v="51.822499999999998"/>
  </r>
  <r>
    <n v="505"/>
    <s v="MY4FACES THE ANIMATED MOVIE"/>
    <s v="This wonderful movie will tells the story of two adorable aliens who crash land into a familyâ€™s backyard, and travel the Earth."/>
    <n v="40000"/>
    <n v="52"/>
    <x v="1"/>
    <x v="0"/>
    <s v="USD"/>
    <n v="1451010086"/>
    <n v="1447122086"/>
    <b v="0"/>
    <n v="14"/>
    <b v="0"/>
    <x v="0"/>
    <x v="6"/>
    <n v="0"/>
    <n v="3.7143000000000002"/>
  </r>
  <r>
    <n v="595"/>
    <s v="MyBestInterest.org"/>
    <s v="MyBestInterest.org elminates election research by quickly identifying the candidates that will best represent your interests."/>
    <n v="30000"/>
    <n v="426"/>
    <x v="1"/>
    <x v="0"/>
    <s v="USD"/>
    <n v="1430703638"/>
    <n v="1426815638"/>
    <b v="0"/>
    <n v="8"/>
    <b v="0"/>
    <x v="6"/>
    <x v="25"/>
    <n v="1"/>
    <n v="53.25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2"/>
    <x v="10"/>
    <n v="75"/>
    <n v="81.739099999999993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x v="0"/>
    <s v="USD"/>
    <n v="1437149004"/>
    <n v="1434557004"/>
    <b v="0"/>
    <n v="1"/>
    <b v="0"/>
    <x v="5"/>
    <x v="13"/>
    <n v="0"/>
    <n v="10"/>
  </r>
  <r>
    <n v="3125"/>
    <s v="N/A (Canceled)"/>
    <s v="N/A"/>
    <n v="2000"/>
    <n v="0"/>
    <x v="2"/>
    <x v="0"/>
    <s v="USD"/>
    <n v="1452142672"/>
    <n v="1449550672"/>
    <b v="0"/>
    <n v="0"/>
    <b v="0"/>
    <x v="1"/>
    <x v="4"/>
    <n v="0"/>
    <n v="0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2"/>
    <x v="10"/>
    <n v="48"/>
    <n v="189.28569999999999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3"/>
    <x v="5"/>
    <n v="313"/>
    <n v="76.439499999999995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1"/>
    <x v="1"/>
    <n v="120"/>
    <n v="272.727300000000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0"/>
    <x v="0"/>
    <n v="26"/>
    <n v="56.46"/>
  </r>
  <r>
    <n v="2685"/>
    <s v="Nana's Home Cooking on Wheels"/>
    <s v="Home cooked meals made by Nana. Indiana's famous tenderloin sandwiches, Nana's homemade cole slaw and so much more."/>
    <n v="3000"/>
    <n v="10"/>
    <x v="1"/>
    <x v="0"/>
    <s v="USD"/>
    <n v="1430149330"/>
    <n v="1424968930"/>
    <b v="0"/>
    <n v="1"/>
    <b v="0"/>
    <x v="4"/>
    <x v="21"/>
    <n v="0"/>
    <n v="1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7"/>
    <x v="30"/>
    <n v="0"/>
    <n v="1"/>
  </r>
  <r>
    <n v="1488"/>
    <s v="Nanolution"/>
    <s v="A blockbuster sci-fi adventure. What would you do if one day your life changed to beyond the imaginable?"/>
    <n v="10000"/>
    <n v="360"/>
    <x v="1"/>
    <x v="2"/>
    <s v="AUD"/>
    <n v="1388928660"/>
    <n v="1386336660"/>
    <b v="0"/>
    <n v="6"/>
    <b v="0"/>
    <x v="5"/>
    <x v="26"/>
    <n v="4"/>
    <n v="6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6"/>
    <s v="EUR"/>
    <n v="1446062040"/>
    <n v="1445109822"/>
    <b v="0"/>
    <n v="14"/>
    <b v="1"/>
    <x v="1"/>
    <x v="1"/>
    <n v="79"/>
    <n v="51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x v="4"/>
    <s v="CAD"/>
    <n v="1423333581"/>
    <n v="1420741581"/>
    <b v="0"/>
    <n v="24"/>
    <b v="0"/>
    <x v="6"/>
    <x v="33"/>
    <n v="6"/>
    <n v="61.291699999999999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2"/>
    <x v="10"/>
    <n v="183"/>
    <n v="67.67149999999999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2"/>
    <x v="7"/>
    <n v="15"/>
    <n v="51.6"/>
  </r>
  <r>
    <n v="2748"/>
    <s v="Native American Language Book for Children"/>
    <s v="Interactive Book with Audio to learn the Ojibwe Language for Children.  Website, Ebook and more!"/>
    <n v="2800"/>
    <n v="53"/>
    <x v="1"/>
    <x v="0"/>
    <s v="USD"/>
    <n v="1472835802"/>
    <n v="1470243802"/>
    <b v="0"/>
    <n v="4"/>
    <b v="0"/>
    <x v="5"/>
    <x v="13"/>
    <n v="2"/>
    <n v="13.25"/>
  </r>
  <r>
    <n v="1780"/>
    <s v="Native Nation"/>
    <s v="It is time to recognize and give to the indigenus groups the credit they deserve. It is time to understand where we come from."/>
    <n v="6500"/>
    <n v="11923"/>
    <x v="1"/>
    <x v="0"/>
    <s v="USD"/>
    <n v="1467469510"/>
    <n v="1462285510"/>
    <b v="1"/>
    <n v="152"/>
    <b v="0"/>
    <x v="3"/>
    <x v="5"/>
    <n v="183"/>
    <n v="78.440799999999996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2"/>
    <x v="7"/>
    <n v="34"/>
    <n v="27.5581"/>
  </r>
  <r>
    <n v="1769"/>
    <s v="Navajo Textile Project"/>
    <s v="To create a publication, and exhibition documenting the collection of Jamie Ross, longtime collector of Navajo Textiles"/>
    <n v="6500"/>
    <n v="1081"/>
    <x v="1"/>
    <x v="0"/>
    <s v="USD"/>
    <n v="1421177959"/>
    <n v="1418585959"/>
    <b v="1"/>
    <n v="22"/>
    <b v="0"/>
    <x v="3"/>
    <x v="5"/>
    <n v="17"/>
    <n v="49.136400000000002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4"/>
    <x v="35"/>
    <n v="672"/>
    <n v="189.75810000000001"/>
  </r>
  <r>
    <n v="624"/>
    <s v="NeedSomeLoven.com (Canceled)"/>
    <s v="I am designing a fun, high tech dating website, with over 25 cool features. It is innovate as well as user friendly."/>
    <n v="30000"/>
    <n v="0"/>
    <x v="2"/>
    <x v="0"/>
    <s v="USD"/>
    <n v="1431647041"/>
    <n v="1429055041"/>
    <b v="0"/>
    <n v="0"/>
    <b v="0"/>
    <x v="6"/>
    <x v="25"/>
    <n v="0"/>
    <s v="no backers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0"/>
    <x v="0"/>
    <n v="41"/>
    <n v="201.22139999999999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2"/>
    <x v="7"/>
    <n v="12"/>
    <n v="26.269200000000001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6"/>
    <x v="33"/>
    <n v="108"/>
    <n v="109.337"/>
  </r>
  <r>
    <n v="165"/>
    <s v="NET"/>
    <s v="A teacher. A boy. The beach and a heatwave that drove them all insane."/>
    <n v="100000"/>
    <n v="0"/>
    <x v="1"/>
    <x v="1"/>
    <s v="GBP"/>
    <n v="1452613724"/>
    <n v="1450021724"/>
    <b v="0"/>
    <n v="0"/>
    <b v="0"/>
    <x v="0"/>
    <x v="8"/>
    <n v="0"/>
    <s v="no backers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0"/>
    <x v="0"/>
    <n v="93"/>
    <n v="70.921199999999999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6"/>
    <x v="17"/>
    <n v="526"/>
    <n v="346.1311999999999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2"/>
    <x v="7"/>
    <n v="81"/>
    <n v="41.960999999999999"/>
  </r>
  <r>
    <n v="1545"/>
    <s v="Nevada County Hearts"/>
    <s v="&quot;He will not be a wise man who does not study human hearts!&quot;_x000a_Hope in natural art, creation!"/>
    <n v="9000"/>
    <n v="1"/>
    <x v="1"/>
    <x v="0"/>
    <s v="USD"/>
    <n v="1425330960"/>
    <n v="1422393234"/>
    <b v="0"/>
    <n v="1"/>
    <b v="0"/>
    <x v="3"/>
    <x v="31"/>
    <n v="0"/>
    <n v="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2"/>
    <x v="10"/>
    <n v="13"/>
    <n v="39.038499999999999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2"/>
    <x v="7"/>
    <n v="61"/>
    <n v="36.971400000000003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x v="2"/>
    <s v="AUD"/>
    <n v="1460615164"/>
    <n v="1458023164"/>
    <b v="0"/>
    <n v="0"/>
    <b v="0"/>
    <x v="6"/>
    <x v="25"/>
    <n v="0"/>
    <n v="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x v="1"/>
    <s v="GBP"/>
    <n v="1428231600"/>
    <n v="1423520177"/>
    <b v="0"/>
    <n v="1"/>
    <b v="0"/>
    <x v="2"/>
    <x v="14"/>
    <n v="0"/>
    <n v="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2"/>
    <x v="10"/>
    <n v="29"/>
    <n v="162.27269999999999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"/>
    <x v="38"/>
    <n v="99"/>
    <n v="74.14950000000000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1"/>
    <x v="4"/>
    <n v="1150"/>
    <n v="131.37719999999999"/>
  </r>
  <r>
    <n v="3961"/>
    <s v="New Edinburgh play"/>
    <s v="I've written a fun new play exploring the reality of gay stereotypes in 2014 - with accommodation and venue hire it needs some dough :)"/>
    <n v="400"/>
    <n v="21"/>
    <x v="1"/>
    <x v="1"/>
    <s v="GBP"/>
    <n v="1399584210"/>
    <n v="1397683410"/>
    <b v="0"/>
    <n v="2"/>
    <b v="0"/>
    <x v="1"/>
    <x v="1"/>
    <n v="5"/>
    <n v="10.5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x v="2"/>
    <n v="2"/>
    <n v="194.4444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x v="0"/>
    <s v="USD"/>
    <n v="1311309721"/>
    <n v="1307421721"/>
    <b v="0"/>
    <n v="5"/>
    <b v="0"/>
    <x v="7"/>
    <x v="30"/>
    <n v="0"/>
    <n v="9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x v="0"/>
    <s v="USD"/>
    <n v="1367676034"/>
    <n v="1365084034"/>
    <b v="0"/>
    <n v="21"/>
    <b v="0"/>
    <x v="2"/>
    <x v="9"/>
    <n v="4"/>
    <n v="34.761899999999997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2"/>
    <x v="7"/>
    <n v="129"/>
    <n v="80.551100000000005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2"/>
    <x v="7"/>
    <n v="48"/>
    <n v="48.240400000000001"/>
  </r>
  <r>
    <n v="1134"/>
    <s v="New Mario Bro's style game!"/>
    <s v="We are creating a new Mario Bro's style game called KFK:Original. It's challenging, fun and totally awesome!!!"/>
    <n v="15000"/>
    <n v="1"/>
    <x v="1"/>
    <x v="2"/>
    <s v="AUD"/>
    <n v="1417235580"/>
    <n v="1416034228"/>
    <b v="0"/>
    <n v="1"/>
    <b v="0"/>
    <x v="7"/>
    <x v="34"/>
    <n v="0"/>
    <n v="1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0"/>
    <x v="0"/>
    <n v="16"/>
    <n v="109.1875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2"/>
    <x v="10"/>
    <n v="31"/>
    <n v="160.7895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2"/>
    <x v="10"/>
    <n v="181"/>
    <n v="70.785399999999996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2"/>
    <x v="10"/>
    <n v="16"/>
    <n v="43.536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1"/>
    <x v="1"/>
    <n v="843"/>
    <n v="103.21429999999999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"/>
    <x v="14"/>
    <n v="8"/>
    <n v="57.7273"/>
  </r>
  <r>
    <n v="4029"/>
    <s v="Next 2 the Stage"/>
    <s v="A theater complex that educates as we entertain.  We will provide shows that inspire and theater classes that motivate."/>
    <n v="250"/>
    <n v="0"/>
    <x v="1"/>
    <x v="0"/>
    <s v="USD"/>
    <n v="1450053370"/>
    <n v="1447461370"/>
    <b v="0"/>
    <n v="0"/>
    <b v="0"/>
    <x v="1"/>
    <x v="1"/>
    <n v="0"/>
    <n v="0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1"/>
    <x v="1"/>
    <n v="781"/>
    <n v="38.284300000000002"/>
  </r>
  <r>
    <n v="1105"/>
    <s v="Nightmare Zombies"/>
    <s v="Nightmare Zombies is the first Oculus Rift Only immersive zombie simulator in the Post-Apocalypse urban environment of New York City."/>
    <n v="15000"/>
    <n v="1431"/>
    <x v="1"/>
    <x v="0"/>
    <s v="USD"/>
    <n v="1395627327"/>
    <n v="1393038927"/>
    <b v="0"/>
    <n v="20"/>
    <b v="0"/>
    <x v="7"/>
    <x v="30"/>
    <n v="10"/>
    <n v="71.5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2"/>
    <x v="7"/>
    <n v="33"/>
    <n v="43.710500000000003"/>
  </r>
  <r>
    <n v="2157"/>
    <s v="Nin"/>
    <s v="Gamers and 90's fans unite in this small tale of epic proportions!"/>
    <n v="5000"/>
    <n v="21144"/>
    <x v="1"/>
    <x v="0"/>
    <s v="USD"/>
    <n v="1482479940"/>
    <n v="1479684783"/>
    <b v="0"/>
    <n v="57"/>
    <b v="0"/>
    <x v="7"/>
    <x v="30"/>
    <n v="423"/>
    <n v="370.94740000000002"/>
  </r>
  <r>
    <n v="198"/>
    <s v="Nine Lives"/>
    <s v="Nine Lives is a story of one woman's survival of EIGHT near deaths and her love for one man as an influence to fight for the NINTH."/>
    <n v="100000"/>
    <n v="279"/>
    <x v="1"/>
    <x v="0"/>
    <s v="USD"/>
    <n v="1412500322"/>
    <n v="1409908322"/>
    <b v="0"/>
    <n v="6"/>
    <b v="0"/>
    <x v="0"/>
    <x v="8"/>
    <n v="0"/>
    <n v="46.5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2"/>
    <x v="10"/>
    <n v="27"/>
    <n v="24.150400000000001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4"/>
    <x v="35"/>
    <n v="12"/>
    <n v="47.777799999999999"/>
  </r>
  <r>
    <n v="1952"/>
    <s v="Nix Color Sensor"/>
    <s v="Nix is a breakthrough smartphone accessory. Just scan an object and instantly view the color on your iPhone, Android, PC, or Mac."/>
    <n v="5000"/>
    <n v="69465.33"/>
    <x v="0"/>
    <x v="4"/>
    <s v="CAD"/>
    <n v="1381934015"/>
    <n v="1378737215"/>
    <b v="1"/>
    <n v="682"/>
    <b v="1"/>
    <x v="6"/>
    <x v="17"/>
    <n v="1389"/>
    <n v="101.8553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0"/>
    <x v="0"/>
    <n v="32"/>
    <n v="81.6327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1"/>
    <x v="1"/>
    <n v="19"/>
    <n v="36.0769000000000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x v="0"/>
    <s v="USD"/>
    <n v="1447521404"/>
    <n v="1444061804"/>
    <b v="1"/>
    <n v="52"/>
    <b v="0"/>
    <x v="3"/>
    <x v="5"/>
    <n v="91"/>
    <n v="104.8462"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x v="0"/>
    <s v="USD"/>
    <n v="1438390800"/>
    <n v="1436888066"/>
    <b v="0"/>
    <n v="7"/>
    <b v="0"/>
    <x v="1"/>
    <x v="1"/>
    <n v="23"/>
    <n v="80.714299999999994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1"/>
    <x v="15"/>
    <n v="339"/>
    <n v="75.37040000000000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0"/>
    <n v="103"/>
    <n v="193.0487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2"/>
    <x v="10"/>
    <n v="50"/>
    <n v="65.868399999999994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x v="0"/>
    <s v="USD"/>
    <n v="1461440421"/>
    <n v="1458848421"/>
    <b v="0"/>
    <n v="39"/>
    <b v="0"/>
    <x v="7"/>
    <x v="34"/>
    <n v="66"/>
    <n v="253.20509999999999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x v="0"/>
    <s v="USD"/>
    <n v="1421095672"/>
    <n v="1417207672"/>
    <b v="0"/>
    <n v="10"/>
    <b v="0"/>
    <x v="6"/>
    <x v="33"/>
    <n v="2"/>
    <n v="55.3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1"/>
    <x v="4"/>
    <n v="1310"/>
    <n v="149.44489999999999"/>
  </r>
  <r>
    <n v="1559"/>
    <s v="North Cascades Bigfoot Photo Expedition"/>
    <s v="The goal of this project is to provide scientific evidence of bigfoot in the North Cascades."/>
    <n v="8500"/>
    <n v="50"/>
    <x v="1"/>
    <x v="0"/>
    <s v="USD"/>
    <n v="1430270199"/>
    <n v="1428974199"/>
    <b v="0"/>
    <n v="1"/>
    <b v="0"/>
    <x v="3"/>
    <x v="31"/>
    <n v="1"/>
    <n v="50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4"/>
    <s v="CAD"/>
    <n v="1450249140"/>
    <n v="1447055935"/>
    <b v="0"/>
    <n v="172"/>
    <b v="1"/>
    <x v="5"/>
    <x v="20"/>
    <n v="102"/>
    <n v="59.360500000000002"/>
  </r>
  <r>
    <n v="4043"/>
    <s v="Not making potato salad here!"/>
    <s v="This could be my last play, need to bring my son out to see it before it's over.  Need to fly him here from BC"/>
    <n v="250"/>
    <n v="0"/>
    <x v="1"/>
    <x v="4"/>
    <s v="CAD"/>
    <n v="1416524325"/>
    <n v="1415228325"/>
    <b v="0"/>
    <n v="0"/>
    <b v="0"/>
    <x v="1"/>
    <x v="1"/>
    <n v="0"/>
    <n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1"/>
    <x v="1"/>
    <n v="2121"/>
    <n v="134.263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1"/>
    <x v="1"/>
    <n v="150"/>
    <n v="51.7241"/>
  </r>
  <r>
    <n v="3201"/>
    <s v="Nothing Changes"/>
    <s v="Nothing Changes is a modern musical version of the Ragged Trousered Philanthropists exploring the inequalities of &quot;austerity Britain&quot;"/>
    <n v="1800"/>
    <n v="25"/>
    <x v="1"/>
    <x v="1"/>
    <s v="GBP"/>
    <n v="1409509477"/>
    <n v="1407695077"/>
    <b v="0"/>
    <n v="2"/>
    <b v="0"/>
    <x v="1"/>
    <x v="15"/>
    <n v="1"/>
    <n v="12.5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2"/>
    <x v="10"/>
    <n v="158"/>
    <n v="127.9752"/>
  </r>
  <r>
    <n v="3094"/>
    <s v="Nothing Up My Sleeves Tour: Summer 2016"/>
    <s v="This is a Kickstarter to help with the start up costs for Illusionist, Chris Lengyel's Summer 2016 Tour!"/>
    <n v="2000"/>
    <n v="25"/>
    <x v="1"/>
    <x v="0"/>
    <s v="USD"/>
    <n v="1442775956"/>
    <n v="1437591956"/>
    <b v="0"/>
    <n v="1"/>
    <b v="0"/>
    <x v="1"/>
    <x v="4"/>
    <n v="1"/>
    <n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x v="0"/>
    <s v="USD"/>
    <n v="1438576057"/>
    <n v="1435552057"/>
    <b v="0"/>
    <n v="1"/>
    <b v="0"/>
    <x v="4"/>
    <x v="21"/>
    <n v="0"/>
    <n v="30"/>
  </r>
  <r>
    <n v="1051"/>
    <s v="Now You Know Podcast (Canceled)"/>
    <s v="Inspired by some great podcasters as well as my desire to learn from many people about many topics, plus just to inform people."/>
    <n v="15000"/>
    <n v="0"/>
    <x v="2"/>
    <x v="0"/>
    <s v="USD"/>
    <n v="1409098825"/>
    <n v="1406679625"/>
    <b v="0"/>
    <n v="0"/>
    <b v="0"/>
    <x v="8"/>
    <x v="27"/>
    <n v="0"/>
    <n v="0"/>
  </r>
  <r>
    <n v="3991"/>
    <s v="NTACTheatre - North Texas Actor's Collaborative Theatre"/>
    <s v="North Texas first actor-driven theatre company needs your help"/>
    <n v="300"/>
    <n v="100"/>
    <x v="1"/>
    <x v="0"/>
    <s v="USD"/>
    <n v="1433086082"/>
    <n v="1430494082"/>
    <b v="0"/>
    <n v="1"/>
    <b v="0"/>
    <x v="1"/>
    <x v="1"/>
    <n v="33"/>
    <n v="10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6"/>
    <x v="17"/>
    <n v="678"/>
    <n v="230.55779999999999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1"/>
    <x v="1"/>
    <n v="105"/>
    <n v="35.795499999999997"/>
  </r>
  <r>
    <n v="2001"/>
    <s v="Nuimo: Seamless Smart Home Interface"/>
    <s v="Nuimo is a universal controller for the internet of things. Control your music, lights, locks and more."/>
    <n v="5000"/>
    <n v="210171"/>
    <x v="0"/>
    <x v="3"/>
    <s v="EUR"/>
    <n v="1434139200"/>
    <n v="1431406916"/>
    <b v="1"/>
    <n v="1637"/>
    <b v="1"/>
    <x v="6"/>
    <x v="17"/>
    <n v="4203"/>
    <n v="128.3879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0"/>
    <x v="0"/>
    <n v="45"/>
    <n v="58.540500000000002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1"/>
    <x v="1"/>
    <n v="285"/>
    <n v="82.608699999999999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2"/>
    <x v="3"/>
    <n v="15"/>
    <n v="50.266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x v="0"/>
    <s v="USD"/>
    <n v="1451952000"/>
    <n v="1447380099"/>
    <b v="0"/>
    <n v="0"/>
    <b v="0"/>
    <x v="0"/>
    <x v="8"/>
    <n v="0"/>
    <s v="no backers"/>
  </r>
  <r>
    <n v="2351"/>
    <s v="NZ Auction site.  No listing or success fees. Only $2 p/m"/>
    <s v="Donate $30 or more and receive a free selfie stick."/>
    <n v="4000"/>
    <n v="108"/>
    <x v="2"/>
    <x v="5"/>
    <s v="NZD"/>
    <n v="1430360739"/>
    <n v="1427768739"/>
    <b v="0"/>
    <n v="7"/>
    <b v="0"/>
    <x v="6"/>
    <x v="25"/>
    <n v="3"/>
    <n v="15.428599999999999"/>
  </r>
  <r>
    <n v="4050"/>
    <s v="Ø¢Ù…ÙŠÙ† (Amen)"/>
    <s v="Amen is an important jarring story about the repercussions of reporting the war from the front lines and the war that follows them home"/>
    <n v="200"/>
    <n v="1"/>
    <x v="1"/>
    <x v="0"/>
    <s v="USD"/>
    <n v="1414077391"/>
    <n v="1411485391"/>
    <b v="0"/>
    <n v="1"/>
    <b v="0"/>
    <x v="1"/>
    <x v="1"/>
    <n v="1"/>
    <n v="1"/>
  </r>
  <r>
    <n v="1786"/>
    <s v="Observations in 6x6"/>
    <s v="A photo book that shows a timeless trip from Portugal to Sri Lanka in a subjective point of view through an old Hasselblad objective."/>
    <n v="6500"/>
    <n v="905"/>
    <x v="1"/>
    <x v="11"/>
    <s v="EUR"/>
    <n v="1418649177"/>
    <n v="1416057177"/>
    <b v="1"/>
    <n v="29"/>
    <b v="0"/>
    <x v="3"/>
    <x v="5"/>
    <n v="14"/>
    <n v="31.206900000000001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2"/>
    <x v="7"/>
    <n v="136"/>
    <n v="61.044899999999998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6"/>
    <x v="36"/>
    <n v="33"/>
    <n v="91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1"/>
    <x v="1"/>
    <n v="890"/>
    <n v="71.491799999999998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x v="1"/>
    <s v="GBP"/>
    <n v="1457947483"/>
    <n v="1455359083"/>
    <b v="0"/>
    <n v="1"/>
    <b v="0"/>
    <x v="3"/>
    <x v="39"/>
    <n v="0"/>
    <n v="1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6"/>
    <x v="17"/>
    <n v="3405"/>
    <n v="449.26389999999998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7"/>
    <x v="24"/>
    <n v="121"/>
    <n v="68.625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2"/>
    <x v="10"/>
    <n v="78"/>
    <n v="75.85370000000000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2"/>
    <x v="10"/>
    <n v="15"/>
    <n v="48.70969999999999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4"/>
    <s v="CAD"/>
    <n v="1428091353"/>
    <n v="1425502953"/>
    <b v="0"/>
    <n v="90"/>
    <b v="1"/>
    <x v="3"/>
    <x v="5"/>
    <n v="134"/>
    <n v="104.38890000000001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3"/>
    <x v="5"/>
    <n v="20"/>
    <n v="23.796199999999999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x v="1"/>
    <s v="GBP"/>
    <n v="1408646111"/>
    <n v="1403462111"/>
    <b v="0"/>
    <n v="2"/>
    <b v="0"/>
    <x v="1"/>
    <x v="1"/>
    <n v="3"/>
    <n v="2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2"/>
    <x v="29"/>
    <n v="203"/>
    <n v="135.4166999999999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x v="0"/>
    <s v="USD"/>
    <n v="1407972712"/>
    <n v="1405380712"/>
    <b v="1"/>
    <n v="103"/>
    <b v="0"/>
    <x v="3"/>
    <x v="5"/>
    <n v="111"/>
    <n v="72.169700000000006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4"/>
    <x v="35"/>
    <n v="435"/>
    <n v="149.31399999999999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1"/>
    <x v="1"/>
    <n v="47"/>
    <n v="29.583300000000001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1"/>
    <x v="1"/>
    <n v="415"/>
    <n v="51.875"/>
  </r>
  <r>
    <n v="208"/>
    <s v="OLIVIA"/>
    <s v="A young woman's journey from Africa to Australia where she finds heaven on earth, love and tragedy. Within her tragedy she saves lives."/>
    <n v="100000"/>
    <n v="0"/>
    <x v="1"/>
    <x v="2"/>
    <s v="AUD"/>
    <n v="1418719967"/>
    <n v="1416127967"/>
    <b v="0"/>
    <n v="0"/>
    <b v="0"/>
    <x v="0"/>
    <x v="8"/>
    <n v="0"/>
    <s v="no backers"/>
  </r>
  <r>
    <n v="998"/>
    <s v="Ollinfit: The Wearable Personal Trainer"/>
    <s v="Ollinfit is the first wearable fitness trainer with 3 sensors for superior accuracy, feedback and results."/>
    <n v="16700"/>
    <n v="35135"/>
    <x v="1"/>
    <x v="4"/>
    <s v="CAD"/>
    <n v="1447909401"/>
    <n v="1444017801"/>
    <b v="0"/>
    <n v="229"/>
    <b v="0"/>
    <x v="6"/>
    <x v="33"/>
    <n v="210"/>
    <n v="153.42789999999999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1"/>
    <x v="1"/>
    <n v="28"/>
    <n v="63.829099999999997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2"/>
    <x v="10"/>
    <n v="75"/>
    <n v="97.993899999999996"/>
  </r>
  <r>
    <n v="946"/>
    <s v="OmniTrade Apron"/>
    <s v="Soft edged-Hard working. The perfect wearable organization for the home and professional shop."/>
    <n v="19000"/>
    <n v="286"/>
    <x v="1"/>
    <x v="0"/>
    <s v="USD"/>
    <n v="1473444048"/>
    <n v="1470852048"/>
    <b v="0"/>
    <n v="5"/>
    <b v="0"/>
    <x v="6"/>
    <x v="33"/>
    <n v="2"/>
    <n v="57.2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0"/>
    <x v="0"/>
    <n v="163"/>
    <n v="144.69040000000001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x v="16"/>
    <s v="EUR"/>
    <n v="1492270947"/>
    <n v="1488386547"/>
    <b v="0"/>
    <n v="0"/>
    <b v="0"/>
    <x v="5"/>
    <x v="18"/>
    <n v="0"/>
    <n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1"/>
    <x v="1"/>
    <n v="139"/>
    <n v="41.4054"/>
  </r>
  <r>
    <n v="1803"/>
    <s v="On the Verge, the book."/>
    <s v="Photographs capture fleeting experiences, where childhood is our past and adulthood is our future. In between. On the verge."/>
    <n v="6000"/>
    <n v="5390"/>
    <x v="1"/>
    <x v="0"/>
    <s v="USD"/>
    <n v="1423878182"/>
    <n v="1421199782"/>
    <b v="1"/>
    <n v="75"/>
    <b v="0"/>
    <x v="3"/>
    <x v="5"/>
    <n v="90"/>
    <n v="71.866699999999994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1"/>
    <x v="1"/>
    <n v="328"/>
    <n v="87.357600000000005"/>
  </r>
  <r>
    <n v="1132"/>
    <s v="One"/>
    <s v="One is a simple mobile game about exploring the connections between all living things. Featuring hand-painted art."/>
    <n v="15000"/>
    <n v="1438"/>
    <x v="1"/>
    <x v="4"/>
    <s v="CAD"/>
    <n v="1483238771"/>
    <n v="1480646771"/>
    <b v="0"/>
    <n v="13"/>
    <b v="0"/>
    <x v="7"/>
    <x v="34"/>
    <n v="10"/>
    <n v="110.61539999999999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1"/>
    <x v="1"/>
    <n v="509"/>
    <n v="109.0306000000000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1"/>
    <x v="1"/>
    <n v="88"/>
    <n v="17.254899999999999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5"/>
    <x v="32"/>
    <n v="18"/>
    <n v="38.462600000000002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x v="0"/>
    <s v="USD"/>
    <n v="1375313577"/>
    <n v="1372721577"/>
    <b v="0"/>
    <n v="3"/>
    <b v="0"/>
    <x v="5"/>
    <x v="26"/>
    <n v="0"/>
    <n v="7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1"/>
    <x v="1"/>
    <n v="200"/>
    <n v="68.96550000000000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1"/>
    <x v="1"/>
    <n v="687"/>
    <n v="63.574100000000001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x v="16"/>
    <s v="EUR"/>
    <n v="1450541229"/>
    <n v="1447949229"/>
    <b v="0"/>
    <n v="6"/>
    <b v="0"/>
    <x v="7"/>
    <x v="34"/>
    <n v="2"/>
    <n v="45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6"/>
    <x v="17"/>
    <n v="1792"/>
    <n v="451.8403000000000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x v="0"/>
    <s v="USD"/>
    <n v="1489669203"/>
    <n v="1487944803"/>
    <b v="0"/>
    <n v="0"/>
    <b v="0"/>
    <x v="1"/>
    <x v="4"/>
    <n v="0"/>
    <n v="0"/>
  </r>
  <r>
    <n v="2357"/>
    <s v="Online therapist directory - Click For Therapy (Canceled)"/>
    <s v="Click For Therapy is a website that was created to connect consumers and therapists across the UK."/>
    <n v="4000"/>
    <n v="0"/>
    <x v="2"/>
    <x v="1"/>
    <s v="GBP"/>
    <n v="1445093578"/>
    <n v="1442501578"/>
    <b v="0"/>
    <n v="0"/>
    <b v="0"/>
    <x v="6"/>
    <x v="25"/>
    <n v="0"/>
    <n v="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1"/>
    <x v="1"/>
    <n v="59"/>
    <n v="29.666699999999999"/>
  </r>
  <r>
    <n v="3006"/>
    <s v="ONTARIO STREET THEATRE in Port Hope."/>
    <s v="We're an affordable theatre and rental space that can be molded into anything by anyone."/>
    <n v="2000"/>
    <n v="8620"/>
    <x v="0"/>
    <x v="4"/>
    <s v="CAD"/>
    <n v="1418580591"/>
    <n v="1415988591"/>
    <b v="0"/>
    <n v="97"/>
    <b v="1"/>
    <x v="1"/>
    <x v="4"/>
    <n v="431"/>
    <n v="88.866"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x v="1"/>
    <s v="GBP"/>
    <n v="1450706837"/>
    <n v="1448114837"/>
    <b v="0"/>
    <n v="0"/>
    <b v="0"/>
    <x v="3"/>
    <x v="39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x v="0"/>
    <s v="USD"/>
    <n v="1361750369"/>
    <n v="1358294369"/>
    <b v="0"/>
    <n v="0"/>
    <b v="0"/>
    <x v="5"/>
    <x v="26"/>
    <n v="0"/>
    <n v="0"/>
  </r>
  <r>
    <n v="3741"/>
    <s v="Open House Theater"/>
    <s v="A small community with a love for theater would like to continue. Help the children of this community continue."/>
    <n v="700"/>
    <n v="0"/>
    <x v="1"/>
    <x v="0"/>
    <s v="USD"/>
    <n v="1450389950"/>
    <n v="1447797950"/>
    <b v="0"/>
    <n v="0"/>
    <b v="0"/>
    <x v="1"/>
    <x v="1"/>
    <n v="0"/>
    <n v="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1"/>
    <x v="1"/>
    <n v="176"/>
    <n v="46.4298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6"/>
    <x v="17"/>
    <n v="803"/>
    <n v="152.62360000000001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4"/>
    <s v="CAD"/>
    <n v="1398268773"/>
    <n v="1395676773"/>
    <b v="0"/>
    <n v="58"/>
    <b v="1"/>
    <x v="6"/>
    <x v="17"/>
    <n v="328"/>
    <n v="169.5172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x v="9"/>
    <s v="EUR"/>
    <n v="1463734740"/>
    <n v="1459414740"/>
    <b v="0"/>
    <n v="3"/>
    <b v="0"/>
    <x v="1"/>
    <x v="4"/>
    <n v="0"/>
    <n v="1"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x v="0"/>
    <s v="USD"/>
    <n v="1451282400"/>
    <n v="1449436390"/>
    <b v="1"/>
    <n v="47"/>
    <b v="0"/>
    <x v="6"/>
    <x v="36"/>
    <n v="111"/>
    <n v="70.617000000000004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6"/>
    <x v="17"/>
    <n v="3377"/>
    <n v="262.15699999999998"/>
  </r>
  <r>
    <n v="1767"/>
    <s v="OR-GÃ“L-HO -A search for meaning during the World Cup"/>
    <s v="A photographic search for the true meaning of pride for ones country during the World Cup"/>
    <n v="6500"/>
    <n v="2286"/>
    <x v="1"/>
    <x v="0"/>
    <s v="USD"/>
    <n v="1407080884"/>
    <n v="1404488884"/>
    <b v="1"/>
    <n v="39"/>
    <b v="0"/>
    <x v="3"/>
    <x v="5"/>
    <n v="35"/>
    <n v="58.615400000000001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1"/>
    <x v="1"/>
    <n v="1021"/>
    <n v="53.17710000000000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1"/>
    <x v="1"/>
    <n v="48"/>
    <n v="31.5"/>
  </r>
  <r>
    <n v="664"/>
    <s v="Oregon Babyâ„¢ Diapers"/>
    <s v="Save Oregon Babyâ„¢ Diapers, a handmade business, run by awesome moms in Southern Oregon, from permanently closing!"/>
    <n v="27800"/>
    <n v="904"/>
    <x v="1"/>
    <x v="0"/>
    <s v="USD"/>
    <n v="1428940775"/>
    <n v="1426348775"/>
    <b v="0"/>
    <n v="29"/>
    <b v="0"/>
    <x v="6"/>
    <x v="33"/>
    <n v="3"/>
    <n v="31.1724"/>
  </r>
  <r>
    <n v="1600"/>
    <s v="Organic in India"/>
    <s v="I plan to document volunteer work on an organic farm in rural India, and photograph the people and places I encounter during the trip."/>
    <n v="8000"/>
    <n v="367"/>
    <x v="1"/>
    <x v="0"/>
    <s v="USD"/>
    <n v="1405401060"/>
    <n v="1401585752"/>
    <b v="0"/>
    <n v="9"/>
    <b v="0"/>
    <x v="3"/>
    <x v="37"/>
    <n v="5"/>
    <n v="40.77779999999999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3"/>
    <x v="5"/>
    <n v="196"/>
    <n v="180.40819999999999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4"/>
    <x v="35"/>
    <n v="664"/>
    <n v="75.502799999999993"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x v="0"/>
    <s v="USD"/>
    <n v="1483137311"/>
    <n v="1481322911"/>
    <b v="0"/>
    <n v="21"/>
    <b v="0"/>
    <x v="2"/>
    <x v="7"/>
    <n v="4"/>
    <n v="35.714300000000001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6"/>
    <x v="17"/>
    <n v="6989"/>
    <n v="842.10599999999999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1"/>
    <x v="1"/>
    <n v="1047"/>
    <n v="54.912599999999998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x v="0"/>
    <s v="USD"/>
    <n v="1431144000"/>
    <n v="1426407426"/>
    <b v="0"/>
    <n v="2"/>
    <b v="0"/>
    <x v="1"/>
    <x v="1"/>
    <n v="25"/>
    <n v="18.5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3"/>
    <x v="5"/>
    <n v="2"/>
    <n v="19.333300000000001"/>
  </r>
  <r>
    <n v="512"/>
    <s v="Otherkin The Animated Series"/>
    <s v="We have a fully developed 2D animated series that requires more professional animation. Our first 2 home-animated eps are up online."/>
    <n v="40000"/>
    <n v="11"/>
    <x v="1"/>
    <x v="0"/>
    <s v="USD"/>
    <n v="1479667727"/>
    <n v="1475776127"/>
    <b v="0"/>
    <n v="2"/>
    <b v="0"/>
    <x v="0"/>
    <x v="6"/>
    <n v="0"/>
    <n v="5.5"/>
  </r>
  <r>
    <n v="2391"/>
    <s v="oToBOTS.com - Freedom from high cost auto repairs (Canceled)"/>
    <s v="Using the power of internet to help people save hundreds in car repair."/>
    <n v="4000"/>
    <n v="25"/>
    <x v="2"/>
    <x v="0"/>
    <s v="USD"/>
    <n v="1427825044"/>
    <n v="1425236644"/>
    <b v="0"/>
    <n v="1"/>
    <b v="0"/>
    <x v="6"/>
    <x v="25"/>
    <n v="1"/>
    <n v="25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2"/>
    <x v="10"/>
    <n v="14"/>
    <n v="24.575800000000001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1"/>
    <x v="1"/>
    <n v="0"/>
    <n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x v="2"/>
    <n v="5"/>
    <n v="221.52170000000001"/>
  </r>
  <r>
    <n v="3196"/>
    <s v="Our Modern Lives"/>
    <s v="Help five college students as they journey to bring their groundbreaking new musical &quot;Our Modern Lives&quot; to Broadway!"/>
    <n v="1800"/>
    <n v="1800"/>
    <x v="1"/>
    <x v="0"/>
    <s v="USD"/>
    <n v="1438437600"/>
    <n v="1433254875"/>
    <b v="0"/>
    <n v="6"/>
    <b v="0"/>
    <x v="1"/>
    <x v="15"/>
    <n v="100"/>
    <n v="3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5"/>
    <x v="13"/>
    <n v="2"/>
    <n v="53"/>
  </r>
  <r>
    <n v="3646"/>
    <s v="Our Sacred Honor"/>
    <s v="Develop demo materials for new, true story of teen Revolutionary War heroes - for hybrid film/live stage musical"/>
    <n v="1000"/>
    <n v="481"/>
    <x v="1"/>
    <x v="0"/>
    <s v="USD"/>
    <n v="1434497400"/>
    <n v="1431770802"/>
    <b v="0"/>
    <n v="8"/>
    <b v="0"/>
    <x v="1"/>
    <x v="15"/>
    <n v="48"/>
    <n v="60.125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2"/>
    <x v="7"/>
    <n v="80"/>
    <n v="72.909099999999995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3"/>
    <x v="5"/>
    <n v="165"/>
    <n v="39.915100000000002"/>
  </r>
  <r>
    <n v="3891"/>
    <s v="Out of the Box: A Mime Story"/>
    <s v="A comedy about a mime who dreams of becoming a stand up comedian."/>
    <n v="500"/>
    <n v="260"/>
    <x v="1"/>
    <x v="0"/>
    <s v="USD"/>
    <n v="1427086740"/>
    <n v="1424488244"/>
    <b v="0"/>
    <n v="7"/>
    <b v="0"/>
    <x v="1"/>
    <x v="1"/>
    <n v="52"/>
    <n v="37.142899999999997"/>
  </r>
  <r>
    <n v="1802"/>
    <s v="Out Of The Dark"/>
    <s v="Inner Darkness turned into a photobook. Personal work i shot during my recovery...in Berlin."/>
    <n v="6000"/>
    <n v="1697"/>
    <x v="1"/>
    <x v="3"/>
    <s v="EUR"/>
    <n v="1435442340"/>
    <n v="1433416830"/>
    <b v="1"/>
    <n v="18"/>
    <b v="0"/>
    <x v="3"/>
    <x v="5"/>
    <n v="28"/>
    <n v="94.27779999999999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1"/>
    <n v="115"/>
    <n v="79.31029999999999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1"/>
    <x v="4"/>
    <n v="152"/>
    <n v="178.52940000000001"/>
  </r>
  <r>
    <n v="1945"/>
    <s v="Oval - The First Digital HandPan"/>
    <s v="A new electronic musical instrument which allows you to play, learn and perform music using any sound you can imagine."/>
    <n v="5000"/>
    <n v="348018"/>
    <x v="0"/>
    <x v="10"/>
    <s v="EUR"/>
    <n v="1436680958"/>
    <n v="1433224958"/>
    <b v="1"/>
    <n v="680"/>
    <b v="1"/>
    <x v="6"/>
    <x v="17"/>
    <n v="6960"/>
    <n v="511.7912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x v="2"/>
    <n v="6"/>
    <n v="320.44940000000003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x v="1"/>
    <s v="GBP"/>
    <n v="1479125642"/>
    <n v="1476962042"/>
    <b v="0"/>
    <n v="31"/>
    <b v="0"/>
    <x v="1"/>
    <x v="1"/>
    <n v="293"/>
    <n v="47.258099999999999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7"/>
    <x v="24"/>
    <n v="702"/>
    <n v="65.318399999999997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1"/>
    <x v="4"/>
    <n v="50"/>
    <n v="37.22220000000000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0"/>
    <x v="12"/>
    <n v="2"/>
    <n v="78.260900000000007"/>
  </r>
  <r>
    <n v="1018"/>
    <s v="Owl (Canceled)"/>
    <s v="Owl is a fitness tracker along with an accompanying iOS app, that is both fun and interactive for children."/>
    <n v="15000"/>
    <n v="621"/>
    <x v="2"/>
    <x v="0"/>
    <s v="USD"/>
    <n v="1468496933"/>
    <n v="1465904933"/>
    <b v="0"/>
    <n v="7"/>
    <b v="0"/>
    <x v="6"/>
    <x v="33"/>
    <n v="4"/>
    <n v="88.714299999999994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6"/>
    <x v="17"/>
    <n v="673"/>
    <n v="164.90690000000001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0"/>
    <x v="0"/>
    <n v="76"/>
    <n v="115.4481"/>
  </r>
  <r>
    <n v="1779"/>
    <s v="Ozymandias : a photo book"/>
    <s v="Publication of an award-winning photographic series that explores the endless and beautiful dance between creation and destruction."/>
    <n v="6500"/>
    <n v="3986"/>
    <x v="1"/>
    <x v="0"/>
    <s v="USD"/>
    <n v="1472834180"/>
    <n v="1470242180"/>
    <b v="1"/>
    <n v="38"/>
    <b v="0"/>
    <x v="3"/>
    <x v="5"/>
    <n v="61"/>
    <n v="104.8947"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x v="0"/>
    <s v="USD"/>
    <n v="1437960598"/>
    <n v="1435368598"/>
    <b v="0"/>
    <n v="0"/>
    <b v="0"/>
    <x v="1"/>
    <x v="15"/>
    <n v="0"/>
    <n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x v="0"/>
    <s v="USD"/>
    <n v="1480011987"/>
    <n v="1477416387"/>
    <b v="0"/>
    <n v="37"/>
    <b v="0"/>
    <x v="6"/>
    <x v="33"/>
    <n v="18"/>
    <n v="124.9192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6"/>
    <x v="33"/>
    <n v="84"/>
    <n v="239.35239999999999"/>
  </r>
  <r>
    <n v="3105"/>
    <s v="Paddock School Theater Improvement"/>
    <s v="My hope is to raise $5845 and replace old stained and mismatched border curtains, cyclorama curtain, and backdrop."/>
    <n v="2000"/>
    <n v="2476"/>
    <x v="1"/>
    <x v="0"/>
    <s v="USD"/>
    <n v="1413694800"/>
    <n v="1408986916"/>
    <b v="0"/>
    <n v="31"/>
    <b v="0"/>
    <x v="1"/>
    <x v="4"/>
    <n v="124"/>
    <n v="79.870999999999995"/>
  </r>
  <r>
    <n v="1789"/>
    <s v="Paintball: Beyond The Paint"/>
    <s v="I want to create a portfolio to show all the aspects of the adrenaline filled game of paintball. Focusing on tournament players"/>
    <n v="6450"/>
    <n v="40"/>
    <x v="1"/>
    <x v="0"/>
    <s v="USD"/>
    <n v="1421042403"/>
    <n v="1415858403"/>
    <b v="1"/>
    <n v="4"/>
    <b v="0"/>
    <x v="3"/>
    <x v="5"/>
    <n v="1"/>
    <n v="10"/>
  </r>
  <r>
    <n v="947"/>
    <s v="PAKPOWER, The CCP Pack"/>
    <s v="The CCP Pack is a bag that charges your smartphones and tablets on the go! Also holds small important items. &quot;Never Without Power&quot;."/>
    <n v="19000"/>
    <n v="0"/>
    <x v="1"/>
    <x v="0"/>
    <s v="USD"/>
    <n v="1467312306"/>
    <n v="1462128306"/>
    <b v="0"/>
    <n v="0"/>
    <b v="0"/>
    <x v="6"/>
    <x v="33"/>
    <n v="0"/>
    <n v="0"/>
  </r>
  <r>
    <n v="3056"/>
    <s v="Palace Flophouse Theater"/>
    <s v="Looking to establish a communal space for art shows, bands, farmer's markets, environmental education, and traditional skills."/>
    <n v="2000"/>
    <n v="0"/>
    <x v="1"/>
    <x v="0"/>
    <s v="USD"/>
    <n v="1412003784"/>
    <n v="1406819784"/>
    <b v="0"/>
    <n v="0"/>
    <b v="0"/>
    <x v="1"/>
    <x v="4"/>
    <n v="0"/>
    <n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x v="14"/>
    <s v="SEK"/>
    <n v="1444027186"/>
    <n v="1441435186"/>
    <b v="0"/>
    <n v="4"/>
    <b v="0"/>
    <x v="4"/>
    <x v="21"/>
    <n v="35"/>
    <n v="306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x v="0"/>
    <s v="USD"/>
    <n v="1477454340"/>
    <n v="1474676646"/>
    <b v="0"/>
    <n v="6"/>
    <b v="0"/>
    <x v="6"/>
    <x v="33"/>
    <n v="2"/>
    <n v="49.666699999999999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6"/>
    <s v="EUR"/>
    <n v="1484444119"/>
    <n v="1481852119"/>
    <b v="0"/>
    <n v="109"/>
    <b v="1"/>
    <x v="2"/>
    <x v="10"/>
    <n v="69"/>
    <n v="62.871600000000001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x v="0"/>
    <s v="USD"/>
    <n v="1415583695"/>
    <n v="1410396095"/>
    <b v="0"/>
    <n v="36"/>
    <b v="0"/>
    <x v="4"/>
    <x v="21"/>
    <n v="71"/>
    <n v="69.472200000000001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1"/>
    <x v="4"/>
    <n v="639"/>
    <n v="108.2424"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x v="0"/>
    <s v="USD"/>
    <n v="1443561159"/>
    <n v="1440969159"/>
    <b v="0"/>
    <n v="9"/>
    <b v="0"/>
    <x v="1"/>
    <x v="4"/>
    <n v="31"/>
    <n v="67.777799999999999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1"/>
    <x v="1"/>
    <n v="854"/>
    <n v="72.761399999999995"/>
  </r>
  <r>
    <n v="513"/>
    <s v="Paradigm Spiral - The Animated Series"/>
    <s v="A sci-fi fantasy 2.5D anime styled series about some guys trying to save the world, probably..."/>
    <n v="40000"/>
    <n v="6962"/>
    <x v="1"/>
    <x v="0"/>
    <s v="USD"/>
    <n v="1471244400"/>
    <n v="1467387705"/>
    <b v="0"/>
    <n v="68"/>
    <b v="0"/>
    <x v="0"/>
    <x v="6"/>
    <n v="17"/>
    <n v="102.3824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1"/>
    <x v="15"/>
    <n v="630"/>
    <n v="50.110999999999997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1"/>
    <x v="1"/>
    <n v="23"/>
    <n v="13.529400000000001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"/>
    <x v="1"/>
    <n v="1"/>
    <n v="3.25"/>
  </r>
  <r>
    <n v="897"/>
    <s v="Park XXVII Album Release"/>
    <s v="Park XXVII is putting together an album of up and coming Georgia bands. We need money to fund the recording/production costs of this cd"/>
    <n v="20000"/>
    <n v="0"/>
    <x v="1"/>
    <x v="0"/>
    <s v="USD"/>
    <n v="1354123908"/>
    <n v="1351528308"/>
    <b v="0"/>
    <n v="0"/>
    <b v="0"/>
    <x v="2"/>
    <x v="7"/>
    <n v="0"/>
    <n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x v="2"/>
    <n v="1"/>
    <n v="190.55029999999999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7"/>
    <x v="24"/>
    <n v="16"/>
    <n v="27.1"/>
  </r>
  <r>
    <n v="167"/>
    <s v="Past"/>
    <s v="A young man experiences a tragedy and has the opportunity to go back and learn from his mistakes and find out his true self."/>
    <n v="100000"/>
    <n v="11"/>
    <x v="1"/>
    <x v="0"/>
    <s v="USD"/>
    <n v="1438726535"/>
    <n v="1433542535"/>
    <b v="0"/>
    <n v="2"/>
    <b v="0"/>
    <x v="0"/>
    <x v="8"/>
    <n v="0"/>
    <n v="5.5"/>
  </r>
  <r>
    <n v="2505"/>
    <s v="PASTATUTION"/>
    <s v="PASTATUTION- The act or practice of engaging in Pasta Making for money.  _x000a__x000a_Help us get the Arcobaleno Pasta Extruder!"/>
    <n v="3400"/>
    <n v="0"/>
    <x v="1"/>
    <x v="0"/>
    <s v="USD"/>
    <n v="1426292416"/>
    <n v="1423704016"/>
    <b v="0"/>
    <n v="0"/>
    <b v="0"/>
    <x v="4"/>
    <x v="11"/>
    <n v="0"/>
    <n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29"/>
    <n v="123"/>
    <n v="54.98510000000000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6"/>
    <n v="0"/>
    <n v="3"/>
  </r>
  <r>
    <n v="2591"/>
    <s v="patent pending"/>
    <s v="Hi everyone I am a 26 year old single mom trying to start her own food business! I need to first afford the patent to reveal more!"/>
    <n v="3000"/>
    <n v="26"/>
    <x v="1"/>
    <x v="0"/>
    <s v="USD"/>
    <n v="1457901924"/>
    <n v="1452721524"/>
    <b v="0"/>
    <n v="2"/>
    <b v="0"/>
    <x v="4"/>
    <x v="21"/>
    <n v="1"/>
    <n v="13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2"/>
    <x v="29"/>
    <n v="43"/>
    <n v="54.153799999999997"/>
  </r>
  <r>
    <n v="1874"/>
    <s v="PATH to Reading Brain Training"/>
    <s v="PATH to Reading (PATH) is a patented break-through technology  that dramatically and permanently improves attention, reading, memory"/>
    <n v="6000"/>
    <n v="26"/>
    <x v="1"/>
    <x v="0"/>
    <s v="USD"/>
    <n v="1467155733"/>
    <n v="1465427733"/>
    <b v="0"/>
    <n v="2"/>
    <b v="0"/>
    <x v="7"/>
    <x v="34"/>
    <n v="0"/>
    <n v="13"/>
  </r>
  <r>
    <n v="716"/>
    <s v="Pathfinder - Wearable Navigation for the Blind"/>
    <s v="Translate sight into touch with a wrist-mounted wearable. A revolution for visually impaired people everywhere."/>
    <n v="25000"/>
    <n v="715"/>
    <x v="1"/>
    <x v="0"/>
    <s v="USD"/>
    <n v="1417392000"/>
    <n v="1414511307"/>
    <b v="0"/>
    <n v="16"/>
    <b v="0"/>
    <x v="6"/>
    <x v="33"/>
    <n v="3"/>
    <n v="44.6875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x v="0"/>
    <s v="USD"/>
    <n v="1398042000"/>
    <n v="1395089981"/>
    <b v="0"/>
    <n v="40"/>
    <b v="0"/>
    <x v="2"/>
    <x v="19"/>
    <n v="16"/>
    <n v="48.424999999999997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x v="0"/>
    <s v="USD"/>
    <n v="1473750300"/>
    <n v="1470294300"/>
    <b v="0"/>
    <n v="93"/>
    <b v="0"/>
    <x v="6"/>
    <x v="33"/>
    <n v="92"/>
    <n v="182.62370000000001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1"/>
    <x v="1"/>
    <n v="259"/>
    <n v="70.568200000000004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1"/>
    <x v="1"/>
    <n v="208"/>
    <n v="53.230800000000002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1"/>
    <x v="1"/>
    <n v="381"/>
    <n v="98.30929999999999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6"/>
    <x v="17"/>
    <n v="601"/>
    <n v="70.04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2"/>
    <x v="10"/>
    <n v="3"/>
    <n v="21.857099999999999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2"/>
    <x v="16"/>
    <n v="25"/>
    <n v="53.893599999999999"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x v="4"/>
    <s v="CAD"/>
    <n v="1450297080"/>
    <n v="1448565459"/>
    <b v="0"/>
    <n v="202"/>
    <b v="0"/>
    <x v="1"/>
    <x v="4"/>
    <n v="1776"/>
    <n v="202.2277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1"/>
    <x v="1"/>
    <n v="366"/>
    <n v="83.571399999999997"/>
  </r>
  <r>
    <n v="2158"/>
    <s v="PerfectGolf"/>
    <s v="A next generation golf game with a course designer and a massively multiplayer online tour. Join the fun and help us create it"/>
    <n v="5000"/>
    <n v="19770.11"/>
    <x v="1"/>
    <x v="0"/>
    <s v="USD"/>
    <n v="1360009774"/>
    <n v="1356121774"/>
    <b v="0"/>
    <n v="311"/>
    <b v="0"/>
    <x v="7"/>
    <x v="30"/>
    <n v="395"/>
    <n v="63.5694999999999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2"/>
    <x v="29"/>
    <n v="66"/>
    <n v="150"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x v="0"/>
    <s v="USD"/>
    <n v="1442644651"/>
    <n v="1440052651"/>
    <b v="0"/>
    <n v="0"/>
    <b v="0"/>
    <x v="1"/>
    <x v="15"/>
    <n v="0"/>
    <n v="0"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x v="0"/>
    <s v="USD"/>
    <n v="1434309540"/>
    <n v="1429287900"/>
    <b v="0"/>
    <n v="7"/>
    <b v="0"/>
    <x v="1"/>
    <x v="4"/>
    <n v="32"/>
    <n v="92.142899999999997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x v="9"/>
    <s v="EUR"/>
    <n v="1464285463"/>
    <n v="1461693463"/>
    <b v="0"/>
    <n v="1"/>
    <b v="0"/>
    <x v="5"/>
    <x v="18"/>
    <n v="0"/>
    <n v="1"/>
  </r>
  <r>
    <n v="1152"/>
    <s v="Peruvian King Food Truck"/>
    <s v="Peruvian food truck with an LA twist."/>
    <n v="14000"/>
    <n v="911"/>
    <x v="1"/>
    <x v="0"/>
    <s v="USD"/>
    <n v="1431709312"/>
    <n v="1429117312"/>
    <b v="0"/>
    <n v="15"/>
    <b v="0"/>
    <x v="4"/>
    <x v="21"/>
    <n v="7"/>
    <n v="60.7333"/>
  </r>
  <r>
    <n v="4104"/>
    <s v="PETER PAN - a new play by Ebony Rattle"/>
    <s v="PETER PAN, written by Ebony Rattle, is a new retelling of the classic play by J.M. Barrie about a boy who refused to grow up."/>
    <n v="20"/>
    <n v="641"/>
    <x v="1"/>
    <x v="2"/>
    <s v="AUD"/>
    <n v="1477550434"/>
    <n v="1474958434"/>
    <b v="0"/>
    <n v="14"/>
    <b v="0"/>
    <x v="1"/>
    <x v="1"/>
    <n v="3205"/>
    <n v="45.785699999999999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1"/>
    <x v="1"/>
    <n v="70"/>
    <n v="45.47829999999999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1"/>
    <x v="15"/>
    <n v="1423"/>
    <n v="90.819100000000006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2"/>
    <x v="10"/>
    <n v="19"/>
    <n v="79.826899999999995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1"/>
    <x v="1"/>
    <n v="80"/>
    <n v="29.6296"/>
  </r>
  <r>
    <n v="4051"/>
    <s v="Phantom of the Kun Opera"/>
    <s v="It is a heart-breaking life story of Wu family who tries to preserve the gem of Chinese Kun Opera through generations."/>
    <n v="200"/>
    <n v="0"/>
    <x v="1"/>
    <x v="0"/>
    <s v="USD"/>
    <n v="1399618380"/>
    <n v="1399058797"/>
    <b v="0"/>
    <n v="0"/>
    <b v="0"/>
    <x v="1"/>
    <x v="1"/>
    <n v="0"/>
    <n v="0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2"/>
    <x v="3"/>
    <n v="39"/>
    <n v="61.029600000000002"/>
  </r>
  <r>
    <n v="457"/>
    <s v="phenix heart 3D animation"/>
    <s v="from my photo work, pyro techniques, aqua technitque and more , i will take the pricipale personnage to the lost land of phenix where ."/>
    <n v="47000"/>
    <n v="0"/>
    <x v="1"/>
    <x v="4"/>
    <s v="CAD"/>
    <n v="1408213512"/>
    <n v="1405621512"/>
    <b v="0"/>
    <n v="0"/>
    <b v="0"/>
    <x v="0"/>
    <x v="6"/>
    <n v="0"/>
    <s v="no backers"/>
  </r>
  <r>
    <n v="1988"/>
    <s v="Phillip Michael Photography"/>
    <s v="Expressing art in an image!"/>
    <n v="5000"/>
    <n v="25"/>
    <x v="1"/>
    <x v="0"/>
    <s v="USD"/>
    <n v="1440094742"/>
    <n v="1437502742"/>
    <b v="0"/>
    <n v="1"/>
    <b v="0"/>
    <x v="3"/>
    <x v="39"/>
    <n v="1"/>
    <n v="25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x v="0"/>
    <s v="USD"/>
    <n v="1343016000"/>
    <n v="1340296440"/>
    <b v="0"/>
    <n v="8"/>
    <b v="0"/>
    <x v="2"/>
    <x v="9"/>
    <n v="3"/>
    <n v="65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7"/>
    <x v="24"/>
    <n v="453"/>
    <n v="44.056399999999996"/>
  </r>
  <r>
    <n v="2563"/>
    <s v="Phoenix Pearl Boba Tea Truck (Canceled)"/>
    <s v="Michigan based bubble tea and specialty ice cream food truck"/>
    <n v="3000"/>
    <n v="0"/>
    <x v="2"/>
    <x v="0"/>
    <s v="USD"/>
    <n v="1438226451"/>
    <n v="1433042451"/>
    <b v="0"/>
    <n v="0"/>
    <b v="0"/>
    <x v="4"/>
    <x v="21"/>
    <n v="0"/>
    <n v="0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6"/>
    <x v="33"/>
    <n v="88"/>
    <n v="174.02629999999999"/>
  </r>
  <r>
    <n v="2376"/>
    <s v="Phone Tags: lost and found stickers (Canceled)"/>
    <s v="Tough, pre-manufactured lost and found stickers that forward messages to the owners email and cellphone."/>
    <n v="4000"/>
    <n v="326.33"/>
    <x v="2"/>
    <x v="0"/>
    <s v="USD"/>
    <n v="1449785566"/>
    <n v="1447193566"/>
    <b v="0"/>
    <n v="4"/>
    <b v="0"/>
    <x v="6"/>
    <x v="25"/>
    <n v="8"/>
    <n v="81.582499999999996"/>
  </r>
  <r>
    <n v="1766"/>
    <s v="Photographic book on Melbourne's music scene"/>
    <s v="I want to create a beautiful book which documents the Melbourne music scene."/>
    <n v="6700"/>
    <n v="0"/>
    <x v="1"/>
    <x v="2"/>
    <s v="AUD"/>
    <n v="1408999088"/>
    <n v="1407184688"/>
    <b v="1"/>
    <n v="0"/>
    <b v="0"/>
    <x v="3"/>
    <x v="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x v="0"/>
    <s v="USD"/>
    <n v="1409091612"/>
    <n v="1406499612"/>
    <b v="0"/>
    <n v="0"/>
    <b v="0"/>
    <x v="3"/>
    <x v="39"/>
    <n v="0"/>
    <n v="0"/>
  </r>
  <r>
    <n v="1998"/>
    <s v="Photography from Below"/>
    <s v="I am moving to Guatemala to document and report on the growing community resistance movements across Central America and Mexico"/>
    <n v="5000"/>
    <n v="655"/>
    <x v="1"/>
    <x v="0"/>
    <s v="USD"/>
    <n v="1406861438"/>
    <n v="1402973438"/>
    <b v="0"/>
    <n v="3"/>
    <b v="0"/>
    <x v="3"/>
    <x v="39"/>
    <n v="13"/>
    <n v="218.33330000000001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6"/>
    <x v="17"/>
    <n v="366"/>
    <n v="40.762099999999997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6"/>
    <x v="17"/>
    <n v="277"/>
    <n v="29.3108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6"/>
    <x v="17"/>
    <n v="576"/>
    <n v="47.474499999999999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6"/>
    <x v="17"/>
    <n v="245"/>
    <n v="21.6401"/>
  </r>
  <r>
    <n v="1705"/>
    <s v="Piano Prayer Album - Russ James"/>
    <s v="An instrumental album that ranges from hymns to contemporary music. All the music is recorded by myself."/>
    <n v="7500"/>
    <n v="0"/>
    <x v="1"/>
    <x v="0"/>
    <s v="USD"/>
    <n v="1441814400"/>
    <n v="1440807846"/>
    <b v="0"/>
    <n v="0"/>
    <b v="0"/>
    <x v="2"/>
    <x v="14"/>
    <n v="0"/>
    <n v="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6"/>
    <x v="17"/>
    <n v="1483"/>
    <n v="118.6144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x v="0"/>
    <s v="USD"/>
    <n v="1427082912"/>
    <n v="1423198512"/>
    <b v="0"/>
    <n v="5"/>
    <b v="0"/>
    <x v="1"/>
    <x v="1"/>
    <n v="48"/>
    <n v="72.400000000000006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7"/>
    <x v="24"/>
    <n v="305"/>
    <n v="14.370799999999999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1"/>
    <x v="4"/>
    <n v="200"/>
    <n v="74.074100000000001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0"/>
    <x v="0"/>
    <n v="19"/>
    <n v="140.1045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1"/>
    <x v="1"/>
    <n v="96"/>
    <n v="44.5369999999999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35"/>
    <n v="102"/>
    <n v="60.865699999999997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1"/>
    <x v="1"/>
    <n v="180"/>
    <n v="65.376800000000003"/>
  </r>
  <r>
    <n v="1593"/>
    <s v="Picturing Italy"/>
    <s v="A trip to fulfill a dream of capturing the wonders and history of ancient Italy in person."/>
    <n v="8000"/>
    <n v="3"/>
    <x v="1"/>
    <x v="0"/>
    <s v="USD"/>
    <n v="1425154655"/>
    <n v="1422562655"/>
    <b v="0"/>
    <n v="3"/>
    <b v="0"/>
    <x v="3"/>
    <x v="37"/>
    <n v="0"/>
    <n v="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6"/>
    <x v="17"/>
    <n v="1644"/>
    <n v="69.76099999999999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6"/>
    <x v="28"/>
    <n v="31"/>
    <n v="44.095199999999998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6"/>
    <x v="28"/>
    <n v="12"/>
    <n v="25.214300000000001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2"/>
    <x v="3"/>
    <n v="40"/>
    <n v="285.71429999999998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4"/>
    <x v="35"/>
    <n v="39"/>
    <n v="25.491800000000001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1"/>
    <x v="1"/>
    <n v="151"/>
    <n v="35.952399999999997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x v="0"/>
    <s v="USD"/>
    <n v="1461653700"/>
    <n v="1458665146"/>
    <b v="0"/>
    <n v="44"/>
    <b v="0"/>
    <x v="6"/>
    <x v="33"/>
    <n v="13"/>
    <n v="30.2727"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x v="0"/>
    <s v="USD"/>
    <n v="1445197129"/>
    <n v="1442605129"/>
    <b v="0"/>
    <n v="0"/>
    <b v="0"/>
    <x v="4"/>
    <x v="21"/>
    <n v="0"/>
    <n v="0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0"/>
    <x v="0"/>
    <n v="27"/>
    <n v="103.218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7"/>
    <x v="24"/>
    <n v="24"/>
    <n v="41.607100000000003"/>
  </r>
  <r>
    <n v="1133"/>
    <s v="Ping"/>
    <s v="Ping is a simple game currently in the design process, where the player lives off of the power of their connection to the internet."/>
    <n v="15000"/>
    <n v="20"/>
    <x v="1"/>
    <x v="1"/>
    <s v="GBP"/>
    <n v="1406799981"/>
    <n v="1404207981"/>
    <b v="0"/>
    <n v="1"/>
    <b v="0"/>
    <x v="7"/>
    <x v="34"/>
    <n v="0"/>
    <n v="20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1"/>
    <x v="1"/>
    <n v="209"/>
    <n v="39.377400000000002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6"/>
    <x v="17"/>
    <n v="325"/>
    <n v="90.177800000000005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x v="0"/>
    <s v="USD"/>
    <n v="1413312194"/>
    <n v="1410288194"/>
    <b v="1"/>
    <n v="92"/>
    <b v="0"/>
    <x v="3"/>
    <x v="5"/>
    <n v="213"/>
    <n v="150.5"/>
  </r>
  <r>
    <n v="634"/>
    <s v="pitchtograndma (Canceled)"/>
    <s v="We help companies to explain what they do in simple, grandma-would-understand terms."/>
    <n v="30000"/>
    <n v="1"/>
    <x v="2"/>
    <x v="0"/>
    <s v="USD"/>
    <n v="1424989029"/>
    <n v="1422397029"/>
    <b v="0"/>
    <n v="1"/>
    <b v="0"/>
    <x v="6"/>
    <x v="25"/>
    <n v="0"/>
    <n v="1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x v="1"/>
    <s v="GBP"/>
    <n v="1405094400"/>
    <n v="1403810965"/>
    <b v="0"/>
    <n v="9"/>
    <b v="0"/>
    <x v="6"/>
    <x v="33"/>
    <n v="9"/>
    <n v="97.333299999999994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x v="5"/>
    <s v="NZD"/>
    <n v="1443149759"/>
    <n v="1440557759"/>
    <b v="0"/>
    <n v="0"/>
    <b v="0"/>
    <x v="6"/>
    <x v="25"/>
    <n v="0"/>
    <s v="no backers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2"/>
    <x v="10"/>
    <n v="438"/>
    <n v="64.366699999999994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"/>
    <x v="1"/>
    <n v="6"/>
    <n v="8.571400000000000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1"/>
    <x v="1"/>
    <n v="319"/>
    <n v="96.666700000000006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2"/>
    <x v="10"/>
    <n v="4"/>
    <n v="22.5"/>
  </r>
  <r>
    <n v="435"/>
    <s v="Planet Earth Superheroes"/>
    <s v="Be a part of the Planet Earth Superheroes legacy by supporting the project. Mike and friends gain powers to save endangered animals."/>
    <n v="50000"/>
    <n v="3"/>
    <x v="1"/>
    <x v="0"/>
    <s v="USD"/>
    <n v="1379094980"/>
    <n v="1376502980"/>
    <b v="0"/>
    <n v="3"/>
    <b v="0"/>
    <x v="0"/>
    <x v="6"/>
    <n v="0"/>
    <n v="1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5"/>
    <x v="32"/>
    <n v="5908"/>
    <n v="29.187200000000001"/>
  </r>
  <r>
    <n v="1120"/>
    <s v="PlanEt Ninjahwah"/>
    <s v="Planet Ninjahwah is a highly anticipated futuristic action adventure game that will blow your mind!!"/>
    <n v="15000"/>
    <n v="0"/>
    <x v="1"/>
    <x v="0"/>
    <s v="USD"/>
    <n v="1319835400"/>
    <n v="1315947400"/>
    <b v="0"/>
    <n v="0"/>
    <b v="0"/>
    <x v="7"/>
    <x v="30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x v="5"/>
    <s v="NZD"/>
    <n v="1452942000"/>
    <n v="1449785223"/>
    <b v="0"/>
    <n v="5"/>
    <b v="0"/>
    <x v="6"/>
    <x v="25"/>
    <n v="1"/>
    <n v="49"/>
  </r>
  <r>
    <n v="1999"/>
    <s v="Planet Venus"/>
    <s v="This is a portrait photo project aiming to inspire women to explore themselves and live their passion"/>
    <n v="5000"/>
    <n v="236"/>
    <x v="1"/>
    <x v="1"/>
    <s v="GBP"/>
    <n v="1415882108"/>
    <n v="1413286508"/>
    <b v="0"/>
    <n v="7"/>
    <b v="0"/>
    <x v="3"/>
    <x v="39"/>
    <n v="5"/>
    <n v="33.7143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1"/>
    <x v="1"/>
    <n v="348"/>
    <n v="80.400000000000006"/>
  </r>
  <r>
    <n v="635"/>
    <s v="Pleero, A Technology Team Building Website (Canceled)"/>
    <s v="Network used for building technology development teams."/>
    <n v="30000"/>
    <n v="2"/>
    <x v="2"/>
    <x v="0"/>
    <s v="USD"/>
    <n v="1428804762"/>
    <n v="1426212762"/>
    <b v="0"/>
    <n v="1"/>
    <b v="0"/>
    <x v="6"/>
    <x v="25"/>
    <n v="0"/>
    <n v="2"/>
  </r>
  <r>
    <n v="3871"/>
    <s v="Pocket Monsters: A Musical Parody (Canceled)"/>
    <s v="Our musical is finally ready to come to life, and we're raising funds to help make that happen!"/>
    <n v="500"/>
    <n v="40"/>
    <x v="2"/>
    <x v="0"/>
    <s v="USD"/>
    <n v="1490809450"/>
    <n v="1485629050"/>
    <b v="0"/>
    <n v="3"/>
    <b v="0"/>
    <x v="1"/>
    <x v="15"/>
    <n v="8"/>
    <n v="13.333299999999999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6"/>
    <x v="17"/>
    <n v="1521"/>
    <n v="143.21469999999999"/>
  </r>
  <r>
    <n v="1044"/>
    <s v="Podcast for fun! (Canceled)"/>
    <s v="Hi. I'm looking to raise some funds to get some microphones, some interfaces to hook XLR to my iPad/iPhone/iMac. Plus some other stuff."/>
    <n v="15000"/>
    <n v="6"/>
    <x v="2"/>
    <x v="0"/>
    <s v="USD"/>
    <n v="1425587220"/>
    <n v="1420668801"/>
    <b v="0"/>
    <n v="2"/>
    <b v="0"/>
    <x v="8"/>
    <x v="27"/>
    <n v="0"/>
    <n v="3"/>
  </r>
  <r>
    <n v="3639"/>
    <s v="POE!"/>
    <s v="POE is a tragicomic musical about the life and works of Edgar Poe, with Death as his therapist helping him find peace in the beyond."/>
    <n v="1000"/>
    <n v="1"/>
    <x v="1"/>
    <x v="0"/>
    <s v="USD"/>
    <n v="1475853060"/>
    <n v="1470672906"/>
    <b v="0"/>
    <n v="1"/>
    <b v="0"/>
    <x v="1"/>
    <x v="15"/>
    <n v="0"/>
    <n v="1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x v="2"/>
    <n v="0"/>
    <n v="146.8793"/>
  </r>
  <r>
    <n v="464"/>
    <s v="PokÃ©Movie - A PokÃ©monâ„¢ school project"/>
    <s v="We are three students that want to make a short PokÃ©mon movie as a school project!"/>
    <n v="45000"/>
    <n v="1"/>
    <x v="1"/>
    <x v="3"/>
    <s v="EUR"/>
    <n v="1463602935"/>
    <n v="1461874935"/>
    <b v="0"/>
    <n v="1"/>
    <b v="0"/>
    <x v="0"/>
    <x v="6"/>
    <n v="0"/>
    <n v="1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1"/>
    <x v="1"/>
    <n v="135"/>
    <n v="96.1905"/>
  </r>
  <r>
    <n v="3994"/>
    <s v="Poles Apart - A Play in 2 Acts"/>
    <s v="Is Henson willing to dare risk a theatrical speaking tour of his North Pole adventures...and more?"/>
    <n v="300"/>
    <n v="5"/>
    <x v="1"/>
    <x v="0"/>
    <s v="USD"/>
    <n v="1405761690"/>
    <n v="1403169690"/>
    <b v="0"/>
    <n v="1"/>
    <b v="0"/>
    <x v="1"/>
    <x v="1"/>
    <n v="2"/>
    <n v="5"/>
  </r>
  <r>
    <n v="4007"/>
    <s v="POLES APART - A PLAY IN 2 ACTS"/>
    <s v="Is the public ready to hear Matt's story? Is he willing to risk public speaking and the waning reputation among his own race?"/>
    <n v="300"/>
    <n v="5"/>
    <x v="1"/>
    <x v="0"/>
    <s v="USD"/>
    <n v="1409070480"/>
    <n v="1406572381"/>
    <b v="0"/>
    <n v="1"/>
    <b v="0"/>
    <x v="1"/>
    <x v="1"/>
    <n v="2"/>
    <n v="5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7"/>
    <x v="24"/>
    <n v="279"/>
    <n v="57.932400000000001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x v="0"/>
    <s v="USD"/>
    <n v="1473950945"/>
    <n v="1471272545"/>
    <b v="1"/>
    <n v="24"/>
    <b v="0"/>
    <x v="3"/>
    <x v="5"/>
    <n v="22"/>
    <n v="59.041699999999999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x v="14"/>
    <s v="SEK"/>
    <n v="1439318228"/>
    <n v="1436812628"/>
    <b v="0"/>
    <n v="0"/>
    <b v="0"/>
    <x v="6"/>
    <x v="25"/>
    <n v="0"/>
    <n v="0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"/>
    <x v="38"/>
    <n v="15"/>
    <n v="42.85710000000000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1"/>
    <x v="15"/>
    <n v="81"/>
    <n v="37.666699999999999"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x v="1"/>
    <s v="GBP"/>
    <n v="1488114358"/>
    <n v="1485522358"/>
    <b v="0"/>
    <n v="14"/>
    <b v="0"/>
    <x v="1"/>
    <x v="1"/>
    <n v="108"/>
    <n v="38.714300000000001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2"/>
    <x v="7"/>
    <n v="27"/>
    <n v="79.182900000000004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6"/>
    <x v="17"/>
    <n v="15837"/>
    <n v="173.5778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5"/>
    <x v="20"/>
    <n v="25"/>
    <n v="88.732399999999998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x v="0"/>
    <s v="USD"/>
    <n v="1427485395"/>
    <n v="1423600995"/>
    <b v="1"/>
    <n v="15"/>
    <b v="0"/>
    <x v="3"/>
    <x v="5"/>
    <n v="15"/>
    <n v="66.333299999999994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3"/>
    <x v="5"/>
    <n v="118"/>
    <n v="81.097999999999999"/>
  </r>
  <r>
    <n v="1991"/>
    <s v="Portraits of Resilience"/>
    <s v="Taking (and giving) professional portraits of survivors of human trafficking in Myanmar."/>
    <n v="5000"/>
    <n v="140"/>
    <x v="1"/>
    <x v="0"/>
    <s v="USD"/>
    <n v="1435958786"/>
    <n v="1434144386"/>
    <b v="0"/>
    <n v="3"/>
    <b v="0"/>
    <x v="3"/>
    <x v="39"/>
    <n v="3"/>
    <n v="46.666699999999999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x v="0"/>
    <s v="USD"/>
    <n v="1430517761"/>
    <n v="1427925761"/>
    <b v="0"/>
    <n v="17"/>
    <b v="0"/>
    <x v="2"/>
    <x v="14"/>
    <n v="26"/>
    <n v="115.705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x v="0"/>
    <s v="USD"/>
    <n v="1410955331"/>
    <n v="1407931331"/>
    <b v="0"/>
    <n v="129"/>
    <b v="0"/>
    <x v="6"/>
    <x v="33"/>
    <n v="78"/>
    <n v="150.65119999999999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0"/>
    <x v="0"/>
    <n v="23"/>
    <n v="65.756399999999999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x v="12"/>
    <s v="MXN"/>
    <n v="1486317653"/>
    <n v="1481133653"/>
    <b v="0"/>
    <n v="6"/>
    <b v="0"/>
    <x v="6"/>
    <x v="33"/>
    <n v="14"/>
    <n v="591.66669999999999"/>
  </r>
  <r>
    <n v="989"/>
    <s v="Power Rope"/>
    <s v="The most useful phone charger you will ever buy"/>
    <n v="17000"/>
    <n v="1677"/>
    <x v="1"/>
    <x v="0"/>
    <s v="USD"/>
    <n v="1475101495"/>
    <n v="1472509495"/>
    <b v="0"/>
    <n v="32"/>
    <b v="0"/>
    <x v="6"/>
    <x v="33"/>
    <n v="10"/>
    <n v="52.40630000000000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3"/>
    <s v="EUR"/>
    <n v="1477422000"/>
    <n v="1472282956"/>
    <b v="0"/>
    <n v="28"/>
    <b v="1"/>
    <x v="2"/>
    <x v="16"/>
    <n v="3"/>
    <n v="19.464300000000001"/>
  </r>
  <r>
    <n v="1708"/>
    <s v="Praise: It's what we do"/>
    <s v="A debut album for the New Gate Church's praise team; making a cd filled with original songs from a team of misfits with 1 goal in mind"/>
    <n v="7500"/>
    <n v="0"/>
    <x v="1"/>
    <x v="0"/>
    <s v="USD"/>
    <n v="1462135706"/>
    <n v="1458679706"/>
    <b v="0"/>
    <n v="0"/>
    <b v="0"/>
    <x v="2"/>
    <x v="14"/>
    <n v="0"/>
    <n v="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1"/>
    <x v="1"/>
    <n v="347"/>
    <n v="30.9375"/>
  </r>
  <r>
    <n v="693"/>
    <s v="Prana: Wearable for Breathing and Posture"/>
    <s v="Prana is the first wearable combining breath and posture tracking to make your sitting time count."/>
    <n v="25000"/>
    <n v="35338"/>
    <x v="1"/>
    <x v="0"/>
    <s v="USD"/>
    <n v="1430421827"/>
    <n v="1427829827"/>
    <b v="0"/>
    <n v="296"/>
    <b v="0"/>
    <x v="6"/>
    <x v="33"/>
    <n v="141"/>
    <n v="119.3850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10"/>
    <n v="114"/>
    <n v="67.132400000000004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2"/>
    <x v="10"/>
    <n v="7"/>
    <n v="21.382400000000001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x v="0"/>
    <s v="USD"/>
    <n v="1442634617"/>
    <n v="1440042617"/>
    <b v="0"/>
    <n v="12"/>
    <b v="0"/>
    <x v="0"/>
    <x v="8"/>
    <n v="2"/>
    <n v="185.83330000000001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x v="7"/>
    <s v="DKK"/>
    <n v="1444657593"/>
    <n v="1440337593"/>
    <b v="0"/>
    <n v="0"/>
    <b v="0"/>
    <x v="0"/>
    <x v="22"/>
    <n v="0"/>
    <s v="no backers"/>
  </r>
  <r>
    <n v="2134"/>
    <s v="Prehistoric Landing"/>
    <s v="1st person Action Survivalist Rpg game. You get sent to a deadly Island to die not knowing that your not alone on the island."/>
    <n v="5000"/>
    <n v="104"/>
    <x v="1"/>
    <x v="0"/>
    <s v="USD"/>
    <n v="1367097391"/>
    <n v="1364505391"/>
    <b v="0"/>
    <n v="3"/>
    <b v="0"/>
    <x v="7"/>
    <x v="30"/>
    <n v="2"/>
    <n v="34.666699999999999"/>
  </r>
  <r>
    <n v="2428"/>
    <s v="Premium Burgers"/>
    <s v="From Moo 2 You! We want to offer premium burgers to a taco flooded environment."/>
    <n v="3500"/>
    <n v="1"/>
    <x v="1"/>
    <x v="0"/>
    <s v="USD"/>
    <n v="1426182551"/>
    <n v="1423594151"/>
    <b v="0"/>
    <n v="1"/>
    <b v="0"/>
    <x v="4"/>
    <x v="21"/>
    <n v="0"/>
    <n v="1"/>
  </r>
  <r>
    <n v="714"/>
    <s v="Prep Packs Survival Belt"/>
    <s v="The Prep Packs Survival Belt allows you to carry all of the essentials for outdoor survival inside your belt buckle"/>
    <n v="25000"/>
    <n v="2249"/>
    <x v="1"/>
    <x v="0"/>
    <s v="USD"/>
    <n v="1488308082"/>
    <n v="1483124082"/>
    <b v="0"/>
    <n v="28"/>
    <b v="0"/>
    <x v="6"/>
    <x v="33"/>
    <n v="9"/>
    <n v="80.32139999999999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0"/>
    <n v="104"/>
    <n v="711.04110000000003"/>
  </r>
  <r>
    <n v="1722"/>
    <s v="Preserving the DC Gospel Stars"/>
    <s v="I am raising money to leave a legacy for the DC Gospel Stars and preserve this art form for music lovers of this style."/>
    <n v="7000"/>
    <n v="1"/>
    <x v="1"/>
    <x v="0"/>
    <s v="USD"/>
    <n v="1459642200"/>
    <n v="1456441429"/>
    <b v="0"/>
    <n v="1"/>
    <b v="0"/>
    <x v="2"/>
    <x v="14"/>
    <n v="0"/>
    <n v="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2"/>
    <x v="10"/>
    <n v="24"/>
    <n v="40.04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2"/>
    <x v="3"/>
    <n v="40"/>
    <n v="27.301400000000001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0"/>
    <x v="0"/>
    <n v="96"/>
    <n v="75.444800000000001"/>
  </r>
  <r>
    <n v="166"/>
    <s v="Pressure"/>
    <s v="A young teen makes a bad decision after joining gang and the film expresses his choices that led him to that point."/>
    <n v="100000"/>
    <n v="3000"/>
    <x v="1"/>
    <x v="0"/>
    <s v="USD"/>
    <n v="1484531362"/>
    <n v="1481939362"/>
    <b v="0"/>
    <n v="1"/>
    <b v="0"/>
    <x v="0"/>
    <x v="8"/>
    <n v="3"/>
    <n v="3000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1"/>
    <x v="1"/>
    <n v="608"/>
    <n v="126.7222"/>
  </r>
  <r>
    <n v="2129"/>
    <s v="Pretty Kitty Fuzzy"/>
    <s v="PKF is a Cat-Tastic 2D side-scrolling shooter! Stand up to all the big meanies with the power of positivity and save the universe!"/>
    <n v="5000"/>
    <n v="236"/>
    <x v="1"/>
    <x v="0"/>
    <s v="USD"/>
    <n v="1457570100"/>
    <n v="1454978100"/>
    <b v="0"/>
    <n v="12"/>
    <b v="0"/>
    <x v="7"/>
    <x v="30"/>
    <n v="5"/>
    <n v="19.666699999999999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0"/>
    <x v="12"/>
    <n v="5"/>
    <n v="111.3768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x v="0"/>
    <s v="USD"/>
    <n v="1349050622"/>
    <n v="1347322622"/>
    <b v="0"/>
    <n v="2"/>
    <b v="0"/>
    <x v="7"/>
    <x v="30"/>
    <n v="0"/>
    <n v="35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0"/>
    <x v="0"/>
    <n v="21"/>
    <n v="86.554599999999994"/>
  </r>
  <r>
    <n v="2355"/>
    <s v="PriceItUpPlease (Canceled)"/>
    <s v="PriceItUpPlease will be an easy to use website that estimates the amount of your startup costs for that great idea you have!"/>
    <n v="4000"/>
    <n v="55"/>
    <x v="2"/>
    <x v="2"/>
    <s v="AUD"/>
    <n v="1430604136"/>
    <n v="1428012136"/>
    <b v="0"/>
    <n v="2"/>
    <b v="0"/>
    <x v="6"/>
    <x v="25"/>
    <n v="1"/>
    <n v="27.5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1"/>
    <x v="4"/>
    <n v="352"/>
    <n v="234.66669999999999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1"/>
    <x v="1"/>
    <n v="512"/>
    <n v="90.744699999999995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1"/>
    <x v="1"/>
    <n v="201"/>
    <n v="88.73529999999999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2"/>
    <x v="10"/>
    <n v="88"/>
    <n v="107.9846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6"/>
    <x v="17"/>
    <n v="2344"/>
    <n v="331.1023999999999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x v="2"/>
    <s v="AUD"/>
    <n v="1476095783"/>
    <n v="1474886183"/>
    <b v="0"/>
    <n v="6"/>
    <b v="0"/>
    <x v="5"/>
    <x v="13"/>
    <n v="9"/>
    <n v="39"/>
  </r>
  <r>
    <n v="1043"/>
    <s v="Printing TONE Audio 10th Anniversary Edition! (Canceled)"/>
    <s v="We're seeking funding for a special 10th Anniversary PRINT EDITION! Receive your own copy for only $8"/>
    <n v="15000"/>
    <n v="8537"/>
    <x v="2"/>
    <x v="0"/>
    <s v="USD"/>
    <n v="1432101855"/>
    <n v="1429509855"/>
    <b v="0"/>
    <n v="292"/>
    <b v="0"/>
    <x v="8"/>
    <x v="27"/>
    <n v="57"/>
    <n v="29.2363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1"/>
    <x v="1"/>
    <n v="838"/>
    <n v="93.813400000000001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x v="14"/>
    <s v="SEK"/>
    <n v="1457996400"/>
    <n v="1452842511"/>
    <b v="0"/>
    <n v="1"/>
    <b v="0"/>
    <x v="6"/>
    <x v="25"/>
    <n v="0"/>
    <n v="9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x v="4"/>
    <s v="CAD"/>
    <n v="1419626139"/>
    <n v="1417034139"/>
    <b v="0"/>
    <n v="6"/>
    <b v="0"/>
    <x v="6"/>
    <x v="25"/>
    <n v="0"/>
    <n v="23.333300000000001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7"/>
    <x v="24"/>
    <n v="696"/>
    <n v="75.132999999999996"/>
  </r>
  <r>
    <n v="4068"/>
    <s v="Produce BELLE DAME SANS MERCI a stage play"/>
    <s v="Be a PRODUCER of the Original stage play BELLE DAME SANS MERCI by Michael Fenlason! :-) :-( !"/>
    <n v="150"/>
    <n v="34.950000000000003"/>
    <x v="1"/>
    <x v="0"/>
    <s v="USD"/>
    <n v="1484348700"/>
    <n v="1481756855"/>
    <b v="0"/>
    <n v="1"/>
    <b v="0"/>
    <x v="1"/>
    <x v="1"/>
    <n v="23"/>
    <n v="34.950000000000003"/>
  </r>
  <r>
    <n v="4061"/>
    <s v="PRODUCE the Stage Play SKYLAR'S SYNDROME by Gavin Kayner"/>
    <s v="SKYLAR'S SYNDROME is a tremendous psychodrama by master playwright Gavin Kayner!"/>
    <n v="200"/>
    <n v="0"/>
    <x v="1"/>
    <x v="0"/>
    <s v="USD"/>
    <n v="1461205423"/>
    <n v="1456025023"/>
    <b v="0"/>
    <n v="0"/>
    <b v="0"/>
    <x v="1"/>
    <x v="1"/>
    <n v="0"/>
    <n v="0"/>
  </r>
  <r>
    <n v="1710"/>
    <s v="Producing a live album of our upcoming Europe tour"/>
    <s v="We want to create a gospel live album which has never been produced before."/>
    <n v="7500"/>
    <n v="34"/>
    <x v="1"/>
    <x v="3"/>
    <s v="EUR"/>
    <n v="1453122000"/>
    <n v="1449151888"/>
    <b v="0"/>
    <n v="1"/>
    <b v="0"/>
    <x v="2"/>
    <x v="14"/>
    <n v="0"/>
    <n v="34"/>
  </r>
  <r>
    <n v="3103"/>
    <s v="Professional Venue for local artists!!"/>
    <s v="Creating a place for local artists to perform, at substantially less cost for them"/>
    <n v="2000"/>
    <n v="11"/>
    <x v="1"/>
    <x v="0"/>
    <s v="USD"/>
    <n v="1434080706"/>
    <n v="1428896706"/>
    <b v="0"/>
    <n v="2"/>
    <b v="0"/>
    <x v="1"/>
    <x v="4"/>
    <n v="1"/>
    <n v="5.5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x v="0"/>
    <s v="USD"/>
    <n v="1466375521"/>
    <n v="1463783521"/>
    <b v="0"/>
    <n v="1"/>
    <b v="0"/>
    <x v="1"/>
    <x v="1"/>
    <n v="5"/>
    <n v="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x v="0"/>
    <s v="USD"/>
    <n v="1415558879"/>
    <n v="1412963279"/>
    <b v="0"/>
    <n v="18"/>
    <b v="0"/>
    <x v="6"/>
    <x v="33"/>
    <n v="5"/>
    <n v="84.944400000000002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6"/>
    <x v="17"/>
    <n v="149"/>
    <n v="27.472799999999999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x v="2"/>
    <s v="AUD"/>
    <n v="1451637531"/>
    <n v="1449045531"/>
    <b v="0"/>
    <n v="1"/>
    <b v="0"/>
    <x v="5"/>
    <x v="18"/>
    <n v="1"/>
    <n v="100"/>
  </r>
  <r>
    <n v="2561"/>
    <s v="Project Bearnaise Trucks (Canceled)"/>
    <s v="Ever had chicken fingers smothered in bearnaise sauce, resting on a bed of your favorite rice? We need these meals on wheels."/>
    <n v="3000"/>
    <n v="0"/>
    <x v="2"/>
    <x v="4"/>
    <s v="CAD"/>
    <n v="1444740089"/>
    <n v="1442148089"/>
    <b v="0"/>
    <n v="0"/>
    <b v="0"/>
    <x v="4"/>
    <x v="21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x v="0"/>
    <s v="USD"/>
    <n v="1482307140"/>
    <n v="1479218315"/>
    <b v="1"/>
    <n v="1501"/>
    <b v="0"/>
    <x v="6"/>
    <x v="28"/>
    <n v="11187"/>
    <n v="223.58250000000001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6"/>
    <x v="28"/>
    <n v="213"/>
    <n v="63.87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x v="0"/>
    <s v="USD"/>
    <n v="1280534400"/>
    <n v="1277512556"/>
    <b v="0"/>
    <n v="0"/>
    <b v="0"/>
    <x v="7"/>
    <x v="30"/>
    <n v="0"/>
    <n v="0"/>
  </r>
  <r>
    <n v="3638"/>
    <s v="Project Hedwig and the Angry Inch"/>
    <s v="A rock and roll journey that explores love, loss, redemption, duality and ascension."/>
    <n v="1000"/>
    <n v="216"/>
    <x v="1"/>
    <x v="4"/>
    <s v="CAD"/>
    <n v="1429456132"/>
    <n v="1424275732"/>
    <b v="0"/>
    <n v="2"/>
    <b v="0"/>
    <x v="1"/>
    <x v="15"/>
    <n v="22"/>
    <n v="108"/>
  </r>
  <r>
    <n v="490"/>
    <s v="PROJECT IS CANCELLED"/>
    <s v="Cancelled"/>
    <n v="40000"/>
    <n v="0"/>
    <x v="1"/>
    <x v="0"/>
    <s v="USD"/>
    <n v="1345677285"/>
    <n v="1343085285"/>
    <b v="0"/>
    <n v="0"/>
    <b v="0"/>
    <x v="0"/>
    <x v="6"/>
    <n v="0"/>
    <s v="no backer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x v="0"/>
    <s v="USD"/>
    <n v="1394772031"/>
    <n v="1392183631"/>
    <b v="0"/>
    <n v="3"/>
    <b v="0"/>
    <x v="0"/>
    <x v="6"/>
    <n v="0"/>
    <n v="4.8333000000000004"/>
  </r>
  <r>
    <n v="1222"/>
    <s v="Project Pilgrim"/>
    <s v="Project Pilgrim is my effort to work towards normalizing mental health."/>
    <n v="12000"/>
    <n v="11215"/>
    <x v="0"/>
    <x v="4"/>
    <s v="CAD"/>
    <n v="1459483200"/>
    <n v="1456852647"/>
    <b v="0"/>
    <n v="138"/>
    <b v="1"/>
    <x v="3"/>
    <x v="5"/>
    <n v="93"/>
    <n v="81.26810000000000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0"/>
    <x v="0"/>
    <n v="1"/>
    <n v="42.857100000000003"/>
  </r>
  <r>
    <n v="900"/>
    <s v="Project Revive: Protecting the Creative Impulse"/>
    <s v="With Project Revive, I aim to protect and nurture the creative impulse through music."/>
    <n v="20000"/>
    <n v="21"/>
    <x v="1"/>
    <x v="0"/>
    <s v="USD"/>
    <n v="1459365802"/>
    <n v="1456777402"/>
    <b v="0"/>
    <n v="2"/>
    <b v="0"/>
    <x v="2"/>
    <x v="9"/>
    <n v="0"/>
    <n v="10.5"/>
  </r>
  <r>
    <n v="1095"/>
    <s v="Project Snowstorm"/>
    <s v="MMORPG with Real-Time Pet Battles, Expansive 3D World and Ranked Individual &amp; Guild PvP arenas all on your mobile device!"/>
    <n v="15000"/>
    <n v="25174"/>
    <x v="1"/>
    <x v="0"/>
    <s v="USD"/>
    <n v="1377867220"/>
    <n v="1375275220"/>
    <b v="0"/>
    <n v="94"/>
    <b v="0"/>
    <x v="7"/>
    <x v="30"/>
    <n v="168"/>
    <n v="267.80849999999998"/>
  </r>
  <r>
    <n v="2144"/>
    <s v="Project Starborn"/>
    <s v="A thousand community-built sandbox games (and more!) with a fully-customizable game engine."/>
    <n v="5000"/>
    <n v="607"/>
    <x v="1"/>
    <x v="0"/>
    <s v="USD"/>
    <n v="1379164040"/>
    <n v="1376399240"/>
    <b v="0"/>
    <n v="24"/>
    <b v="0"/>
    <x v="7"/>
    <x v="30"/>
    <n v="12"/>
    <n v="25.291699999999999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6"/>
    <x v="28"/>
    <n v="33"/>
    <n v="39.44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x v="2"/>
    <s v="AUD"/>
    <n v="1415481203"/>
    <n v="1412885603"/>
    <b v="1"/>
    <n v="23"/>
    <b v="0"/>
    <x v="6"/>
    <x v="28"/>
    <n v="70"/>
    <n v="91.304299999999998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0"/>
    <x v="12"/>
    <n v="0"/>
    <n v="50"/>
  </r>
  <r>
    <n v="1863"/>
    <s v="Project: 20M813"/>
    <s v="This is an Android game where you take control of the zombies and try to eat your way to world domination!"/>
    <n v="6000"/>
    <n v="10"/>
    <x v="1"/>
    <x v="0"/>
    <s v="USD"/>
    <n v="1402600085"/>
    <n v="1400008085"/>
    <b v="0"/>
    <n v="2"/>
    <b v="0"/>
    <x v="7"/>
    <x v="34"/>
    <n v="0"/>
    <n v="5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2"/>
    <x v="7"/>
    <n v="65"/>
    <n v="70.652199999999993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x v="14"/>
    <s v="SEK"/>
    <n v="1476319830"/>
    <n v="1471135830"/>
    <b v="0"/>
    <n v="0"/>
    <b v="0"/>
    <x v="0"/>
    <x v="6"/>
    <n v="0"/>
    <s v="no backers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x v="0"/>
    <s v="USD"/>
    <n v="1435257596"/>
    <n v="1432665596"/>
    <b v="0"/>
    <n v="0"/>
    <b v="0"/>
    <x v="6"/>
    <x v="25"/>
    <n v="0"/>
    <n v="0"/>
  </r>
  <r>
    <n v="2396"/>
    <s v="Projektwebseite (Canceled)"/>
    <s v="I'm creating a website with projects which I'll create later / Ich erstelle eine Webseite mit Projekten, welche ich spÃ¤ter erstelle."/>
    <n v="3950"/>
    <n v="10"/>
    <x v="2"/>
    <x v="13"/>
    <s v="CHF"/>
    <n v="1444940558"/>
    <n v="1442348558"/>
    <b v="0"/>
    <n v="1"/>
    <b v="0"/>
    <x v="6"/>
    <x v="25"/>
    <n v="0"/>
    <n v="10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1"/>
    <x v="1"/>
    <n v="101"/>
    <n v="59.411799999999999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x v="0"/>
    <s v="USD"/>
    <n v="1470187800"/>
    <n v="1467325053"/>
    <b v="0"/>
    <n v="59"/>
    <b v="0"/>
    <x v="6"/>
    <x v="28"/>
    <n v="187"/>
    <n v="95.277600000000007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2"/>
    <x v="10"/>
    <n v="28"/>
    <n v="113.877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1"/>
    <x v="1"/>
    <n v="202"/>
    <n v="95.952399999999997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1"/>
    <x v="1"/>
    <n v="154"/>
    <n v="81.2941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6"/>
    <x v="17"/>
    <n v="140"/>
    <n v="36.3264"/>
  </r>
  <r>
    <n v="1709"/>
    <s v="Psalms"/>
    <s v="A project to set psalms to music. The psalms are taken from the English Standard Version (ESV) of the Bible."/>
    <n v="7500"/>
    <n v="85"/>
    <x v="1"/>
    <x v="0"/>
    <s v="USD"/>
    <n v="1409513940"/>
    <n v="1405949514"/>
    <b v="0"/>
    <n v="4"/>
    <b v="0"/>
    <x v="2"/>
    <x v="14"/>
    <n v="1"/>
    <n v="21.25"/>
  </r>
  <r>
    <n v="1110"/>
    <s v="PSI - Role Playing Game"/>
    <s v="PSI is a game about a group of people dealing with the effects of Nightmares becoming reality, life will never be the same."/>
    <n v="15000"/>
    <n v="255"/>
    <x v="1"/>
    <x v="0"/>
    <s v="USD"/>
    <n v="1354919022"/>
    <n v="1352327022"/>
    <b v="0"/>
    <n v="11"/>
    <b v="0"/>
    <x v="7"/>
    <x v="30"/>
    <n v="2"/>
    <n v="23.181799999999999"/>
  </r>
  <r>
    <n v="1579"/>
    <s v="psyÂ·choÂ·miÂ·metÂ·ic: The EsÂ·sence of Life (Canceled)"/>
    <s v="'Compilation of visual and literary art through fine art photography, graphic art, and poetry."/>
    <n v="8000"/>
    <n v="28"/>
    <x v="2"/>
    <x v="0"/>
    <s v="USD"/>
    <n v="1377734091"/>
    <n v="1374882891"/>
    <b v="0"/>
    <n v="2"/>
    <b v="0"/>
    <x v="5"/>
    <x v="23"/>
    <n v="0"/>
    <n v="1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4"/>
    <s v="CAD"/>
    <n v="1455231540"/>
    <n v="1452614847"/>
    <b v="0"/>
    <n v="35"/>
    <b v="1"/>
    <x v="1"/>
    <x v="1"/>
    <n v="222"/>
    <n v="47.6571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1"/>
    <x v="15"/>
    <n v="1110"/>
    <n v="93.774600000000007"/>
  </r>
  <r>
    <n v="3643"/>
    <s v="Puberty: The Musical"/>
    <s v="It feels like the first time. Like the very first time everyone's coming-of-age comes to the stage. Think 'Wicked', with bad acne."/>
    <n v="1000"/>
    <n v="0"/>
    <x v="1"/>
    <x v="0"/>
    <s v="USD"/>
    <n v="1447734439"/>
    <n v="1444274839"/>
    <b v="0"/>
    <n v="0"/>
    <b v="0"/>
    <x v="1"/>
    <x v="15"/>
    <n v="0"/>
    <n v="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6"/>
    <x v="17"/>
    <n v="2211"/>
    <n v="67.690200000000004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1"/>
    <x v="1"/>
    <n v="1218"/>
    <n v="716.35289999999998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5"/>
    <x v="20"/>
    <n v="10"/>
    <n v="134.210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x v="0"/>
    <s v="USD"/>
    <n v="1380720474"/>
    <n v="1378214874"/>
    <b v="0"/>
    <n v="19"/>
    <b v="0"/>
    <x v="5"/>
    <x v="26"/>
    <n v="9"/>
    <n v="47.105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x v="0"/>
    <s v="USD"/>
    <n v="1448517816"/>
    <n v="1445922216"/>
    <b v="0"/>
    <n v="47"/>
    <b v="0"/>
    <x v="5"/>
    <x v="18"/>
    <n v="54"/>
    <n v="115.5532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6"/>
    <x v="17"/>
    <n v="2316"/>
    <n v="61.375700000000002"/>
  </r>
  <r>
    <n v="2953"/>
    <s v="Pueblo Underground Theater (Canceled)"/>
    <s v="I want to purchase the former Bread Of Life Church and convert it into a multipurpose theater space for local talent."/>
    <n v="2200"/>
    <n v="605"/>
    <x v="2"/>
    <x v="0"/>
    <s v="USD"/>
    <n v="1444330821"/>
    <n v="1441738821"/>
    <b v="0"/>
    <n v="3"/>
    <b v="0"/>
    <x v="1"/>
    <x v="4"/>
    <n v="28"/>
    <n v="201.66669999999999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1"/>
    <x v="1"/>
    <n v="240"/>
    <n v="25.692299999999999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2"/>
    <x v="7"/>
    <n v="91"/>
    <n v="49.246200000000002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1"/>
    <x v="1"/>
    <n v="160"/>
    <n v="26.021699999999999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10"/>
    <s v="EUR"/>
    <n v="1470469938"/>
    <n v="1469173938"/>
    <b v="0"/>
    <n v="249"/>
    <b v="1"/>
    <x v="7"/>
    <x v="24"/>
    <n v="545"/>
    <n v="98.413700000000006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7"/>
    <x v="24"/>
    <n v="111"/>
    <n v="48.130400000000002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x v="0"/>
    <s v="USD"/>
    <n v="1488958200"/>
    <n v="1484912974"/>
    <b v="0"/>
    <n v="16"/>
    <b v="0"/>
    <x v="7"/>
    <x v="34"/>
    <n v="24"/>
    <n v="90.9375"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x v="1"/>
    <s v="GBP"/>
    <n v="1481132169"/>
    <n v="1479317769"/>
    <b v="0"/>
    <n v="16"/>
    <b v="0"/>
    <x v="1"/>
    <x v="4"/>
    <n v="17"/>
    <n v="20.875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5"/>
    <x v="20"/>
    <n v="203"/>
    <n v="168.77500000000001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1"/>
    <x v="1"/>
    <n v="89"/>
    <n v="5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1"/>
    <x v="15"/>
    <n v="53"/>
    <n v="37.647100000000002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1"/>
    <x v="4"/>
    <n v="119"/>
    <n v="158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1"/>
    <x v="1"/>
    <n v="214"/>
    <n v="59.651200000000003"/>
  </r>
  <r>
    <n v="1121"/>
    <s v="Pwincess"/>
    <s v="An action packed, side scrolling, platform jumping, laser shooting ADVENTURE that will be fun for everyone."/>
    <n v="15000"/>
    <n v="29"/>
    <x v="1"/>
    <x v="0"/>
    <s v="USD"/>
    <n v="1457904316"/>
    <n v="1455315916"/>
    <b v="0"/>
    <n v="5"/>
    <b v="0"/>
    <x v="7"/>
    <x v="30"/>
    <n v="0"/>
    <n v="5.8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x v="0"/>
    <s v="USD"/>
    <n v="1432047989"/>
    <n v="1430233589"/>
    <b v="0"/>
    <n v="0"/>
    <b v="0"/>
    <x v="4"/>
    <x v="21"/>
    <n v="0"/>
    <n v="0"/>
  </r>
  <r>
    <n v="154"/>
    <s v="Quantum Alterations: Sci-fi, Stop Motion &amp; Fantasy Fan Film"/>
    <s v="Fiction Becomes Reality in this non-profit science fiction, stop motion, and fantasy fan film."/>
    <n v="104219"/>
    <n v="40"/>
    <x v="2"/>
    <x v="0"/>
    <s v="USD"/>
    <n v="1433336895"/>
    <n v="1429621695"/>
    <b v="0"/>
    <n v="3"/>
    <b v="0"/>
    <x v="0"/>
    <x v="22"/>
    <n v="0"/>
    <n v="13.333299999999999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x v="0"/>
    <s v="USD"/>
    <n v="1410972319"/>
    <n v="1408380319"/>
    <b v="0"/>
    <n v="14"/>
    <b v="0"/>
    <x v="0"/>
    <x v="6"/>
    <n v="2"/>
    <n v="61.5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2"/>
    <x v="10"/>
    <n v="66"/>
    <n v="70.625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0"/>
    <x v="0"/>
    <n v="32"/>
    <n v="70.000200000000007"/>
  </r>
  <r>
    <n v="1116"/>
    <s v="Quest Remnants of Chaos"/>
    <s v="A medieval, post apocolyptic, Online, MMORPG. Class morphing, character customization game."/>
    <n v="15000"/>
    <n v="178.52"/>
    <x v="1"/>
    <x v="0"/>
    <s v="USD"/>
    <n v="1339273208"/>
    <n v="1334089208"/>
    <b v="0"/>
    <n v="10"/>
    <b v="0"/>
    <x v="7"/>
    <x v="30"/>
    <n v="1"/>
    <n v="17.852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x v="0"/>
    <s v="USD"/>
    <n v="1352994052"/>
    <n v="1350398452"/>
    <b v="0"/>
    <n v="0"/>
    <b v="0"/>
    <x v="5"/>
    <x v="26"/>
    <n v="0"/>
    <n v="0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2"/>
    <x v="10"/>
    <n v="39"/>
    <n v="47.75610000000000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0"/>
    <x v="0"/>
    <n v="5"/>
    <n v="54.083300000000001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1"/>
    <x v="1"/>
    <n v="12"/>
    <n v="52.17390000000000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x v="0"/>
    <s v="USD"/>
    <n v="1466346646"/>
    <n v="1463754646"/>
    <b v="0"/>
    <n v="101"/>
    <b v="0"/>
    <x v="6"/>
    <x v="33"/>
    <n v="41"/>
    <n v="65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x v="0"/>
    <s v="USD"/>
    <n v="1406876400"/>
    <n v="1405024561"/>
    <b v="0"/>
    <n v="10"/>
    <b v="0"/>
    <x v="1"/>
    <x v="1"/>
    <n v="177"/>
    <n v="62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6"/>
    <x v="17"/>
    <n v="468"/>
    <n v="222.9905"/>
  </r>
  <r>
    <n v="1097"/>
    <s v="Rabbly"/>
    <s v="Rabbly is action-adventure game. Is about a scientist going on an adventure, to find rare materials in another galaxy."/>
    <n v="15000"/>
    <n v="47"/>
    <x v="1"/>
    <x v="0"/>
    <s v="USD"/>
    <n v="1393786877"/>
    <n v="1390330877"/>
    <b v="0"/>
    <n v="7"/>
    <b v="0"/>
    <x v="7"/>
    <x v="30"/>
    <n v="0"/>
    <n v="6.7142999999999997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2"/>
    <x v="7"/>
    <n v="31"/>
    <n v="52.8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6"/>
    <x v="17"/>
    <n v="1284"/>
    <n v="244.1191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3"/>
    <x v="5"/>
    <n v="277"/>
    <n v="151.24430000000001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5"/>
    <x v="32"/>
    <n v="460"/>
    <n v="76.72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2"/>
    <x v="10"/>
    <n v="292"/>
    <n v="133.93129999999999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2"/>
    <x v="10"/>
    <n v="31"/>
    <n v="148.78049999999999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1"/>
    <x v="4"/>
    <n v="255"/>
    <n v="86.491500000000002"/>
  </r>
  <r>
    <n v="3899"/>
    <s v="RAIN | a theatrical production of life-changing proportions"/>
    <s v="More than just a play, RAIN is an outreach to hurting people who feel disengaged or rejected by others."/>
    <n v="500"/>
    <n v="125"/>
    <x v="1"/>
    <x v="0"/>
    <s v="USD"/>
    <n v="1407868561"/>
    <n v="1406140561"/>
    <b v="0"/>
    <n v="2"/>
    <b v="0"/>
    <x v="1"/>
    <x v="1"/>
    <n v="25"/>
    <n v="62.5"/>
  </r>
  <r>
    <n v="1073"/>
    <s v="Rainbow Ball to the Iphone"/>
    <s v="We want to bring our Game Rainbow Ball to the iphone and to do that we need a little help"/>
    <n v="15000"/>
    <n v="10"/>
    <x v="1"/>
    <x v="0"/>
    <s v="USD"/>
    <n v="1318806541"/>
    <n v="1316214541"/>
    <b v="0"/>
    <n v="1"/>
    <b v="0"/>
    <x v="7"/>
    <x v="30"/>
    <n v="0"/>
    <n v="10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1"/>
    <x v="1"/>
    <n v="125"/>
    <n v="55.892899999999997"/>
  </r>
  <r>
    <n v="128"/>
    <s v="Ralphi3 (Canceled)"/>
    <s v="A Science Fiction film filled with entertainment and Excitement"/>
    <n v="133000"/>
    <n v="1867"/>
    <x v="2"/>
    <x v="0"/>
    <s v="USD"/>
    <n v="1476941293"/>
    <n v="1473917293"/>
    <b v="0"/>
    <n v="6"/>
    <b v="0"/>
    <x v="0"/>
    <x v="22"/>
    <n v="1"/>
    <n v="311.16669999999999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x v="2"/>
    <n v="0"/>
    <n v="57.142899999999997"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x v="0"/>
    <s v="USD"/>
    <n v="1480188013"/>
    <n v="1477592413"/>
    <b v="0"/>
    <n v="0"/>
    <b v="0"/>
    <x v="5"/>
    <x v="26"/>
    <n v="0"/>
    <n v="0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1"/>
    <x v="1"/>
    <n v="444"/>
    <n v="57.258099999999999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x v="0"/>
    <s v="USD"/>
    <n v="1408029623"/>
    <n v="1405437623"/>
    <b v="0"/>
    <n v="13"/>
    <b v="0"/>
    <x v="6"/>
    <x v="25"/>
    <n v="2"/>
    <n v="45.386200000000002"/>
  </r>
  <r>
    <n v="1551"/>
    <s v="Randy Hoffman Photography"/>
    <s v="I can do it but help can't hurt. Sweet Montana photos like never seen before. Be a part of Randy Hoffman Photography and our activities"/>
    <n v="8880"/>
    <n v="0"/>
    <x v="1"/>
    <x v="0"/>
    <s v="USD"/>
    <n v="1432756039"/>
    <n v="1430164039"/>
    <b v="0"/>
    <n v="0"/>
    <b v="0"/>
    <x v="3"/>
    <x v="31"/>
    <n v="0"/>
    <n v="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6"/>
    <x v="17"/>
    <n v="421"/>
    <n v="68.254099999999994"/>
  </r>
  <r>
    <n v="2769"/>
    <s v="Raph the Ninja Giraffe"/>
    <s v="Raph the Ninja Giraffe is a project that is my 5 year old sons idea, &amp; I am working with him to bring his idea to life."/>
    <n v="2700"/>
    <n v="2"/>
    <x v="1"/>
    <x v="1"/>
    <s v="GBP"/>
    <n v="1401997790"/>
    <n v="1397677790"/>
    <b v="0"/>
    <n v="2"/>
    <b v="0"/>
    <x v="5"/>
    <x v="13"/>
    <n v="0"/>
    <n v="1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6"/>
    <x v="17"/>
    <n v="1502"/>
    <n v="186.81389999999999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6"/>
    <x v="17"/>
    <n v="86"/>
    <n v="10.507300000000001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6"/>
    <x v="17"/>
    <n v="244"/>
    <n v="7.1902999999999997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1"/>
    <x v="4"/>
    <n v="80"/>
    <n v="80.25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1"/>
    <x v="1"/>
    <n v="401"/>
    <n v="92.842600000000004"/>
  </r>
  <r>
    <n v="2985"/>
    <s v="React Aerial Studio"/>
    <s v="From the moment we flew in to the world of The Circus, we have dreamed of opening our own studio. Help us get our dream off the ground!"/>
    <n v="2000"/>
    <n v="12165"/>
    <x v="0"/>
    <x v="5"/>
    <s v="NZD"/>
    <n v="1477886400"/>
    <n v="1476228128"/>
    <b v="0"/>
    <n v="111"/>
    <b v="1"/>
    <x v="1"/>
    <x v="4"/>
    <n v="608"/>
    <n v="109.5946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x v="0"/>
    <s v="USD"/>
    <n v="1482294990"/>
    <n v="1477107390"/>
    <b v="0"/>
    <n v="2"/>
    <b v="0"/>
    <x v="1"/>
    <x v="4"/>
    <n v="6"/>
    <n v="62.5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1"/>
    <x v="1"/>
    <n v="155"/>
    <n v="41.222200000000001"/>
  </r>
  <r>
    <n v="3861"/>
    <s v="READY OR NOT HERE I COME"/>
    <s v="THE COMING OF THE LORD!"/>
    <n v="500"/>
    <n v="100"/>
    <x v="1"/>
    <x v="0"/>
    <s v="USD"/>
    <n v="1415828820"/>
    <n v="1412258977"/>
    <b v="0"/>
    <n v="1"/>
    <b v="0"/>
    <x v="1"/>
    <x v="1"/>
    <n v="20"/>
    <n v="100"/>
  </r>
  <r>
    <n v="1418"/>
    <s v="Realidades del Hombre"/>
    <s v="Â¿Y si hubiera una camino intermedio entre ciencia y religion?_x000a_Descubre la respuesta ayudando a publicar y traducir este libro."/>
    <n v="10000"/>
    <n v="6"/>
    <x v="1"/>
    <x v="10"/>
    <s v="EUR"/>
    <n v="1456397834"/>
    <n v="1453805834"/>
    <b v="0"/>
    <n v="1"/>
    <b v="0"/>
    <x v="5"/>
    <x v="18"/>
    <n v="0"/>
    <n v="6"/>
  </r>
  <r>
    <n v="1060"/>
    <s v="Reality  Check (Canceled)"/>
    <s v="Reality Check is a weekly Internet Radio Show. Along with my co-host and engineer we discuss the issues of the day relevant to you!."/>
    <n v="15000"/>
    <n v="50"/>
    <x v="2"/>
    <x v="0"/>
    <s v="USD"/>
    <n v="1429134893"/>
    <n v="1426542893"/>
    <b v="0"/>
    <n v="1"/>
    <b v="0"/>
    <x v="8"/>
    <x v="27"/>
    <n v="0"/>
    <n v="50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1"/>
    <x v="1"/>
    <n v="340"/>
    <n v="235.4615"/>
  </r>
  <r>
    <n v="2386"/>
    <s v="Realjobmatch.com (Canceled)"/>
    <s v="Realjobmatch is not just a job search site but a matching site , matching the right jobseekers with the best jobs."/>
    <n v="4000"/>
    <n v="0"/>
    <x v="2"/>
    <x v="4"/>
    <s v="CAD"/>
    <n v="1420920424"/>
    <n v="1415736424"/>
    <b v="0"/>
    <n v="0"/>
    <b v="0"/>
    <x v="6"/>
    <x v="25"/>
    <n v="0"/>
    <n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1"/>
    <n v="287"/>
    <n v="58.571399999999997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3"/>
    <x v="5"/>
    <n v="139"/>
    <n v="165.3464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1"/>
    <x v="1"/>
    <n v="162"/>
    <n v="43.2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1"/>
    <x v="1"/>
    <n v="31"/>
    <n v="52"/>
  </r>
  <r>
    <n v="4111"/>
    <s v="REBORN IN LOVE"/>
    <s v="REBORN IN LOVE is the sequel to REBORN FROM ABOVE: A Tale of Eternal Love.  This is part two, of a One-Act play series."/>
    <n v="1"/>
    <n v="94"/>
    <x v="1"/>
    <x v="0"/>
    <s v="USD"/>
    <n v="1424747740"/>
    <n v="1422155740"/>
    <b v="0"/>
    <n v="6"/>
    <b v="0"/>
    <x v="1"/>
    <x v="1"/>
    <n v="9400"/>
    <n v="15.666700000000001"/>
  </r>
  <r>
    <n v="1740"/>
    <s v="Recording Studio Time"/>
    <s v="I recently recorded a new single. With your help I can return to the studio. Would you like to be part of my next worship project?"/>
    <n v="7000"/>
    <n v="0"/>
    <x v="1"/>
    <x v="0"/>
    <s v="USD"/>
    <n v="1437075422"/>
    <n v="1434483422"/>
    <b v="0"/>
    <n v="0"/>
    <b v="0"/>
    <x v="2"/>
    <x v="14"/>
    <n v="0"/>
    <n v="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1"/>
    <x v="1"/>
    <n v="293"/>
    <n v="49.4382000000000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1"/>
    <x v="1"/>
    <n v="400"/>
    <n v="81.673500000000004"/>
  </r>
  <r>
    <n v="471"/>
    <s v="Red Origins"/>
    <s v="Three kids try to stop Mazi Mbe's plan to restore Africa to its original state where Tricksters &amp; Spirits ruled_x000a_and Juju was law."/>
    <n v="44000"/>
    <n v="6541"/>
    <x v="1"/>
    <x v="0"/>
    <s v="USD"/>
    <n v="1397924379"/>
    <n v="1394039979"/>
    <b v="0"/>
    <n v="170"/>
    <b v="0"/>
    <x v="0"/>
    <x v="6"/>
    <n v="15"/>
    <n v="38.476500000000001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1"/>
    <x v="1"/>
    <n v="18"/>
    <n v="30.777799999999999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0"/>
    <x v="0"/>
    <n v="36"/>
    <n v="99.860299999999995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x v="0"/>
    <s v="USD"/>
    <n v="1409585434"/>
    <n v="1406907034"/>
    <b v="0"/>
    <n v="2"/>
    <b v="0"/>
    <x v="2"/>
    <x v="14"/>
    <n v="14"/>
    <n v="525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0"/>
    <x v="12"/>
    <n v="0"/>
    <n v="71.428600000000003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2"/>
    <x v="10"/>
    <n v="146"/>
    <n v="112.0192"/>
  </r>
  <r>
    <n v="2893"/>
    <s v="REDISCOVERING KIA THE PLAY"/>
    <s v="Fundraising for REDISCOVERING KIA THE PLAY"/>
    <n v="2500"/>
    <n v="25"/>
    <x v="1"/>
    <x v="0"/>
    <s v="USD"/>
    <n v="1420768800"/>
    <n v="1415644395"/>
    <b v="0"/>
    <n v="2"/>
    <b v="0"/>
    <x v="1"/>
    <x v="1"/>
    <n v="1"/>
    <n v="12.5"/>
  </r>
  <r>
    <n v="1557"/>
    <s v="Reflecting Light Photo"/>
    <s v="I have always been captivated by photography, Now I am trying to set up my own company and publish my pictures."/>
    <n v="8500"/>
    <n v="100"/>
    <x v="1"/>
    <x v="0"/>
    <s v="USD"/>
    <n v="1411227633"/>
    <n v="1408549233"/>
    <b v="0"/>
    <n v="1"/>
    <b v="0"/>
    <x v="3"/>
    <x v="31"/>
    <n v="1"/>
    <n v="10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x v="2"/>
    <n v="0"/>
    <n v="126.6875"/>
  </r>
  <r>
    <n v="190"/>
    <s v="REGIONRAT, the movie"/>
    <s v="Because hope can be a 4 letter word"/>
    <n v="100000"/>
    <n v="50"/>
    <x v="1"/>
    <x v="0"/>
    <s v="USD"/>
    <n v="1466091446"/>
    <n v="1465227446"/>
    <b v="0"/>
    <n v="1"/>
    <b v="0"/>
    <x v="0"/>
    <x v="8"/>
    <n v="0"/>
    <n v="50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5"/>
    <x v="32"/>
    <n v="152"/>
    <n v="44.666699999999999"/>
  </r>
  <r>
    <n v="570"/>
    <s v="Relaunching in May"/>
    <s v="Humans have AM/FM/Satellite radio, kids have radio Disney, pets have DogCatRadio."/>
    <n v="33500"/>
    <n v="142"/>
    <x v="1"/>
    <x v="0"/>
    <s v="USD"/>
    <n v="1455822569"/>
    <n v="1453230569"/>
    <b v="0"/>
    <n v="1"/>
    <b v="0"/>
    <x v="6"/>
    <x v="25"/>
    <n v="0"/>
    <n v="142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2"/>
    <x v="10"/>
    <n v="34"/>
    <n v="48.325499999999998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2"/>
    <x v="10"/>
    <n v="5"/>
    <n v="37.62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2"/>
    <x v="10"/>
    <n v="7"/>
    <n v="132.8571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0"/>
    <x v="0"/>
    <n v="28"/>
    <n v="73.34120000000000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2"/>
    <x v="10"/>
    <n v="40"/>
    <n v="34.17020000000000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"/>
    <x v="1"/>
    <n v="5"/>
    <n v="24"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x v="0"/>
    <s v="USD"/>
    <n v="1481809189"/>
    <n v="1479217189"/>
    <b v="1"/>
    <n v="140"/>
    <b v="0"/>
    <x v="3"/>
    <x v="5"/>
    <n v="113"/>
    <n v="48.25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2"/>
    <x v="10"/>
    <n v="2"/>
    <n v="28.68420000000000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1"/>
    <x v="1"/>
    <n v="259"/>
    <n v="34.919199999999996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2"/>
    <x v="10"/>
    <n v="35"/>
    <n v="67.307699999999997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2"/>
    <x v="10"/>
    <n v="104"/>
    <n v="67.88169999999999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6"/>
    <x v="17"/>
    <n v="3879"/>
    <n v="108.9685000000000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2"/>
    <x v="29"/>
    <n v="219"/>
    <n v="43.7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6"/>
    <x v="28"/>
    <n v="1072"/>
    <n v="55.758499999999998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1"/>
    <x v="1"/>
    <n v="373"/>
    <n v="47.846200000000003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1"/>
    <x v="15"/>
    <n v="102"/>
    <n v="25.464300000000001"/>
  </r>
  <r>
    <n v="1790"/>
    <s v="Return to Relevance: The Scott Hyde Archive"/>
    <s v="70 years of incredible photography sits patiently in old film sheet boxes, waiting for a return to relevance."/>
    <n v="6350"/>
    <n v="1636"/>
    <x v="1"/>
    <x v="0"/>
    <s v="USD"/>
    <n v="1423152678"/>
    <n v="1420560678"/>
    <b v="1"/>
    <n v="15"/>
    <b v="0"/>
    <x v="3"/>
    <x v="5"/>
    <n v="26"/>
    <n v="109.0667"/>
  </r>
  <r>
    <n v="1062"/>
    <s v="RETURNING AT A LATER DATE"/>
    <s v="SEE US ON PATREON www.badgirlartwork.com"/>
    <n v="15000"/>
    <n v="190"/>
    <x v="2"/>
    <x v="0"/>
    <s v="USD"/>
    <n v="1468351341"/>
    <n v="1467746541"/>
    <b v="0"/>
    <n v="4"/>
    <b v="0"/>
    <x v="8"/>
    <x v="27"/>
    <n v="1"/>
    <n v="47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1"/>
    <n v="100"/>
    <n v="62.625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0"/>
    <x v="0"/>
    <n v="12"/>
    <n v="160.16470000000001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5"/>
    <x v="20"/>
    <n v="53"/>
    <n v="141.42339999999999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0"/>
    <x v="0"/>
    <n v="81"/>
    <n v="246.6061"/>
  </r>
  <r>
    <n v="2062"/>
    <s v="Rho Board"/>
    <s v="4K HEVC Android TV Media Player with optional DIY electronics, ideal for app development, home control, software developement, learning"/>
    <n v="5000"/>
    <n v="114977"/>
    <x v="0"/>
    <x v="7"/>
    <s v="DKK"/>
    <n v="1458807098"/>
    <n v="1456218698"/>
    <b v="0"/>
    <n v="203"/>
    <b v="1"/>
    <x v="6"/>
    <x v="17"/>
    <n v="2300"/>
    <n v="566.38919999999996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2"/>
    <x v="7"/>
    <n v="64"/>
    <n v="40.078099999999999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1"/>
    <x v="1"/>
    <n v="167"/>
    <n v="61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1"/>
    <x v="1"/>
    <n v="3"/>
    <n v="5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2"/>
    <x v="10"/>
    <n v="3"/>
    <n v="50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2"/>
    <x v="3"/>
    <n v="70"/>
    <n v="22.079699999999999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x v="0"/>
    <s v="USD"/>
    <n v="1455466832"/>
    <n v="1452874832"/>
    <b v="0"/>
    <n v="4"/>
    <b v="0"/>
    <x v="6"/>
    <x v="33"/>
    <n v="0"/>
    <n v="26.25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7"/>
    <x v="24"/>
    <n v="113"/>
    <n v="28.105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1"/>
    <x v="1"/>
    <n v="267"/>
    <n v="57.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1"/>
    <x v="15"/>
    <n v="327"/>
    <n v="255.17339999999999"/>
  </r>
  <r>
    <n v="2875"/>
    <s v="Right Tracey!"/>
    <s v="Play about Tracey a gay man trapped in his room by his Bible thumping mother. He finds love but the room can not keep the love alive."/>
    <n v="2500"/>
    <n v="7"/>
    <x v="1"/>
    <x v="0"/>
    <s v="USD"/>
    <n v="1462417493"/>
    <n v="1459825493"/>
    <b v="0"/>
    <n v="3"/>
    <b v="0"/>
    <x v="1"/>
    <x v="1"/>
    <n v="0"/>
    <n v="2.3332999999999999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6"/>
    <x v="17"/>
    <n v="861"/>
    <n v="114.7653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x v="0"/>
    <s v="USD"/>
    <n v="1488549079"/>
    <n v="1485957079"/>
    <b v="0"/>
    <n v="140"/>
    <b v="0"/>
    <x v="6"/>
    <x v="33"/>
    <n v="247"/>
    <n v="176.36429999999999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2"/>
    <x v="16"/>
    <n v="21"/>
    <n v="42.724499999999999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9"/>
    <s v="EUR"/>
    <n v="1462053540"/>
    <n v="1459355950"/>
    <b v="0"/>
    <n v="36"/>
    <b v="1"/>
    <x v="2"/>
    <x v="38"/>
    <n v="13"/>
    <n v="27.8611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x v="0"/>
    <s v="USD"/>
    <n v="1473044340"/>
    <n v="1468180462"/>
    <b v="0"/>
    <n v="4"/>
    <b v="0"/>
    <x v="6"/>
    <x v="33"/>
    <n v="1"/>
    <n v="55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x v="0"/>
    <s v="USD"/>
    <n v="1489537560"/>
    <n v="1484357160"/>
    <b v="0"/>
    <n v="6"/>
    <b v="0"/>
    <x v="6"/>
    <x v="33"/>
    <n v="120"/>
    <n v="3304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7"/>
    <x v="24"/>
    <n v="1063"/>
    <n v="81.654399999999995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2"/>
    <x v="10"/>
    <n v="29"/>
    <n v="61.578899999999997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3"/>
    <x v="5"/>
    <n v="78"/>
    <n v="112.7907"/>
  </r>
  <r>
    <n v="3200"/>
    <s v="ROAD TO THE KINGDOM"/>
    <s v="An extremely unique musical play with an exciting, fun filled, dramatic twist. You will discover what lies ahead on the Road to Kingdom"/>
    <n v="1800"/>
    <n v="1"/>
    <x v="1"/>
    <x v="0"/>
    <s v="USD"/>
    <n v="1461994440"/>
    <n v="1459410101"/>
    <b v="0"/>
    <n v="1"/>
    <b v="0"/>
    <x v="1"/>
    <x v="15"/>
    <n v="0"/>
    <n v="1"/>
  </r>
  <r>
    <n v="944"/>
    <s v="RoamingTails, The Connected Pet Tag"/>
    <s v="Find your pet when it's missing, digitally store pet-related information, and locate pet friend establishments and services."/>
    <n v="19000"/>
    <n v="6663"/>
    <x v="1"/>
    <x v="0"/>
    <s v="USD"/>
    <n v="1460988000"/>
    <n v="1458050450"/>
    <b v="0"/>
    <n v="96"/>
    <b v="0"/>
    <x v="6"/>
    <x v="33"/>
    <n v="35"/>
    <n v="69.406300000000002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x v="0"/>
    <s v="USD"/>
    <n v="1427427276"/>
    <n v="1425270876"/>
    <b v="0"/>
    <n v="2"/>
    <b v="0"/>
    <x v="1"/>
    <x v="1"/>
    <n v="4"/>
    <n v="10"/>
  </r>
  <r>
    <n v="2569"/>
    <s v="Rochester Needs a Dessert Food Truck (Canceled)"/>
    <s v="With your help, I would be able to get a truck and start the process of getting it ready for the 2016 season."/>
    <n v="3000"/>
    <n v="145"/>
    <x v="2"/>
    <x v="0"/>
    <s v="USD"/>
    <n v="1442457112"/>
    <n v="1439865112"/>
    <b v="0"/>
    <n v="2"/>
    <b v="0"/>
    <x v="4"/>
    <x v="21"/>
    <n v="5"/>
    <n v="72.5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0"/>
    <x v="0"/>
    <n v="5"/>
    <n v="57.540999999999997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2"/>
    <x v="10"/>
    <n v="114"/>
    <n v="61.70109999999999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0"/>
    <x v="0"/>
    <n v="102"/>
    <n v="100.08199999999999"/>
  </r>
  <r>
    <n v="2398"/>
    <s v="Roekee.com (Canceled)"/>
    <s v="The internets new search engine. Looking for funding to develop our backend web indexing software with an emphasis on automation."/>
    <n v="3900"/>
    <n v="0"/>
    <x v="2"/>
    <x v="0"/>
    <s v="USD"/>
    <n v="1435874384"/>
    <n v="1433282384"/>
    <b v="0"/>
    <n v="0"/>
    <b v="0"/>
    <x v="6"/>
    <x v="25"/>
    <n v="0"/>
    <n v="0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1"/>
    <x v="1"/>
    <n v="18"/>
    <n v="12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x v="2"/>
    <n v="1"/>
    <n v="28.1111"/>
  </r>
  <r>
    <n v="597"/>
    <s v="Rolodex: One Contact List to Rule Them All"/>
    <s v="Rolodex is a web application that strives to nurture business to business relationships by connecting users via email."/>
    <n v="30000"/>
    <n v="20"/>
    <x v="1"/>
    <x v="0"/>
    <s v="USD"/>
    <n v="1469980800"/>
    <n v="1466787335"/>
    <b v="0"/>
    <n v="2"/>
    <b v="0"/>
    <x v="6"/>
    <x v="25"/>
    <n v="0"/>
    <n v="10"/>
  </r>
  <r>
    <n v="139"/>
    <s v="Roman Dead (Canceled)"/>
    <s v="When  Rome is infected with a zombie plague, Lucius Agrippa and a small group fights for survival"/>
    <n v="125000"/>
    <n v="500"/>
    <x v="2"/>
    <x v="0"/>
    <s v="USD"/>
    <n v="1436738772"/>
    <n v="1435874772"/>
    <b v="0"/>
    <n v="1"/>
    <b v="0"/>
    <x v="0"/>
    <x v="22"/>
    <n v="0"/>
    <n v="500"/>
  </r>
  <r>
    <n v="140"/>
    <s v="Rome of the Dead (Canceled)"/>
    <s v="A Gladiator fights for his freedom to be reunited with his Family, he's one fight away, when Rome is infected with a Zombie Virus"/>
    <n v="124000"/>
    <n v="0"/>
    <x v="2"/>
    <x v="0"/>
    <s v="USD"/>
    <n v="1426823132"/>
    <n v="1424234732"/>
    <b v="0"/>
    <n v="0"/>
    <b v="0"/>
    <x v="0"/>
    <x v="22"/>
    <n v="0"/>
    <s v="no backers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1"/>
    <x v="1"/>
    <n v="332"/>
    <n v="70.230800000000002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1"/>
    <x v="1"/>
    <n v="109"/>
    <n v="39.672699999999999"/>
  </r>
  <r>
    <n v="3917"/>
    <s v="Romeo and Juliet by Cry of Curs"/>
    <s v="We place the actors and script to the fore, with productions stripped down to barest level, aiming to make theatre accessible."/>
    <n v="500"/>
    <n v="10"/>
    <x v="1"/>
    <x v="1"/>
    <s v="GBP"/>
    <n v="1410439161"/>
    <n v="1407847161"/>
    <b v="0"/>
    <n v="1"/>
    <b v="0"/>
    <x v="1"/>
    <x v="1"/>
    <n v="2"/>
    <n v="1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x v="0"/>
    <s v="USD"/>
    <n v="1404570147"/>
    <n v="1401978147"/>
    <b v="0"/>
    <n v="7"/>
    <b v="0"/>
    <x v="1"/>
    <x v="1"/>
    <n v="129"/>
    <n v="64.28570000000000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x v="0"/>
    <s v="USD"/>
    <n v="1409962211"/>
    <n v="1407370211"/>
    <b v="0"/>
    <n v="13"/>
    <b v="0"/>
    <x v="1"/>
    <x v="1"/>
    <n v="12"/>
    <n v="23.923100000000002"/>
  </r>
  <r>
    <n v="3318"/>
    <s v="ROOMIES - Atlantic Canada Tour 2016-17"/>
    <s v="Help us strengthen and inspire disability arts in Atlantic Canada"/>
    <n v="1500"/>
    <n v="2512"/>
    <x v="0"/>
    <x v="4"/>
    <s v="CAD"/>
    <n v="1460341800"/>
    <n v="1456902893"/>
    <b v="0"/>
    <n v="32"/>
    <b v="1"/>
    <x v="1"/>
    <x v="1"/>
    <n v="167"/>
    <n v="78.5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2"/>
    <x v="7"/>
    <n v="79"/>
    <n v="63.03170000000000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2"/>
    <x v="10"/>
    <n v="113"/>
    <n v="68.012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1"/>
    <x v="1"/>
    <n v="42"/>
    <n v="28.1905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x v="0"/>
    <s v="USD"/>
    <n v="1467541545"/>
    <n v="1464085545"/>
    <b v="0"/>
    <n v="1"/>
    <b v="0"/>
    <x v="0"/>
    <x v="22"/>
    <n v="0"/>
    <n v="10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1"/>
    <x v="1"/>
    <n v="1460"/>
    <n v="81.125900000000001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1"/>
    <x v="1"/>
    <n v="81"/>
    <n v="28.41179999999999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4"/>
    <x v="21"/>
    <n v="39"/>
    <n v="83.57139999999999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1"/>
    <x v="1"/>
    <n v="27"/>
    <n v="20.08330000000000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0"/>
    <x v="0"/>
    <n v="61"/>
    <n v="58.4133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2"/>
    <x v="10"/>
    <n v="25"/>
    <n v="62.8125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x v="0"/>
    <s v="USD"/>
    <n v="1287975829"/>
    <n v="1284087829"/>
    <b v="0"/>
    <n v="7"/>
    <b v="0"/>
    <x v="2"/>
    <x v="7"/>
    <n v="1"/>
    <n v="27.857099999999999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2"/>
    <x v="10"/>
    <n v="6"/>
    <n v="42.384599999999999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2"/>
    <x v="10"/>
    <n v="11"/>
    <n v="24.99940000000000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5"/>
    <x v="20"/>
    <n v="10"/>
    <n v="37.466000000000001"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x v="0"/>
    <s v="USD"/>
    <n v="1468513533"/>
    <n v="1465921533"/>
    <b v="0"/>
    <n v="1"/>
    <b v="0"/>
    <x v="6"/>
    <x v="25"/>
    <n v="0"/>
    <n v="1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1"/>
    <x v="1"/>
    <n v="45"/>
    <n v="75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4"/>
    <s v="CAD"/>
    <n v="1409506291"/>
    <n v="1406914291"/>
    <b v="1"/>
    <n v="54"/>
    <b v="1"/>
    <x v="2"/>
    <x v="10"/>
    <n v="39"/>
    <n v="76.666700000000006"/>
  </r>
  <r>
    <n v="776"/>
    <s v="Run Ragged"/>
    <s v="Would anything change if women were in charge? Book Clubs, readers, and critics herald the latest by award-winning author, Aguila."/>
    <n v="25000"/>
    <n v="3598"/>
    <x v="1"/>
    <x v="0"/>
    <s v="USD"/>
    <n v="1444539600"/>
    <n v="1441297645"/>
    <b v="0"/>
    <n v="57"/>
    <b v="0"/>
    <x v="5"/>
    <x v="26"/>
    <n v="14"/>
    <n v="63.122799999999998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x v="1"/>
    <s v="GBP"/>
    <n v="1467531536"/>
    <n v="1464939536"/>
    <b v="0"/>
    <n v="23"/>
    <b v="0"/>
    <x v="3"/>
    <x v="5"/>
    <n v="14"/>
    <n v="37.608699999999999"/>
  </r>
  <r>
    <n v="1102"/>
    <s v="Runers"/>
    <s v="Runers is a top-down rogue-like shooter where as you advance you create more powerful spells and fight fierce monsters and bosses."/>
    <n v="15000"/>
    <n v="425"/>
    <x v="1"/>
    <x v="0"/>
    <s v="USD"/>
    <n v="1386568740"/>
    <n v="1383095125"/>
    <b v="0"/>
    <n v="24"/>
    <b v="0"/>
    <x v="7"/>
    <x v="30"/>
    <n v="3"/>
    <n v="17.708300000000001"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x v="0"/>
    <s v="USD"/>
    <n v="1330577940"/>
    <n v="1327853914"/>
    <b v="0"/>
    <n v="9"/>
    <b v="0"/>
    <x v="2"/>
    <x v="9"/>
    <n v="2"/>
    <n v="41.666699999999999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x v="1"/>
    <s v="GBP"/>
    <n v="1468349460"/>
    <n v="1466186988"/>
    <b v="0"/>
    <n v="7"/>
    <b v="0"/>
    <x v="6"/>
    <x v="33"/>
    <n v="1"/>
    <n v="30.285699999999999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3"/>
    <x v="5"/>
    <n v="125"/>
    <n v="55.820900000000002"/>
  </r>
  <r>
    <n v="3867"/>
    <s v="RUSSIAN PLAY &quot;HOW TO BE BRAVE&quot;"/>
    <s v="What do you know about Russian Culture? Our project helps the American children to find out about Russian literature."/>
    <n v="500"/>
    <n v="251"/>
    <x v="1"/>
    <x v="0"/>
    <s v="USD"/>
    <n v="1466278339"/>
    <n v="1463686339"/>
    <b v="0"/>
    <n v="5"/>
    <b v="0"/>
    <x v="1"/>
    <x v="1"/>
    <n v="50"/>
    <n v="50.2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6"/>
    <x v="17"/>
    <n v="3411"/>
    <n v="68.815600000000003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2"/>
    <x v="10"/>
    <n v="22"/>
    <n v="178.6071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2"/>
    <x v="7"/>
    <n v="238"/>
    <n v="47.676499999999997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x v="0"/>
    <s v="USD"/>
    <n v="1412534943"/>
    <n v="1409942943"/>
    <b v="0"/>
    <n v="32"/>
    <b v="0"/>
    <x v="2"/>
    <x v="7"/>
    <n v="12"/>
    <n v="73.760000000000005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3"/>
    <x v="5"/>
    <n v="181"/>
    <n v="67.159899999999993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7"/>
    <x v="24"/>
    <n v="68"/>
    <n v="30.202000000000002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x v="16"/>
    <s v="EUR"/>
    <n v="1488013307"/>
    <n v="1485421307"/>
    <b v="0"/>
    <n v="0"/>
    <b v="0"/>
    <x v="6"/>
    <x v="25"/>
    <n v="0"/>
    <s v="no backers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x v="19"/>
    <s v="EUR"/>
    <n v="1456094197"/>
    <n v="1453502197"/>
    <b v="0"/>
    <n v="12"/>
    <b v="0"/>
    <x v="6"/>
    <x v="33"/>
    <n v="5"/>
    <n v="75.75"/>
  </r>
  <r>
    <n v="2408"/>
    <s v="Sabroso On Wheels"/>
    <s v="A US Army Vet trying to get a Peruvian food truck going! Really good Peruvian food now mobile!"/>
    <n v="3750"/>
    <n v="30"/>
    <x v="1"/>
    <x v="0"/>
    <s v="USD"/>
    <n v="1415247757"/>
    <n v="1412652157"/>
    <b v="0"/>
    <n v="2"/>
    <b v="0"/>
    <x v="4"/>
    <x v="21"/>
    <n v="1"/>
    <n v="15"/>
  </r>
  <r>
    <n v="4107"/>
    <s v="Sacrifice"/>
    <s v="A new dramatic comedy dealing with a father's unwillingness to let go of his past causes major problems for the future of his daughter."/>
    <n v="10"/>
    <n v="41"/>
    <x v="1"/>
    <x v="0"/>
    <s v="USD"/>
    <n v="1411596001"/>
    <n v="1409608801"/>
    <b v="0"/>
    <n v="4"/>
    <b v="0"/>
    <x v="1"/>
    <x v="1"/>
    <n v="410"/>
    <n v="10.25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6"/>
    <x v="28"/>
    <n v="93"/>
    <n v="56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2"/>
    <x v="10"/>
    <n v="33"/>
    <n v="115.8332999999999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"/>
    <x v="7"/>
    <n v="39"/>
    <n v="147.81129999999999"/>
  </r>
  <r>
    <n v="1731"/>
    <s v="Sam Cox Band First Christian Tour"/>
    <s v="We are a Christin Worship band looking to midwest tour. God Bless!"/>
    <n v="7000"/>
    <n v="0"/>
    <x v="1"/>
    <x v="0"/>
    <s v="USD"/>
    <n v="1434034800"/>
    <n v="1432849552"/>
    <b v="0"/>
    <n v="0"/>
    <b v="0"/>
    <x v="2"/>
    <x v="14"/>
    <n v="0"/>
    <n v="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"/>
    <x v="38"/>
    <n v="48"/>
    <n v="47.189300000000003"/>
  </r>
  <r>
    <n v="142"/>
    <s v="SAMANTHA  SHADOW (Canceled)"/>
    <s v="A science fiction series about a women trying to stave off a mysterious appearance of monsters from getting out of a dark alley."/>
    <n v="117000"/>
    <n v="10"/>
    <x v="2"/>
    <x v="0"/>
    <s v="USD"/>
    <n v="1416176778"/>
    <n v="1414358778"/>
    <b v="0"/>
    <n v="1"/>
    <b v="0"/>
    <x v="0"/>
    <x v="22"/>
    <n v="0"/>
    <n v="10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2"/>
    <x v="3"/>
    <n v="15"/>
    <n v="31.054099999999998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2"/>
    <x v="10"/>
    <n v="12"/>
    <n v="58.625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7"/>
    <x v="24"/>
    <n v="60"/>
    <n v="33.550600000000003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"/>
    <x v="38"/>
    <n v="16"/>
    <n v="38.7941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1"/>
    <x v="1"/>
    <n v="409"/>
    <n v="155.95240000000001"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x v="0"/>
    <s v="USD"/>
    <n v="1473972813"/>
    <n v="1471812813"/>
    <b v="0"/>
    <n v="7"/>
    <b v="0"/>
    <x v="2"/>
    <x v="7"/>
    <n v="1"/>
    <n v="29.28569999999999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2"/>
    <x v="10"/>
    <n v="55"/>
    <n v="63.620699999999999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7"/>
    <x v="24"/>
    <n v="176"/>
    <n v="49.47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x v="1"/>
    <x v="1"/>
    <n v="27"/>
    <n v="51.615400000000001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4"/>
    <s v="CAD"/>
    <n v="1433131140"/>
    <n v="1429120908"/>
    <b v="0"/>
    <n v="11"/>
    <b v="1"/>
    <x v="1"/>
    <x v="1"/>
    <n v="398"/>
    <n v="199.18180000000001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1"/>
    <x v="4"/>
    <n v="5627"/>
    <n v="89.314300000000003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1"/>
    <x v="4"/>
    <n v="2256"/>
    <n v="162.9096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6"/>
    <x v="28"/>
    <n v="106"/>
    <n v="45.942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x v="0"/>
    <s v="USD"/>
    <n v="1468108198"/>
    <n v="1465516198"/>
    <b v="0"/>
    <n v="348"/>
    <b v="0"/>
    <x v="1"/>
    <x v="4"/>
    <n v="4260"/>
    <n v="244.80459999999999"/>
  </r>
  <r>
    <n v="3060"/>
    <s v="Save the Roxy Theatre in Bremerton WA"/>
    <s v="Save the historic Roxy theatre in Bremerton WA from being repurposed as office space."/>
    <n v="2000"/>
    <n v="335"/>
    <x v="1"/>
    <x v="0"/>
    <s v="USD"/>
    <n v="1443422134"/>
    <n v="1440830134"/>
    <b v="0"/>
    <n v="6"/>
    <b v="0"/>
    <x v="1"/>
    <x v="4"/>
    <n v="17"/>
    <n v="55.833300000000001"/>
  </r>
  <r>
    <n v="3090"/>
    <s v="Save the Stage"/>
    <s v="To create a space by restoring a historic church in Burlington, Ky where community theater, dance and music and art can be performed."/>
    <n v="2000"/>
    <n v="11432"/>
    <x v="1"/>
    <x v="0"/>
    <s v="USD"/>
    <n v="1430505545"/>
    <n v="1425325145"/>
    <b v="0"/>
    <n v="9"/>
    <b v="0"/>
    <x v="1"/>
    <x v="4"/>
    <n v="572"/>
    <n v="1270.2221999999999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1"/>
    <x v="4"/>
    <n v="1584"/>
    <n v="96.300899999999999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x v="0"/>
    <s v="USD"/>
    <n v="1409194810"/>
    <n v="1406170810"/>
    <b v="0"/>
    <n v="114"/>
    <b v="0"/>
    <x v="1"/>
    <x v="4"/>
    <n v="332"/>
    <n v="58.18419999999999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1"/>
    <n v="130"/>
    <n v="38.235300000000002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1"/>
    <x v="1"/>
    <n v="251"/>
    <n v="139.555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1"/>
    <n v="104"/>
    <n v="19.696999999999999"/>
  </r>
  <r>
    <n v="3968"/>
    <s v="Scarlet Letters (a play with songs)"/>
    <s v="&quot;On the breast of her gown, in fine red cloth, appeared the letter A.&quot; But what about the rest of the alphabet?"/>
    <n v="400"/>
    <n v="527"/>
    <x v="1"/>
    <x v="0"/>
    <s v="USD"/>
    <n v="1463945673"/>
    <n v="1458761673"/>
    <b v="0"/>
    <n v="11"/>
    <b v="0"/>
    <x v="1"/>
    <x v="1"/>
    <n v="132"/>
    <n v="47.909100000000002"/>
  </r>
  <r>
    <n v="1594"/>
    <s v="Scenes and Things from New Orleans"/>
    <s v="I photograph my love of New Orleans, create canvases and share those memories with you."/>
    <n v="8000"/>
    <n v="205"/>
    <x v="1"/>
    <x v="0"/>
    <s v="USD"/>
    <n v="1463329260"/>
    <n v="1458147982"/>
    <b v="0"/>
    <n v="10"/>
    <b v="0"/>
    <x v="3"/>
    <x v="37"/>
    <n v="3"/>
    <n v="20.5"/>
  </r>
  <r>
    <n v="1582"/>
    <s v="Scenes from New Orleans"/>
    <s v="I create canvas prints of images from in and around New Orleans"/>
    <n v="8000"/>
    <n v="93"/>
    <x v="1"/>
    <x v="0"/>
    <s v="USD"/>
    <n v="1445894400"/>
    <n v="1440961053"/>
    <b v="0"/>
    <n v="3"/>
    <b v="0"/>
    <x v="3"/>
    <x v="37"/>
    <n v="1"/>
    <n v="31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5"/>
    <x v="32"/>
    <n v="82"/>
    <n v="34.8718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0"/>
    <x v="0"/>
    <n v="40"/>
    <n v="104.259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1"/>
    <x v="1"/>
    <n v="271"/>
    <n v="80.225399999999993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1"/>
    <x v="1"/>
    <n v="34"/>
    <n v="20"/>
  </r>
  <r>
    <n v="775"/>
    <s v="Scorned: A LeKrista Scott, Vampire Hunted Novel"/>
    <s v="Scorned is the first in a series that I have been working on for two years and it's time to get it published."/>
    <n v="25000"/>
    <n v="170"/>
    <x v="1"/>
    <x v="0"/>
    <s v="USD"/>
    <n v="1323998795"/>
    <n v="1321406795"/>
    <b v="0"/>
    <n v="5"/>
    <b v="0"/>
    <x v="5"/>
    <x v="26"/>
    <n v="1"/>
    <n v="34"/>
  </r>
  <r>
    <n v="2131"/>
    <s v="Scout's Honor"/>
    <s v="From frightened girl to empowered woman, Scout's Honor is a tale about facing your fears and overcoming odds."/>
    <n v="5000"/>
    <n v="25"/>
    <x v="1"/>
    <x v="0"/>
    <s v="USD"/>
    <n v="1436677091"/>
    <n v="1434085091"/>
    <b v="0"/>
    <n v="3"/>
    <b v="0"/>
    <x v="7"/>
    <x v="30"/>
    <n v="1"/>
    <n v="8.3332999999999995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1"/>
    <x v="1"/>
    <n v="221"/>
    <n v="67.653099999999995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0"/>
    <x v="12"/>
    <n v="0"/>
    <n v="37.4117999999999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x v="4"/>
    <n v="14"/>
    <n v="55.6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8"/>
    <s v="EUR"/>
    <n v="1439455609"/>
    <n v="1436863609"/>
    <b v="1"/>
    <n v="450"/>
    <b v="1"/>
    <x v="6"/>
    <x v="17"/>
    <n v="1329"/>
    <n v="147.685"/>
  </r>
  <r>
    <n v="584"/>
    <s v="scriptCall - The Personal Presentation Platform"/>
    <s v="Script Call takes your presentation from the wall to your audience; from your device to theirs."/>
    <n v="30000"/>
    <n v="10"/>
    <x v="1"/>
    <x v="0"/>
    <s v="USD"/>
    <n v="1426522316"/>
    <n v="1423933916"/>
    <b v="0"/>
    <n v="2"/>
    <b v="0"/>
    <x v="6"/>
    <x v="25"/>
    <n v="0"/>
    <n v="5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1"/>
    <x v="1"/>
    <n v="159"/>
    <n v="108.5909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1"/>
    <x v="4"/>
    <n v="3009"/>
    <n v="153.5204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1"/>
    <x v="1"/>
    <n v="40"/>
    <n v="28.323499999999999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x v="0"/>
    <s v="USD"/>
    <n v="1438793432"/>
    <n v="1436201432"/>
    <b v="0"/>
    <n v="7"/>
    <b v="0"/>
    <x v="6"/>
    <x v="25"/>
    <n v="20"/>
    <n v="112.5714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4"/>
    <s v="CAD"/>
    <n v="1427775414"/>
    <n v="1425187014"/>
    <b v="0"/>
    <n v="40"/>
    <b v="1"/>
    <x v="1"/>
    <x v="1"/>
    <n v="902"/>
    <n v="202.8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2"/>
    <x v="7"/>
    <n v="84"/>
    <n v="58.597200000000001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x v="4"/>
    <s v="CAD"/>
    <n v="1406854699"/>
    <n v="1404262699"/>
    <b v="0"/>
    <n v="0"/>
    <b v="0"/>
    <x v="4"/>
    <x v="21"/>
    <n v="0"/>
    <n v="0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1"/>
    <x v="1"/>
    <n v="19"/>
    <n v="35.96150000000000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1"/>
    <x v="1"/>
    <n v="259"/>
    <n v="66.512799999999999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6"/>
    <s v="EUR"/>
    <n v="1451226045"/>
    <n v="1444828845"/>
    <b v="0"/>
    <n v="17"/>
    <b v="1"/>
    <x v="0"/>
    <x v="12"/>
    <n v="3"/>
    <n v="375.76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1"/>
    <n v="115"/>
    <n v="30.189399999999999"/>
  </r>
  <r>
    <n v="4058"/>
    <s v="Secret of Shahrazad (World Premier)"/>
    <s v="Help reveal the beauty of Islamic culture by launching this new adventure play celebrating Persian music, dance, and lore."/>
    <n v="200"/>
    <n v="95"/>
    <x v="1"/>
    <x v="0"/>
    <s v="USD"/>
    <n v="1459483140"/>
    <n v="1458178044"/>
    <b v="0"/>
    <n v="4"/>
    <b v="0"/>
    <x v="1"/>
    <x v="1"/>
    <n v="48"/>
    <n v="23.75"/>
  </r>
  <r>
    <n v="547"/>
    <s v="Secure Email and Document sharing"/>
    <s v="We are looking to build a secure email / document sharing system for companies needing to send sensitive information to clients."/>
    <n v="35000"/>
    <n v="0"/>
    <x v="1"/>
    <x v="1"/>
    <s v="GBP"/>
    <n v="1455122564"/>
    <n v="1452530564"/>
    <b v="0"/>
    <n v="0"/>
    <b v="0"/>
    <x v="6"/>
    <x v="25"/>
    <n v="0"/>
    <s v="no backer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x v="6"/>
    <x v="33"/>
    <n v="1"/>
    <n v="199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x v="16"/>
    <s v="EUR"/>
    <n v="1453210037"/>
    <n v="1448026037"/>
    <b v="0"/>
    <n v="0"/>
    <b v="0"/>
    <x v="6"/>
    <x v="25"/>
    <n v="0"/>
    <s v="no backers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1"/>
    <x v="1"/>
    <n v="267"/>
    <n v="37.083300000000001"/>
  </r>
  <r>
    <n v="162"/>
    <s v="See It My Way"/>
    <s v="This film follows a young man who has had only a troubled family life. He turns to all the wrong things and life falls apart."/>
    <n v="100000"/>
    <n v="435"/>
    <x v="1"/>
    <x v="0"/>
    <s v="USD"/>
    <n v="1408232520"/>
    <n v="1405393356"/>
    <b v="0"/>
    <n v="10"/>
    <b v="0"/>
    <x v="0"/>
    <x v="8"/>
    <n v="0"/>
    <n v="43.5"/>
  </r>
  <r>
    <n v="2379"/>
    <s v="SelectCooks.com (Canceled)"/>
    <s v="Selectcooks.com is a community marketplace for people to list, find and hire chefs."/>
    <n v="4000"/>
    <n v="0"/>
    <x v="2"/>
    <x v="0"/>
    <s v="USD"/>
    <n v="1444004616"/>
    <n v="1440116616"/>
    <b v="0"/>
    <n v="0"/>
    <b v="0"/>
    <x v="6"/>
    <x v="25"/>
    <n v="0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1"/>
    <x v="1"/>
    <n v="5"/>
    <n v="8.8571000000000009"/>
  </r>
  <r>
    <n v="553"/>
    <s v="sellorshopusa.com"/>
    <s v="Groundbreaking New Classifieds Website Grows Into Largest Nationwide Coverage By Turning Users Into Entrepreneurs"/>
    <n v="35000"/>
    <n v="123"/>
    <x v="1"/>
    <x v="0"/>
    <s v="USD"/>
    <n v="1415988991"/>
    <n v="1413393391"/>
    <b v="0"/>
    <n v="6"/>
    <b v="0"/>
    <x v="6"/>
    <x v="25"/>
    <n v="0"/>
    <n v="20.5"/>
  </r>
  <r>
    <n v="956"/>
    <s v="SemiYours"/>
    <s v="You can rent out your Car with Uber. _x000a_You can rent out your Home with Airbnb. _x000a_Now you can rent out your CLOSET with SemiYOURS!"/>
    <n v="18500"/>
    <n v="861"/>
    <x v="1"/>
    <x v="0"/>
    <s v="USD"/>
    <n v="1430081759"/>
    <n v="1424901359"/>
    <b v="0"/>
    <n v="17"/>
    <b v="0"/>
    <x v="6"/>
    <x v="33"/>
    <n v="5"/>
    <n v="50.64710000000000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1"/>
    <x v="1"/>
    <n v="588"/>
    <n v="49.545499999999997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1"/>
    <x v="15"/>
    <n v="503"/>
    <n v="100.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2"/>
    <x v="29"/>
    <n v="72"/>
    <n v="61.3429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1"/>
    <x v="1"/>
    <n v="169"/>
    <n v="34.408200000000001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1"/>
    <x v="1"/>
    <n v="878"/>
    <n v="70.771500000000003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1"/>
    <x v="1"/>
    <n v="332"/>
    <n v="75.340900000000005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2"/>
    <x v="10"/>
    <n v="87"/>
    <n v="190.9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x v="0"/>
    <s v="USD"/>
    <n v="1414533600"/>
    <n v="1411411564"/>
    <b v="0"/>
    <n v="6"/>
    <b v="0"/>
    <x v="0"/>
    <x v="22"/>
    <n v="0"/>
    <n v="25.166699999999999"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x v="0"/>
    <s v="USD"/>
    <n v="1342309368"/>
    <n v="1337125368"/>
    <b v="0"/>
    <n v="49"/>
    <b v="0"/>
    <x v="5"/>
    <x v="13"/>
    <n v="62"/>
    <n v="35.734699999999997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x v="0"/>
    <s v="USD"/>
    <n v="1457024514"/>
    <n v="1454432514"/>
    <b v="0"/>
    <n v="122"/>
    <b v="0"/>
    <x v="6"/>
    <x v="33"/>
    <n v="124"/>
    <n v="102.0164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1"/>
    <x v="1"/>
    <n v="74"/>
    <n v="61.944400000000002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"/>
    <x v="1"/>
    <n v="8"/>
    <n v="23.142900000000001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4"/>
    <s v="CAD"/>
    <n v="1409072982"/>
    <n v="1407258582"/>
    <b v="0"/>
    <n v="15"/>
    <b v="1"/>
    <x v="1"/>
    <x v="1"/>
    <n v="119"/>
    <n v="79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2"/>
    <x v="16"/>
    <n v="30"/>
    <n v="34.005699999999997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2"/>
    <x v="10"/>
    <n v="38"/>
    <n v="44.205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2"/>
    <x v="10"/>
    <n v="31"/>
    <n v="61.366700000000002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x v="0"/>
    <s v="USD"/>
    <n v="1425258240"/>
    <n v="1422043154"/>
    <b v="0"/>
    <n v="0"/>
    <b v="0"/>
    <x v="1"/>
    <x v="4"/>
    <n v="0"/>
    <n v="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6"/>
    <x v="17"/>
    <n v="1060"/>
    <n v="56.204999999999998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1"/>
    <x v="1"/>
    <n v="189"/>
    <n v="37.142899999999997"/>
  </r>
  <r>
    <n v="3734"/>
    <s v="Shakespeare in Sarajevo"/>
    <s v="Shakespeare's plays have an important message for the world. Bosnia needs to hear. Bring Shakespeare to Sarajevo! Fund performances!"/>
    <n v="750"/>
    <n v="427"/>
    <x v="1"/>
    <x v="0"/>
    <s v="USD"/>
    <n v="1432589896"/>
    <n v="1427405896"/>
    <b v="0"/>
    <n v="7"/>
    <b v="0"/>
    <x v="1"/>
    <x v="1"/>
    <n v="57"/>
    <n v="61"/>
  </r>
  <r>
    <n v="1420"/>
    <s v="Shakespeare in the Hood - Romeo and Juliet"/>
    <s v="Help me butcher Shakespeare in a satirical fashion."/>
    <n v="10000"/>
    <n v="3"/>
    <x v="1"/>
    <x v="0"/>
    <s v="USD"/>
    <n v="1467129686"/>
    <n v="1464969686"/>
    <b v="0"/>
    <n v="3"/>
    <b v="0"/>
    <x v="5"/>
    <x v="18"/>
    <n v="0"/>
    <n v="1"/>
  </r>
  <r>
    <n v="4015"/>
    <s v="Shakespeare In The Park"/>
    <s v="FREE Shakespeare In the Park in Bergen County, NJ on July 24, 25, 31, and August 1. We need your support to help keep our show FREE"/>
    <n v="300"/>
    <n v="1"/>
    <x v="1"/>
    <x v="0"/>
    <s v="USD"/>
    <n v="1437331463"/>
    <n v="1434739463"/>
    <b v="0"/>
    <n v="1"/>
    <b v="0"/>
    <x v="1"/>
    <x v="1"/>
    <n v="0"/>
    <n v="1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1"/>
    <x v="1"/>
    <n v="91"/>
    <n v="60.333300000000001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1"/>
    <x v="1"/>
    <n v="261"/>
    <n v="50.7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4"/>
    <s v="CAD"/>
    <n v="1417460940"/>
    <n v="1416516972"/>
    <b v="0"/>
    <n v="20"/>
    <b v="1"/>
    <x v="1"/>
    <x v="1"/>
    <n v="280"/>
    <n v="7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1"/>
    <x v="1"/>
    <n v="43"/>
    <n v="252.01669999999999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x v="0"/>
    <s v="USD"/>
    <n v="1440690875"/>
    <n v="1438098875"/>
    <b v="0"/>
    <n v="0"/>
    <b v="0"/>
    <x v="1"/>
    <x v="1"/>
    <n v="0"/>
    <n v="0"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x v="0"/>
    <s v="USD"/>
    <n v="1406988000"/>
    <n v="1403822912"/>
    <b v="0"/>
    <n v="16"/>
    <b v="0"/>
    <x v="1"/>
    <x v="1"/>
    <n v="160"/>
    <n v="40.0625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1"/>
    <x v="1"/>
    <n v="25"/>
    <n v="31.3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1"/>
    <n v="100"/>
    <n v="47.666200000000003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x v="1"/>
    <s v="GBP"/>
    <n v="1414346400"/>
    <n v="1413291655"/>
    <b v="0"/>
    <n v="0"/>
    <b v="0"/>
    <x v="1"/>
    <x v="1"/>
    <n v="0"/>
    <n v="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x v="1"/>
    <s v="GBP"/>
    <n v="1399809052"/>
    <n v="1397217052"/>
    <b v="1"/>
    <n v="23"/>
    <b v="0"/>
    <x v="1"/>
    <x v="1"/>
    <n v="219"/>
    <n v="47.6957000000000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1"/>
    <n v="110"/>
    <n v="91.666700000000006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x v="0"/>
    <s v="USD"/>
    <n v="1329864374"/>
    <n v="1328049974"/>
    <b v="0"/>
    <n v="6"/>
    <b v="0"/>
    <x v="2"/>
    <x v="19"/>
    <n v="1"/>
    <n v="19.333300000000001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x v="0"/>
    <s v="USD"/>
    <n v="1435711246"/>
    <n v="1433292046"/>
    <b v="0"/>
    <n v="10"/>
    <b v="0"/>
    <x v="6"/>
    <x v="33"/>
    <n v="1"/>
    <n v="26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2"/>
    <x v="3"/>
    <n v="33"/>
    <n v="65.157899999999998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5"/>
    <x v="20"/>
    <n v="26"/>
    <n v="82.41939999999999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1"/>
    <x v="1"/>
    <n v="38"/>
    <n v="41.666699999999999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1"/>
    <x v="1"/>
    <n v="512"/>
    <n v="55.012700000000002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x v="14"/>
    <s v="SEK"/>
    <n v="1418934506"/>
    <n v="1415910506"/>
    <b v="0"/>
    <n v="0"/>
    <b v="0"/>
    <x v="6"/>
    <x v="25"/>
    <n v="0"/>
    <n v="0"/>
  </r>
  <r>
    <n v="449"/>
    <s v="Shell &amp; Paddy"/>
    <s v="Shell &amp; Paddy is a 2D animation cartoon with 4 minutes of slapstick surreal humour staring two animal characters in weird, wacky world."/>
    <n v="49000"/>
    <n v="45"/>
    <x v="1"/>
    <x v="1"/>
    <s v="GBP"/>
    <n v="1382017085"/>
    <n v="1379425085"/>
    <b v="0"/>
    <n v="5"/>
    <b v="0"/>
    <x v="0"/>
    <x v="6"/>
    <n v="0"/>
    <n v="9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1"/>
    <x v="4"/>
    <n v="1087"/>
    <n v="92.130399999999995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5"/>
    <x v="20"/>
    <n v="3"/>
    <n v="37.454500000000003"/>
  </r>
  <r>
    <n v="3889"/>
    <s v="Sherri's Playhouse Present's A Heavenly Hand!"/>
    <s v="A romantic comedy about a girl trying to figure out what to do with her life and an angel who comes to help her."/>
    <n v="500"/>
    <n v="118"/>
    <x v="1"/>
    <x v="0"/>
    <s v="USD"/>
    <n v="1420413960"/>
    <n v="1417651630"/>
    <b v="0"/>
    <n v="9"/>
    <b v="0"/>
    <x v="1"/>
    <x v="1"/>
    <n v="24"/>
    <n v="13.1111"/>
  </r>
  <r>
    <n v="1717"/>
    <s v="Shift Records A New EP!"/>
    <s v="Our first record created to reach, inspire, and ultimately express the love of Jesus to our generation."/>
    <n v="7200"/>
    <n v="1395"/>
    <x v="1"/>
    <x v="0"/>
    <s v="USD"/>
    <n v="1461211200"/>
    <n v="1459467238"/>
    <b v="0"/>
    <n v="41"/>
    <b v="0"/>
    <x v="2"/>
    <x v="14"/>
    <n v="19"/>
    <n v="34.0244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6"/>
    <x v="33"/>
    <n v="67"/>
    <n v="190.4545"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x v="1"/>
    <x v="15"/>
    <n v="0"/>
    <n v="0"/>
  </r>
  <r>
    <n v="516"/>
    <s v="Shipmates"/>
    <s v="A big brother style comedy animation series starring famous seafarers"/>
    <n v="39000"/>
    <n v="0"/>
    <x v="1"/>
    <x v="1"/>
    <s v="GBP"/>
    <n v="1432752080"/>
    <n v="1427568080"/>
    <b v="0"/>
    <n v="0"/>
    <b v="0"/>
    <x v="0"/>
    <x v="6"/>
    <n v="0"/>
    <s v="no backers"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x v="1"/>
    <s v="GBP"/>
    <n v="1424474056"/>
    <n v="1420586056"/>
    <b v="0"/>
    <n v="24"/>
    <b v="0"/>
    <x v="1"/>
    <x v="15"/>
    <n v="32"/>
    <n v="24.458300000000001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3"/>
    <x v="5"/>
    <n v="328"/>
    <n v="71.591999999999999"/>
  </r>
  <r>
    <n v="3053"/>
    <s v="Showroom"/>
    <s v="Showroom is a multi-disciplinary space providing unorthodox concerts, events &amp; a platform creatives can express their creative vision"/>
    <n v="2000"/>
    <n v="40"/>
    <x v="1"/>
    <x v="0"/>
    <s v="USD"/>
    <n v="1412222340"/>
    <n v="1407781013"/>
    <b v="0"/>
    <n v="3"/>
    <b v="0"/>
    <x v="1"/>
    <x v="4"/>
    <n v="2"/>
    <n v="13.333299999999999"/>
  </r>
  <r>
    <n v="3644"/>
    <s v="SHS presents Rodgers and Hammerstein's Cinderella"/>
    <s v="We are the Saugerties High School drama club. Please help us create our musical to keep theater alive!"/>
    <n v="1000"/>
    <n v="821"/>
    <x v="1"/>
    <x v="0"/>
    <s v="USD"/>
    <n v="1457413140"/>
    <n v="1454996887"/>
    <b v="0"/>
    <n v="12"/>
    <b v="0"/>
    <x v="1"/>
    <x v="15"/>
    <n v="82"/>
    <n v="68.41670000000000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3"/>
    <x v="39"/>
    <n v="1"/>
    <n v="5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x v="0"/>
    <s v="USD"/>
    <n v="1432195375"/>
    <n v="1430899375"/>
    <b v="0"/>
    <n v="2"/>
    <b v="0"/>
    <x v="0"/>
    <x v="6"/>
    <n v="0"/>
    <n v="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2"/>
    <x v="10"/>
    <n v="19"/>
    <n v="73.771900000000002"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x v="0"/>
    <s v="USD"/>
    <n v="1427423940"/>
    <n v="1422383318"/>
    <b v="0"/>
    <n v="2"/>
    <b v="0"/>
    <x v="0"/>
    <x v="8"/>
    <n v="0"/>
    <n v="65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1"/>
    <x v="1"/>
    <n v="270"/>
    <n v="72"/>
  </r>
  <r>
    <n v="734"/>
    <s v="Sideswiped"/>
    <s v="Sideswiped is my story of growing in and trusting God through the mess and mysteries of life."/>
    <n v="25000"/>
    <n v="10670"/>
    <x v="0"/>
    <x v="4"/>
    <s v="CAD"/>
    <n v="1431147600"/>
    <n v="1428465420"/>
    <b v="0"/>
    <n v="57"/>
    <b v="1"/>
    <x v="5"/>
    <x v="20"/>
    <n v="43"/>
    <n v="187.19300000000001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x v="0"/>
    <s v="USD"/>
    <n v="1382414340"/>
    <n v="1380559201"/>
    <b v="0"/>
    <n v="3"/>
    <b v="0"/>
    <x v="0"/>
    <x v="6"/>
    <n v="0"/>
    <n v="20.333300000000001"/>
  </r>
  <r>
    <n v="476"/>
    <s v="Sight Word Music Videos"/>
    <s v="Animated Music Videos that teach kids how to read."/>
    <n v="42000"/>
    <n v="4906.59"/>
    <x v="1"/>
    <x v="0"/>
    <s v="USD"/>
    <n v="1401767940"/>
    <n v="1398727441"/>
    <b v="0"/>
    <n v="124"/>
    <b v="0"/>
    <x v="0"/>
    <x v="6"/>
    <n v="12"/>
    <n v="39.56929999999999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x v="1"/>
    <s v="GBP"/>
    <n v="1482397263"/>
    <n v="1479805263"/>
    <b v="0"/>
    <n v="201"/>
    <b v="0"/>
    <x v="6"/>
    <x v="33"/>
    <n v="5"/>
    <n v="6.4974999999999996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x v="1"/>
    <s v="GBP"/>
    <n v="1441995769"/>
    <n v="1436811769"/>
    <b v="0"/>
    <n v="3"/>
    <b v="0"/>
    <x v="5"/>
    <x v="18"/>
    <n v="20"/>
    <n v="673.33330000000001"/>
  </r>
  <r>
    <n v="176"/>
    <s v="Silent Monster"/>
    <s v="I'm seeking funding to finish my short film, Silent Monster, to bring awareness to teenage bullying as well as teenage violence."/>
    <n v="100000"/>
    <n v="0"/>
    <x v="1"/>
    <x v="0"/>
    <s v="USD"/>
    <n v="1438803999"/>
    <n v="1436211999"/>
    <b v="0"/>
    <n v="0"/>
    <b v="0"/>
    <x v="0"/>
    <x v="8"/>
    <n v="0"/>
    <s v="no backers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1"/>
    <x v="1"/>
    <n v="152"/>
    <n v="79.8947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1"/>
    <x v="4"/>
    <n v="64"/>
    <n v="50.88"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x v="0"/>
    <s v="USD"/>
    <n v="1287115200"/>
    <n v="1284567905"/>
    <b v="0"/>
    <n v="6"/>
    <b v="0"/>
    <x v="5"/>
    <x v="26"/>
    <n v="2"/>
    <n v="66.666700000000006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4"/>
    <s v="CAD"/>
    <n v="1458235549"/>
    <n v="1455647149"/>
    <b v="0"/>
    <n v="17"/>
    <b v="1"/>
    <x v="6"/>
    <x v="33"/>
    <n v="7"/>
    <n v="125.94119999999999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3"/>
    <x v="5"/>
    <n v="50"/>
    <n v="32.315399999999997"/>
  </r>
  <r>
    <n v="2508"/>
    <s v="Silver Linning Gourmet Fudge"/>
    <s v="I make Amazing homemade fudge available in 18 flavors. I want to open my own business to be able to let my area eat my incredible fudge"/>
    <n v="3350"/>
    <n v="0"/>
    <x v="1"/>
    <x v="0"/>
    <s v="USD"/>
    <n v="1408056634"/>
    <n v="1405464634"/>
    <b v="0"/>
    <n v="0"/>
    <b v="0"/>
    <x v="4"/>
    <x v="11"/>
    <n v="0"/>
    <n v="0"/>
  </r>
  <r>
    <n v="1880"/>
    <s v="Sim Betting Football"/>
    <s v="Sim Betting Football is the only football (soccer) betting simulation  game."/>
    <n v="5862"/>
    <n v="1004"/>
    <x v="1"/>
    <x v="1"/>
    <s v="GBP"/>
    <n v="1459341380"/>
    <n v="1456839380"/>
    <b v="0"/>
    <n v="24"/>
    <b v="0"/>
    <x v="7"/>
    <x v="34"/>
    <n v="17"/>
    <n v="41.833300000000001"/>
  </r>
  <r>
    <n v="1168"/>
    <s v="SiMpLy FreSH fOoD TrUck"/>
    <s v="Simply fresh farm to table on wheels working close with local farms to ensure the highest of quality of product ."/>
    <n v="13000"/>
    <n v="1020"/>
    <x v="1"/>
    <x v="0"/>
    <s v="USD"/>
    <n v="1474507065"/>
    <n v="1471915065"/>
    <b v="0"/>
    <n v="3"/>
    <b v="0"/>
    <x v="4"/>
    <x v="21"/>
    <n v="8"/>
    <n v="34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"/>
    <x v="38"/>
    <n v="54"/>
    <n v="44.957000000000001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x v="0"/>
    <s v="USD"/>
    <n v="1432917394"/>
    <n v="1429029394"/>
    <b v="0"/>
    <n v="0"/>
    <b v="0"/>
    <x v="1"/>
    <x v="1"/>
    <n v="0"/>
    <n v="0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5"/>
    <x v="20"/>
    <n v="12"/>
    <n v="17.822500000000002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1"/>
    <x v="1"/>
    <n v="300"/>
    <n v="88.235299999999995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"/>
    <x v="14"/>
    <n v="134"/>
    <n v="264.26319999999998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2"/>
    <x v="29"/>
    <n v="168"/>
    <n v="88.438599999999994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0"/>
    <x v="12"/>
    <n v="1"/>
    <n v="39.383299999999998"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x v="3"/>
    <s v="EUR"/>
    <n v="1463232936"/>
    <n v="1461072936"/>
    <b v="0"/>
    <n v="18"/>
    <b v="0"/>
    <x v="7"/>
    <x v="30"/>
    <n v="5"/>
    <n v="37.666699999999999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2"/>
    <x v="10"/>
    <n v="28"/>
    <n v="43.060600000000001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x v="0"/>
    <s v="USD"/>
    <n v="1455132611"/>
    <n v="1452540611"/>
    <b v="0"/>
    <n v="0"/>
    <b v="0"/>
    <x v="6"/>
    <x v="25"/>
    <n v="0"/>
    <n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6"/>
    <x v="17"/>
    <n v="795"/>
    <n v="64.020899999999997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2"/>
    <x v="10"/>
    <n v="41"/>
    <n v="30.578900000000001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x v="0"/>
    <s v="USD"/>
    <n v="1428075480"/>
    <n v="1425489613"/>
    <b v="0"/>
    <n v="11"/>
    <b v="0"/>
    <x v="5"/>
    <x v="26"/>
    <n v="4"/>
    <n v="40.454500000000003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x v="2"/>
    <n v="0"/>
    <n v="291.79329999999999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2"/>
    <x v="10"/>
    <n v="13"/>
    <n v="37.07410000000000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2"/>
    <x v="10"/>
    <n v="21"/>
    <n v="95.931799999999996"/>
  </r>
  <r>
    <n v="1159"/>
    <s v="Skewed Up Food Truck"/>
    <s v="Skewed Up food truck is my dream and need help getting it started, presenting some to the bank for my loan, spice up logo, etc."/>
    <n v="14000"/>
    <n v="0"/>
    <x v="1"/>
    <x v="0"/>
    <s v="USD"/>
    <n v="1435679100"/>
    <n v="1433006765"/>
    <b v="0"/>
    <n v="0"/>
    <b v="0"/>
    <x v="4"/>
    <x v="21"/>
    <n v="0"/>
    <n v="0"/>
  </r>
  <r>
    <n v="1015"/>
    <s v="SKIN - Wearable music remote control for your mobile phone"/>
    <s v="SKIN - The wearable music remote control which makes your fitness lifestyle a bit easier"/>
    <n v="15500"/>
    <n v="240"/>
    <x v="2"/>
    <x v="13"/>
    <s v="CHF"/>
    <n v="1448489095"/>
    <n v="1445893495"/>
    <b v="0"/>
    <n v="6"/>
    <b v="0"/>
    <x v="6"/>
    <x v="33"/>
    <n v="2"/>
    <n v="4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x v="2"/>
    <n v="0"/>
    <n v="159.8246"/>
  </r>
  <r>
    <n v="1080"/>
    <s v="Skullforge: The Hunt"/>
    <s v="A fantasy action RPG which follows an elven ex-slave on a journey of magic, revenge, intrigue, and deceit."/>
    <n v="15000"/>
    <n v="1821"/>
    <x v="1"/>
    <x v="0"/>
    <s v="USD"/>
    <n v="1399778333"/>
    <n v="1397186333"/>
    <b v="0"/>
    <n v="98"/>
    <b v="0"/>
    <x v="7"/>
    <x v="30"/>
    <n v="12"/>
    <n v="18.581600000000002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x v="2"/>
    <n v="4"/>
    <n v="118.3361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6"/>
    <x v="17"/>
    <n v="4596"/>
    <n v="282.65969999999999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2"/>
    <x v="7"/>
    <n v="85"/>
    <n v="106.52500000000001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x v="4"/>
    <s v="CAD"/>
    <n v="1490560177"/>
    <n v="1487971777"/>
    <b v="0"/>
    <n v="0"/>
    <b v="0"/>
    <x v="6"/>
    <x v="25"/>
    <n v="0"/>
    <s v="no backers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x v="0"/>
    <s v="USD"/>
    <n v="1485035131"/>
    <n v="1483307131"/>
    <b v="0"/>
    <n v="4"/>
    <b v="0"/>
    <x v="7"/>
    <x v="34"/>
    <n v="1"/>
    <n v="31.25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0"/>
    <x v="12"/>
    <n v="0"/>
    <n v="15.7692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x v="0"/>
    <s v="USD"/>
    <n v="1471579140"/>
    <n v="1466512683"/>
    <b v="0"/>
    <n v="323"/>
    <b v="0"/>
    <x v="6"/>
    <x v="33"/>
    <n v="511"/>
    <n v="158.35599999999999"/>
  </r>
  <r>
    <n v="943"/>
    <s v="SleepMode"/>
    <s v="A mask for home or travel that will give you the best, undisturbed sleep of your life."/>
    <n v="19500"/>
    <n v="289"/>
    <x v="1"/>
    <x v="0"/>
    <s v="USD"/>
    <n v="1480438905"/>
    <n v="1477843305"/>
    <b v="0"/>
    <n v="12"/>
    <b v="0"/>
    <x v="6"/>
    <x v="33"/>
    <n v="1"/>
    <n v="24.083300000000001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4"/>
    <s v="CAD"/>
    <n v="1433206020"/>
    <n v="1430617209"/>
    <b v="0"/>
    <n v="30"/>
    <b v="1"/>
    <x v="2"/>
    <x v="3"/>
    <n v="21"/>
    <n v="106.2"/>
  </r>
  <r>
    <n v="1146"/>
    <s v="Sleepy PIg Barbecue: Auburn's First BBQ Food Truck"/>
    <s v="Bringing the flavor of competition BBQ to small town Auburn with the ease of a big city food truck."/>
    <n v="14500"/>
    <n v="530"/>
    <x v="1"/>
    <x v="0"/>
    <s v="USD"/>
    <n v="1399071173"/>
    <n v="1395787973"/>
    <b v="0"/>
    <n v="12"/>
    <b v="0"/>
    <x v="4"/>
    <x v="21"/>
    <n v="4"/>
    <n v="44.166699999999999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x v="0"/>
    <s v="USD"/>
    <n v="1473451437"/>
    <n v="1470859437"/>
    <b v="0"/>
    <n v="0"/>
    <b v="0"/>
    <x v="6"/>
    <x v="25"/>
    <n v="0"/>
    <n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0"/>
    <x v="0"/>
    <n v="6"/>
    <n v="97.904799999999994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2"/>
    <x v="16"/>
    <n v="2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"/>
    <x v="14"/>
    <n v="879"/>
    <n v="74.575100000000006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2"/>
    <x v="10"/>
    <n v="10"/>
    <n v="43.733899999999998"/>
  </r>
  <r>
    <n v="1904"/>
    <s v="Small Animal Deterrent Latch (S.A.D.L.)"/>
    <s v="Animals knocking over your waste wheeler making a mess on trash day? The S.A.D.L. will help prevent that from happening!"/>
    <n v="5500"/>
    <n v="50"/>
    <x v="1"/>
    <x v="0"/>
    <s v="USD"/>
    <n v="1451752021"/>
    <n v="1447864021"/>
    <b v="0"/>
    <n v="2"/>
    <b v="0"/>
    <x v="6"/>
    <x v="40"/>
    <n v="1"/>
    <n v="25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3"/>
    <x v="5"/>
    <n v="59"/>
    <n v="48.154499999999999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1"/>
    <x v="4"/>
    <n v="909"/>
    <n v="80.46460000000000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6"/>
    <x v="33"/>
    <n v="0"/>
    <n v="1"/>
  </r>
  <r>
    <n v="951"/>
    <s v="Smart Harness"/>
    <s v="Revolutionizing the way we walk our dogs!"/>
    <n v="18800"/>
    <n v="19195"/>
    <x v="1"/>
    <x v="0"/>
    <s v="USD"/>
    <n v="1465054872"/>
    <n v="1461166872"/>
    <b v="0"/>
    <n v="121"/>
    <b v="0"/>
    <x v="6"/>
    <x v="33"/>
    <n v="102"/>
    <n v="158.63640000000001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x v="0"/>
    <s v="USD"/>
    <n v="1481727623"/>
    <n v="1478095223"/>
    <b v="0"/>
    <n v="76"/>
    <b v="0"/>
    <x v="6"/>
    <x v="33"/>
    <n v="83"/>
    <n v="174.94739999999999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6"/>
    <x v="17"/>
    <n v="37"/>
    <n v="44.85370000000000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6"/>
    <x v="17"/>
    <n v="982"/>
    <n v="35.997100000000003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3"/>
    <x v="5"/>
    <n v="46"/>
    <n v="56.643799999999999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x v="2"/>
    <s v="AUD"/>
    <n v="1463239108"/>
    <n v="1460647108"/>
    <b v="0"/>
    <n v="3"/>
    <b v="0"/>
    <x v="6"/>
    <x v="25"/>
    <n v="1"/>
    <n v="116.66670000000001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4"/>
    <x v="35"/>
    <n v="157"/>
    <n v="68.862499999999997"/>
  </r>
  <r>
    <n v="3633"/>
    <s v="SMOKEY AND THE BANDIT: THE MUSICAL"/>
    <s v="SMOKEY AND THE BANDIT: THE MUSICAL_x000a_The classic film, characters and music you love, on stage, LIVE!"/>
    <n v="1000"/>
    <n v="1762"/>
    <x v="1"/>
    <x v="0"/>
    <s v="USD"/>
    <n v="1479517200"/>
    <n v="1475765867"/>
    <b v="0"/>
    <n v="31"/>
    <b v="0"/>
    <x v="1"/>
    <x v="15"/>
    <n v="176"/>
    <n v="56.838700000000003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x v="0"/>
    <s v="USD"/>
    <n v="1426345200"/>
    <n v="1421343743"/>
    <b v="0"/>
    <n v="1"/>
    <b v="0"/>
    <x v="4"/>
    <x v="21"/>
    <n v="0"/>
    <n v="5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x v="0"/>
    <s v="USD"/>
    <n v="1421208000"/>
    <n v="1418315852"/>
    <b v="0"/>
    <n v="15"/>
    <b v="0"/>
    <x v="6"/>
    <x v="33"/>
    <n v="45"/>
    <n v="788.53330000000005"/>
  </r>
  <r>
    <n v="571"/>
    <s v="Snag-A-Slip"/>
    <s v="Snag-A-Slip is an online platform that connects boaters with awesome marinas and available boat slips so that they can book with ease."/>
    <n v="33000"/>
    <n v="106"/>
    <x v="1"/>
    <x v="0"/>
    <s v="USD"/>
    <n v="1437969540"/>
    <n v="1436297723"/>
    <b v="0"/>
    <n v="2"/>
    <b v="0"/>
    <x v="6"/>
    <x v="25"/>
    <n v="0"/>
    <n v="53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1"/>
    <x v="1"/>
    <n v="32"/>
    <n v="53.75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6"/>
    <x v="17"/>
    <n v="1594"/>
    <n v="51.2121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x v="0"/>
    <s v="USD"/>
    <n v="1486693145"/>
    <n v="1484101145"/>
    <b v="0"/>
    <n v="31"/>
    <b v="0"/>
    <x v="6"/>
    <x v="33"/>
    <n v="6"/>
    <n v="37.451599999999999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4"/>
    <s v="CAD"/>
    <n v="1484110800"/>
    <n v="1482281094"/>
    <b v="0"/>
    <n v="18"/>
    <b v="1"/>
    <x v="1"/>
    <x v="1"/>
    <n v="4"/>
    <n v="86.944400000000002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x v="0"/>
    <s v="USD"/>
    <n v="1418368260"/>
    <n v="1417654672"/>
    <b v="0"/>
    <n v="8"/>
    <b v="0"/>
    <x v="6"/>
    <x v="33"/>
    <n v="1"/>
    <n v="29.25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5"/>
    <x v="20"/>
    <n v="26"/>
    <n v="32.074100000000001"/>
  </r>
  <r>
    <n v="1066"/>
    <s v="So I'm A Dark Lord"/>
    <s v="A parody of old school RPGs where you are a new Dark Lord on a quest to amass monsters and allies on your side."/>
    <n v="15000"/>
    <n v="5051"/>
    <x v="1"/>
    <x v="0"/>
    <s v="USD"/>
    <n v="1375657582"/>
    <n v="1371769582"/>
    <b v="0"/>
    <n v="148"/>
    <b v="0"/>
    <x v="7"/>
    <x v="30"/>
    <n v="34"/>
    <n v="34.128399999999999"/>
  </r>
  <r>
    <n v="1748"/>
    <s v="So It Is: Vancouver"/>
    <s v="Telling the story of the city through remarkable people who live in Vancouver today."/>
    <n v="7000"/>
    <n v="64974"/>
    <x v="0"/>
    <x v="4"/>
    <s v="CAD"/>
    <n v="1441234143"/>
    <n v="1438642143"/>
    <b v="0"/>
    <n v="181"/>
    <b v="1"/>
    <x v="3"/>
    <x v="5"/>
    <n v="928"/>
    <n v="358.97239999999999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2"/>
    <x v="10"/>
    <n v="68"/>
    <n v="48.544600000000003"/>
  </r>
  <r>
    <n v="3146"/>
    <s v="SoÃ±Ã© una ciudad amurallada"/>
    <s v="Somos... Podemos... Amamos... Nuestra muralla, nuestra utopÃ­a. Que el amor sea el lÃ­mite"/>
    <n v="2000"/>
    <n v="5250"/>
    <x v="3"/>
    <x v="12"/>
    <s v="MXN"/>
    <n v="1492356166"/>
    <n v="1488471766"/>
    <b v="0"/>
    <n v="12"/>
    <b v="0"/>
    <x v="1"/>
    <x v="1"/>
    <n v="263"/>
    <n v="437.5"/>
  </r>
  <r>
    <n v="996"/>
    <s v="Social behavior in technical communities"/>
    <s v="Study the behaviour of technical communities by tracking their movement  through wearables"/>
    <n v="17000"/>
    <n v="65"/>
    <x v="1"/>
    <x v="0"/>
    <s v="USD"/>
    <n v="1406474820"/>
    <n v="1403902060"/>
    <b v="0"/>
    <n v="5"/>
    <b v="0"/>
    <x v="6"/>
    <x v="33"/>
    <n v="0"/>
    <n v="13"/>
  </r>
  <r>
    <n v="2345"/>
    <s v="Social Media Website (Canceled)"/>
    <s v="My team and I are creating a social media website for pet lovers across the world! Fashion, animal shows, adoptions, and more."/>
    <n v="4000"/>
    <n v="0"/>
    <x v="2"/>
    <x v="0"/>
    <s v="USD"/>
    <n v="1427845140"/>
    <n v="1424822556"/>
    <b v="0"/>
    <n v="0"/>
    <b v="0"/>
    <x v="6"/>
    <x v="25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x v="0"/>
    <s v="USD"/>
    <n v="1415932643"/>
    <n v="1413337043"/>
    <b v="0"/>
    <n v="8"/>
    <b v="0"/>
    <x v="6"/>
    <x v="25"/>
    <n v="0"/>
    <n v="1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6"/>
    <x v="33"/>
    <n v="250"/>
    <n v="73.4863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x v="0"/>
    <s v="USD"/>
    <n v="1483063435"/>
    <n v="1480471435"/>
    <b v="0"/>
    <n v="8"/>
    <b v="0"/>
    <x v="6"/>
    <x v="33"/>
    <n v="5"/>
    <n v="60.75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0"/>
    <x v="0"/>
    <n v="29"/>
    <n v="101.827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0"/>
    <x v="0"/>
    <n v="36"/>
    <n v="89.957999999999998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x v="0"/>
    <s v="USD"/>
    <n v="1433395560"/>
    <n v="1430803560"/>
    <b v="0"/>
    <n v="42"/>
    <b v="0"/>
    <x v="6"/>
    <x v="40"/>
    <n v="54"/>
    <n v="70.595200000000006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0"/>
    <x v="0"/>
    <n v="88"/>
    <n v="146.34780000000001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1"/>
    <x v="1"/>
    <n v="241"/>
    <n v="66.129000000000005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2"/>
    <x v="7"/>
    <n v="39"/>
    <n v="29.0213"/>
  </r>
  <r>
    <n v="3632"/>
    <s v="Some Enchanted Evening UK TOUR"/>
    <s v="A professional musical revue. First performed in 2013 as a short tour, to be embarking on a full length tour across the UK in 2015!"/>
    <n v="1000"/>
    <n v="100"/>
    <x v="1"/>
    <x v="1"/>
    <s v="GBP"/>
    <n v="1416781749"/>
    <n v="1415053749"/>
    <b v="0"/>
    <n v="1"/>
    <b v="0"/>
    <x v="1"/>
    <x v="15"/>
    <n v="10"/>
    <n v="100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2"/>
    <x v="10"/>
    <n v="19"/>
    <n v="99.534899999999993"/>
  </r>
  <r>
    <n v="2512"/>
    <s v="Somethin' Tasty"/>
    <s v="Somethin' Tasty is a unique coffee, pastry &amp; retail store. We consign from all local sources: pottery, glass &amp; art."/>
    <n v="3300"/>
    <n v="0"/>
    <x v="1"/>
    <x v="0"/>
    <s v="USD"/>
    <n v="1418504561"/>
    <n v="1417208561"/>
    <b v="0"/>
    <n v="0"/>
    <b v="0"/>
    <x v="4"/>
    <x v="11"/>
    <n v="0"/>
    <n v="0"/>
  </r>
  <r>
    <n v="2892"/>
    <s v="Something Precious"/>
    <s v="Something Precious is the world's first musical to alert folks to the harmful effects of technology on the human spirit."/>
    <n v="2500"/>
    <n v="500"/>
    <x v="1"/>
    <x v="0"/>
    <s v="USD"/>
    <n v="1409000400"/>
    <n v="1408381704"/>
    <b v="0"/>
    <n v="17"/>
    <b v="0"/>
    <x v="1"/>
    <x v="1"/>
    <n v="20"/>
    <n v="29.411799999999999"/>
  </r>
  <r>
    <n v="674"/>
    <s v="Something To Wear For Hearing Sounds By Feeling Vibrations"/>
    <s v="Listen to sounds by feeling an array of vibrational patterns against your body."/>
    <n v="26000"/>
    <n v="15"/>
    <x v="1"/>
    <x v="0"/>
    <s v="USD"/>
    <n v="1407811627"/>
    <n v="1402627627"/>
    <b v="0"/>
    <n v="2"/>
    <b v="0"/>
    <x v="6"/>
    <x v="33"/>
    <n v="0"/>
    <n v="7.5"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x v="0"/>
    <s v="USD"/>
    <n v="1439662344"/>
    <n v="1434478344"/>
    <b v="0"/>
    <n v="8"/>
    <b v="0"/>
    <x v="1"/>
    <x v="1"/>
    <n v="505"/>
    <n v="315.5"/>
  </r>
  <r>
    <n v="1456"/>
    <s v="Sometimes you don't need love (Canceled)"/>
    <s v="English Version of my auto-published novel"/>
    <n v="10000"/>
    <n v="145"/>
    <x v="2"/>
    <x v="9"/>
    <s v="EUR"/>
    <n v="1483459365"/>
    <n v="1480867365"/>
    <b v="0"/>
    <n v="3"/>
    <b v="0"/>
    <x v="5"/>
    <x v="18"/>
    <n v="1"/>
    <n v="48.333300000000001"/>
  </r>
  <r>
    <n v="705"/>
    <s v="SomnoScope"/>
    <s v="The closest thing ever to the Holy Grail of wearables technology"/>
    <n v="25000"/>
    <n v="977"/>
    <x v="1"/>
    <x v="11"/>
    <s v="EUR"/>
    <n v="1484999278"/>
    <n v="1482407278"/>
    <b v="0"/>
    <n v="5"/>
    <b v="0"/>
    <x v="6"/>
    <x v="33"/>
    <n v="4"/>
    <n v="195.4"/>
  </r>
  <r>
    <n v="518"/>
    <s v="Somorrah"/>
    <s v="The community of Somorrah is peaceful and unblemished until &quot;The Boss&quot; power and money starts to diminish &amp; plans to gain it all back!"/>
    <n v="38000"/>
    <n v="0"/>
    <x v="1"/>
    <x v="0"/>
    <s v="USD"/>
    <n v="1441550760"/>
    <n v="1438958824"/>
    <b v="0"/>
    <n v="0"/>
    <b v="0"/>
    <x v="0"/>
    <x v="6"/>
    <n v="0"/>
    <s v="no backers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7"/>
    <x v="24"/>
    <n v="922"/>
    <n v="82.396900000000002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1"/>
    <x v="15"/>
    <n v="745"/>
    <n v="55.503"/>
  </r>
  <r>
    <n v="2934"/>
    <s v="Songs for a New World"/>
    <s v="Powerful community theatre production of Jason Robert Brown's &quot;Songs for a New World&quot; in London, Ontario."/>
    <n v="2413"/>
    <n v="2700"/>
    <x v="0"/>
    <x v="4"/>
    <s v="CAD"/>
    <n v="1402845364"/>
    <n v="1400253364"/>
    <b v="0"/>
    <n v="37"/>
    <b v="1"/>
    <x v="1"/>
    <x v="15"/>
    <n v="112"/>
    <n v="72.972999999999999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2"/>
    <x v="7"/>
    <n v="151"/>
    <n v="37.134999999999998"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x v="0"/>
    <s v="USD"/>
    <n v="1299786527"/>
    <n v="1295898527"/>
    <b v="0"/>
    <n v="2"/>
    <b v="0"/>
    <x v="2"/>
    <x v="9"/>
    <n v="0"/>
    <n v="32.5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1"/>
    <x v="4"/>
    <n v="519"/>
    <n v="90.2"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x v="0"/>
    <s v="USD"/>
    <n v="1388102094"/>
    <n v="1385510094"/>
    <b v="0"/>
    <n v="52"/>
    <b v="0"/>
    <x v="5"/>
    <x v="26"/>
    <n v="7"/>
    <n v="31.8462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4"/>
    <x v="35"/>
    <n v="2604"/>
    <n v="48.104599999999998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2"/>
    <x v="10"/>
    <n v="17"/>
    <n v="51.811599999999999"/>
  </r>
  <r>
    <n v="914"/>
    <s v="Soul Of Man Video Project"/>
    <s v="This project is for the making of a music video. All funds will go towards production costs for this event only."/>
    <n v="20000"/>
    <n v="0"/>
    <x v="1"/>
    <x v="0"/>
    <s v="USD"/>
    <n v="1345918747"/>
    <n v="1343326747"/>
    <b v="0"/>
    <n v="0"/>
    <b v="0"/>
    <x v="2"/>
    <x v="9"/>
    <n v="0"/>
    <n v="0"/>
  </r>
  <r>
    <n v="1139"/>
    <s v="Soulwalker"/>
    <s v="Take control of the Void and bend it to your will as you perfect your strategy and amass your deck. The light gathers, your power grows"/>
    <n v="15000"/>
    <n v="5"/>
    <x v="1"/>
    <x v="0"/>
    <s v="USD"/>
    <n v="1420100426"/>
    <n v="1417508426"/>
    <b v="0"/>
    <n v="1"/>
    <b v="0"/>
    <x v="7"/>
    <x v="34"/>
    <n v="0"/>
    <n v="5"/>
  </r>
  <r>
    <n v="876"/>
    <s v="Sound Of Dobells"/>
    <s v="What was the greatest record shop ever?  DOBELLS!"/>
    <n v="20000"/>
    <n v="1286"/>
    <x v="1"/>
    <x v="1"/>
    <s v="GBP"/>
    <n v="1359978927"/>
    <n v="1357127727"/>
    <b v="0"/>
    <n v="45"/>
    <b v="0"/>
    <x v="2"/>
    <x v="9"/>
    <n v="6"/>
    <n v="28.5778"/>
  </r>
  <r>
    <n v="1547"/>
    <s v="Sound Photography"/>
    <s v="I have produced a limited number (100) of five 8x10 prints of mixed photography I would like to share with you."/>
    <n v="9000"/>
    <n v="0"/>
    <x v="1"/>
    <x v="0"/>
    <s v="USD"/>
    <n v="1487844882"/>
    <n v="1487240082"/>
    <b v="0"/>
    <n v="0"/>
    <b v="0"/>
    <x v="3"/>
    <x v="31"/>
    <n v="0"/>
    <n v="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6"/>
    <x v="17"/>
    <n v="247"/>
    <n v="88.235699999999994"/>
  </r>
  <r>
    <n v="4004"/>
    <s v="South Florida Tours"/>
    <s v="Help Launch The Queen Into South Florida!"/>
    <n v="300"/>
    <n v="1"/>
    <x v="1"/>
    <x v="0"/>
    <s v="USD"/>
    <n v="1412740457"/>
    <n v="1410148457"/>
    <b v="0"/>
    <n v="1"/>
    <b v="0"/>
    <x v="1"/>
    <x v="1"/>
    <n v="0"/>
    <n v="1"/>
  </r>
  <r>
    <n v="2518"/>
    <s v="Southern California's Backroad Eateries"/>
    <s v="I am traveling the backroads of Southern California, to discover the best out-of-the-way eateries the area has to offer"/>
    <n v="3300"/>
    <n v="0"/>
    <x v="1"/>
    <x v="0"/>
    <s v="USD"/>
    <n v="1415899228"/>
    <n v="1413303628"/>
    <b v="0"/>
    <n v="0"/>
    <b v="0"/>
    <x v="4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x v="0"/>
    <s v="USD"/>
    <n v="1408803149"/>
    <n v="1404915149"/>
    <b v="0"/>
    <n v="0"/>
    <b v="0"/>
    <x v="4"/>
    <x v="21"/>
    <n v="0"/>
    <n v="0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0"/>
    <x v="0"/>
    <n v="6"/>
    <n v="57.654499999999999"/>
  </r>
  <r>
    <n v="4070"/>
    <s v="Southern Utah University: V-Day 2015"/>
    <s v="V-Day Southern Utah University 2015 and Second Studio Players presents: The Vagina Monologues"/>
    <n v="150"/>
    <n v="165"/>
    <x v="1"/>
    <x v="0"/>
    <s v="USD"/>
    <n v="1425178800"/>
    <n v="1422374420"/>
    <b v="0"/>
    <n v="6"/>
    <b v="0"/>
    <x v="1"/>
    <x v="1"/>
    <n v="110"/>
    <n v="27.5"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x v="0"/>
    <s v="USD"/>
    <n v="1427227905"/>
    <n v="1424639505"/>
    <b v="0"/>
    <n v="0"/>
    <b v="0"/>
    <x v="6"/>
    <x v="25"/>
    <n v="0"/>
    <s v="no backers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6"/>
    <x v="28"/>
    <n v="527"/>
    <n v="205.2987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6"/>
    <x v="28"/>
    <n v="3678"/>
    <n v="31.820499999999999"/>
  </r>
  <r>
    <n v="148"/>
    <s v="Space Gangstars (Canceled)"/>
    <s v="An aspiring pilot decides to take his Dad's ship for a joyride, and learns it was the biggest mistake of his life in this Sci-Fi comedy"/>
    <n v="110000"/>
    <n v="40"/>
    <x v="2"/>
    <x v="0"/>
    <s v="USD"/>
    <n v="1456555536"/>
    <n v="1453963536"/>
    <b v="0"/>
    <n v="2"/>
    <b v="0"/>
    <x v="0"/>
    <x v="22"/>
    <n v="0"/>
    <n v="20"/>
  </r>
  <r>
    <n v="2152"/>
    <s v="Space Shooter RPG+"/>
    <s v="Our game is going to be a space shooter that has RPG elements with New Game+! It will be unlike any space shooter ever played."/>
    <n v="5000"/>
    <n v="50"/>
    <x v="1"/>
    <x v="0"/>
    <s v="USD"/>
    <n v="1394909909"/>
    <n v="1392321509"/>
    <b v="0"/>
    <n v="4"/>
    <b v="0"/>
    <x v="7"/>
    <x v="30"/>
    <n v="1"/>
    <n v="12.5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x v="0"/>
    <s v="USD"/>
    <n v="1441783869"/>
    <n v="1439191869"/>
    <b v="1"/>
    <n v="535"/>
    <b v="0"/>
    <x v="6"/>
    <x v="28"/>
    <n v="1403"/>
    <n v="78.666200000000003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6"/>
    <x v="33"/>
    <n v="41"/>
    <n v="42.886899999999997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6"/>
    <x v="17"/>
    <n v="626"/>
    <n v="73.416899999999998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0"/>
    <x v="0"/>
    <n v="15"/>
    <n v="61.301400000000001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6"/>
    <x v="17"/>
    <n v="3528"/>
    <n v="483.34249999999997"/>
  </r>
  <r>
    <n v="4026"/>
    <s v="Speak to my Soul: A Montage of Voices"/>
    <s v="This is a play that voices that stories of the black experience in America using spoken word, song and dance."/>
    <n v="250"/>
    <n v="0"/>
    <x v="1"/>
    <x v="0"/>
    <s v="USD"/>
    <n v="1449247439"/>
    <n v="1444059839"/>
    <b v="0"/>
    <n v="0"/>
    <b v="0"/>
    <x v="1"/>
    <x v="1"/>
    <n v="0"/>
    <n v="0"/>
  </r>
  <r>
    <n v="3063"/>
    <s v="Spec Haus"/>
    <s v="Members of the local Miami music scene are putting together a venue/creative space in Kendall!"/>
    <n v="2000"/>
    <n v="587"/>
    <x v="1"/>
    <x v="0"/>
    <s v="USD"/>
    <n v="1477174138"/>
    <n v="1474150138"/>
    <b v="0"/>
    <n v="23"/>
    <b v="0"/>
    <x v="1"/>
    <x v="4"/>
    <n v="29"/>
    <n v="25.521699999999999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7"/>
    <x v="24"/>
    <n v="18"/>
    <n v="35.92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1"/>
    <x v="1"/>
    <n v="40"/>
    <n v="30.76920000000000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0"/>
    <x v="12"/>
    <n v="2"/>
    <n v="96.70829999999999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0"/>
    <x v="0"/>
    <n v="8"/>
    <n v="10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x v="0"/>
    <s v="USD"/>
    <n v="1433988000"/>
    <n v="1431353337"/>
    <b v="0"/>
    <n v="13"/>
    <b v="0"/>
    <x v="0"/>
    <x v="22"/>
    <n v="1"/>
    <n v="106.6923"/>
  </r>
  <r>
    <n v="4048"/>
    <s v="Speechless"/>
    <s v="The unspoken story of growing up disabled with cerebral palsy and no speech. This inclusive company fights ignorance using dark humour."/>
    <n v="200"/>
    <n v="3001"/>
    <x v="1"/>
    <x v="1"/>
    <s v="GBP"/>
    <n v="1460373187"/>
    <n v="1457352787"/>
    <b v="0"/>
    <n v="91"/>
    <b v="0"/>
    <x v="1"/>
    <x v="1"/>
    <n v="1501"/>
    <n v="32.978000000000002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6"/>
    <x v="28"/>
    <n v="28"/>
    <n v="31.961500000000001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x v="16"/>
    <s v="EUR"/>
    <n v="1447600389"/>
    <n v="1444140789"/>
    <b v="0"/>
    <n v="34"/>
    <b v="0"/>
    <x v="6"/>
    <x v="25"/>
    <n v="39"/>
    <n v="402.70589999999999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2"/>
    <x v="3"/>
    <n v="35"/>
    <n v="73.125399999999999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1"/>
    <x v="1"/>
    <n v="50"/>
    <n v="22.909099999999999"/>
  </r>
  <r>
    <n v="3791"/>
    <s v="Spin! at The Cumming Playhouse"/>
    <s v="Spin! is an original musical comedy-drama presented by Blue Palm Productions."/>
    <n v="600"/>
    <n v="0"/>
    <x v="1"/>
    <x v="0"/>
    <s v="USD"/>
    <n v="1404664592"/>
    <n v="1399480592"/>
    <b v="0"/>
    <n v="0"/>
    <b v="0"/>
    <x v="1"/>
    <x v="15"/>
    <n v="0"/>
    <n v="0"/>
  </r>
  <r>
    <n v="552"/>
    <s v="Spinnable Social Media"/>
    <s v="Axoral is a 3d interactive social media interface, with the potential to be so much more, but we need your help!"/>
    <n v="35000"/>
    <n v="0"/>
    <x v="1"/>
    <x v="4"/>
    <s v="CAD"/>
    <n v="1452350896"/>
    <n v="1447166896"/>
    <b v="0"/>
    <n v="0"/>
    <b v="0"/>
    <x v="6"/>
    <x v="25"/>
    <n v="0"/>
    <s v="no backers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1"/>
    <x v="1"/>
    <n v="100"/>
    <n v="27.065200000000001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x v="2"/>
    <n v="2"/>
    <n v="59.961300000000001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x v="0"/>
    <s v="USD"/>
    <n v="1447965917"/>
    <n v="1445370317"/>
    <b v="0"/>
    <n v="2"/>
    <b v="0"/>
    <x v="1"/>
    <x v="4"/>
    <n v="1"/>
    <n v="12.5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0"/>
    <x v="12"/>
    <n v="2"/>
    <n v="322.3913"/>
  </r>
  <r>
    <n v="3115"/>
    <s v="spoken word pop-up:"/>
    <s v="We are creating a mobile community devoted to the spreading and sharing of spoken word and other kinds of storytelling."/>
    <n v="2000"/>
    <n v="300"/>
    <x v="1"/>
    <x v="14"/>
    <s v="SEK"/>
    <n v="1465123427"/>
    <n v="1462531427"/>
    <b v="0"/>
    <n v="1"/>
    <b v="0"/>
    <x v="1"/>
    <x v="4"/>
    <n v="15"/>
    <n v="300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1"/>
    <x v="1"/>
    <n v="445"/>
    <n v="72.9508000000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"/>
    <x v="15"/>
    <n v="6"/>
    <n v="18.333300000000001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x v="0"/>
    <s v="USD"/>
    <n v="1469948400"/>
    <n v="1465172024"/>
    <b v="0"/>
    <n v="0"/>
    <b v="0"/>
    <x v="1"/>
    <x v="15"/>
    <n v="0"/>
    <n v="0"/>
  </r>
  <r>
    <n v="1094"/>
    <s v="Sprocket Junkie"/>
    <s v="An action racing game for iOS. Set in a steampunk world, players battle their way to the finish line on customizable rocket engines!"/>
    <n v="15000"/>
    <n v="3294.01"/>
    <x v="1"/>
    <x v="0"/>
    <s v="USD"/>
    <n v="1318180033"/>
    <n v="1315588033"/>
    <b v="0"/>
    <n v="27"/>
    <b v="0"/>
    <x v="7"/>
    <x v="30"/>
    <n v="22"/>
    <n v="122.0004"/>
  </r>
  <r>
    <n v="2404"/>
    <s v="Square Donuts Truck"/>
    <s v="We would love another Donut Food Truck for your famous Square Donuts.  We have one successful truck and retail store open already!"/>
    <n v="3780"/>
    <n v="0"/>
    <x v="1"/>
    <x v="0"/>
    <s v="USD"/>
    <n v="1451782607"/>
    <n v="1449190607"/>
    <b v="0"/>
    <n v="0"/>
    <b v="0"/>
    <x v="4"/>
    <x v="21"/>
    <n v="0"/>
    <n v="0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1"/>
    <x v="4"/>
    <n v="69"/>
    <n v="23.275300000000001"/>
  </r>
  <r>
    <n v="2743"/>
    <s v="St. Nick Jr"/>
    <s v="One Christmas every child was naughty, and Santa's son _x000a_St. Nick Jr sacrifices all his gifts over his whole life, for the children"/>
    <n v="2885"/>
    <n v="0"/>
    <x v="1"/>
    <x v="0"/>
    <s v="USD"/>
    <n v="1476863607"/>
    <n v="1474271607"/>
    <b v="0"/>
    <n v="0"/>
    <b v="0"/>
    <x v="5"/>
    <x v="13"/>
    <n v="0"/>
    <n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x v="0"/>
    <s v="USD"/>
    <n v="1427807640"/>
    <n v="1423325626"/>
    <b v="0"/>
    <n v="8"/>
    <b v="0"/>
    <x v="4"/>
    <x v="21"/>
    <n v="8"/>
    <n v="29.1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2"/>
    <x v="7"/>
    <n v="75"/>
    <n v="46.65169999999999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1"/>
    <x v="1"/>
    <n v="471"/>
    <n v="31.209399999999999"/>
  </r>
  <r>
    <n v="3746"/>
    <s v="Stage Play Production - &quot;I Love You to Death&quot;"/>
    <s v="Generational curses CAN be broken...right?"/>
    <n v="700"/>
    <n v="202"/>
    <x v="1"/>
    <x v="0"/>
    <s v="USD"/>
    <n v="1475918439"/>
    <n v="1473326439"/>
    <b v="0"/>
    <n v="1"/>
    <b v="0"/>
    <x v="1"/>
    <x v="1"/>
    <n v="29"/>
    <n v="202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x v="1"/>
    <x v="1"/>
    <n v="0"/>
    <n v="0"/>
  </r>
  <r>
    <n v="2855"/>
    <s v="STAGE READING for TETCNY"/>
    <s v="Raising funds to have a private stage reading for an upcoming play from THE ENSEMBLE THEATRE COMPANY OF NEW YORK (www.tetcny.org)"/>
    <n v="2500"/>
    <n v="300"/>
    <x v="1"/>
    <x v="0"/>
    <s v="USD"/>
    <n v="1454110440"/>
    <n v="1451607071"/>
    <b v="0"/>
    <n v="5"/>
    <b v="0"/>
    <x v="1"/>
    <x v="1"/>
    <n v="12"/>
    <n v="6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1"/>
    <x v="1"/>
    <n v="52"/>
    <n v="57.777799999999999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x v="0"/>
    <s v="USD"/>
    <n v="1462766400"/>
    <n v="1460219110"/>
    <b v="0"/>
    <n v="37"/>
    <b v="0"/>
    <x v="1"/>
    <x v="1"/>
    <n v="1116"/>
    <n v="105.54049999999999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1"/>
    <x v="4"/>
    <n v="220"/>
    <n v="191.13040000000001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1"/>
    <x v="1"/>
    <n v="117"/>
    <n v="83.514300000000006"/>
  </r>
  <r>
    <n v="150"/>
    <s v="Star Trek First Frontier (Canceled)"/>
    <s v="The untold story of Captain Robert April and the first launching of the starship U.S.S. Enterprise,  NCC-1701"/>
    <n v="110000"/>
    <n v="30112"/>
    <x v="2"/>
    <x v="0"/>
    <s v="USD"/>
    <n v="1432612382"/>
    <n v="1427428382"/>
    <b v="0"/>
    <n v="67"/>
    <b v="0"/>
    <x v="0"/>
    <x v="22"/>
    <n v="27"/>
    <n v="449.43279999999999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x v="4"/>
    <s v="CAD"/>
    <n v="1486165880"/>
    <n v="1480981880"/>
    <b v="0"/>
    <n v="6"/>
    <b v="0"/>
    <x v="0"/>
    <x v="22"/>
    <n v="0"/>
    <n v="11.66670000000000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0"/>
    <x v="12"/>
    <n v="0"/>
    <n v="30.666699999999999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1"/>
    <x v="1"/>
    <n v="269"/>
    <n v="61.06060000000000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6"/>
    <x v="28"/>
    <n v="62"/>
    <n v="37.46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1"/>
    <x v="15"/>
    <n v="861"/>
    <n v="215.25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6"/>
    <x v="28"/>
    <n v="573"/>
    <n v="58.422199999999997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6"/>
    <x v="28"/>
    <n v="764"/>
    <n v="80.185500000000005"/>
  </r>
  <r>
    <n v="1047"/>
    <s v="Start a New Podcast (Canceled)"/>
    <s v="I wish to start a new podcast called Voices of Texas, and I want to interview interesting people of Texas each week."/>
    <n v="15000"/>
    <n v="1"/>
    <x v="2"/>
    <x v="0"/>
    <s v="USD"/>
    <n v="1415219915"/>
    <n v="1412624315"/>
    <b v="0"/>
    <n v="1"/>
    <b v="0"/>
    <x v="8"/>
    <x v="27"/>
    <n v="0"/>
    <n v="1"/>
  </r>
  <r>
    <n v="439"/>
    <s v="Starting a cartoon series"/>
    <s v="Hi everyone, I'm trying to begin a cartoon series. It's a show about space bounty hunters and their adventures as they travel around."/>
    <n v="50000"/>
    <n v="0"/>
    <x v="1"/>
    <x v="0"/>
    <s v="USD"/>
    <n v="1413569818"/>
    <n v="1412705818"/>
    <b v="0"/>
    <n v="0"/>
    <b v="0"/>
    <x v="0"/>
    <x v="6"/>
    <n v="0"/>
    <s v="no backers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6"/>
    <x v="36"/>
    <n v="531"/>
    <n v="77.327699999999993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0"/>
    <x v="0"/>
    <n v="11"/>
    <n v="115.510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x v="0"/>
    <s v="USD"/>
    <n v="1412119423"/>
    <n v="1410391423"/>
    <b v="0"/>
    <n v="0"/>
    <b v="0"/>
    <x v="4"/>
    <x v="21"/>
    <n v="0"/>
    <n v="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2"/>
    <x v="10"/>
    <n v="4"/>
    <n v="102.5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x v="0"/>
    <s v="USD"/>
    <n v="1469913194"/>
    <n v="1467321194"/>
    <b v="0"/>
    <n v="4"/>
    <b v="0"/>
    <x v="6"/>
    <x v="28"/>
    <n v="3"/>
    <n v="22.75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x v="1"/>
    <s v="GBP"/>
    <n v="1428333345"/>
    <n v="1425744945"/>
    <b v="0"/>
    <n v="7"/>
    <b v="0"/>
    <x v="6"/>
    <x v="25"/>
    <n v="0"/>
    <n v="16.428599999999999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x v="0"/>
    <s v="USD"/>
    <n v="1273356960"/>
    <n v="1268255751"/>
    <b v="0"/>
    <n v="4"/>
    <b v="0"/>
    <x v="0"/>
    <x v="6"/>
    <n v="1"/>
    <n v="53.75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2"/>
    <x v="10"/>
    <n v="42"/>
    <n v="119.2857000000000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1"/>
    <n v="100"/>
    <n v="125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2"/>
    <x v="10"/>
    <n v="13"/>
    <n v="33.315800000000003"/>
  </r>
  <r>
    <n v="1088"/>
    <s v="Still Alive"/>
    <s v="A fresh twist on survival games. Intense, high-stakes 30 minute rounds for up to 10 players."/>
    <n v="15000"/>
    <n v="6382.34"/>
    <x v="1"/>
    <x v="0"/>
    <s v="USD"/>
    <n v="1398366667"/>
    <n v="1395774667"/>
    <b v="0"/>
    <n v="147"/>
    <b v="0"/>
    <x v="7"/>
    <x v="30"/>
    <n v="43"/>
    <n v="43.417299999999997"/>
  </r>
  <r>
    <n v="3931"/>
    <s v="Still I Weep"/>
    <s v="An original stage play designed to bring to light the long-term effects on adult survivors of childhood sexual abuse. We do survive!"/>
    <n v="500"/>
    <n v="0"/>
    <x v="1"/>
    <x v="0"/>
    <s v="USD"/>
    <n v="1441510707"/>
    <n v="1439350707"/>
    <b v="0"/>
    <n v="0"/>
    <b v="0"/>
    <x v="1"/>
    <x v="1"/>
    <n v="0"/>
    <n v="0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1"/>
    <x v="1"/>
    <n v="65"/>
    <n v="25.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6"/>
    <x v="17"/>
    <n v="101"/>
    <n v="41.7438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2"/>
    <x v="10"/>
    <n v="6"/>
    <n v="17.235299999999999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7"/>
    <x v="24"/>
    <n v="1691"/>
    <n v="188.378700000000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4"/>
    <s v="CAD"/>
    <n v="1449701284"/>
    <n v="1446241684"/>
    <b v="0"/>
    <n v="21"/>
    <b v="1"/>
    <x v="1"/>
    <x v="1"/>
    <n v="34"/>
    <n v="40.476199999999999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x v="0"/>
    <s v="USD"/>
    <n v="1443675540"/>
    <n v="1441022120"/>
    <b v="0"/>
    <n v="121"/>
    <b v="0"/>
    <x v="6"/>
    <x v="25"/>
    <n v="43"/>
    <n v="105.93389999999999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2"/>
    <x v="7"/>
    <n v="59"/>
    <n v="49.3384"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x v="0"/>
    <s v="USD"/>
    <n v="1341978665"/>
    <n v="1336795283"/>
    <b v="0"/>
    <n v="0"/>
    <b v="0"/>
    <x v="0"/>
    <x v="6"/>
    <n v="0"/>
    <s v="no backers"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x v="0"/>
    <s v="USD"/>
    <n v="1435730400"/>
    <n v="1430855315"/>
    <b v="0"/>
    <n v="3"/>
    <b v="0"/>
    <x v="2"/>
    <x v="14"/>
    <n v="9"/>
    <n v="216.66669999999999"/>
  </r>
  <r>
    <n v="1101"/>
    <s v="Strain Wars"/>
    <s v="Different strains of marijuana leafs battling to the death to see which one is the top strain."/>
    <n v="15000"/>
    <n v="41"/>
    <x v="1"/>
    <x v="0"/>
    <s v="USD"/>
    <n v="1468519920"/>
    <n v="1466188338"/>
    <b v="0"/>
    <n v="6"/>
    <b v="0"/>
    <x v="7"/>
    <x v="30"/>
    <n v="0"/>
    <n v="6.8333000000000004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1"/>
    <x v="1"/>
    <n v="204"/>
    <n v="55.6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0"/>
    <x v="0"/>
    <n v="24"/>
    <n v="71.899299999999997"/>
  </r>
  <r>
    <n v="502"/>
    <s v="Strawberry Bowl"/>
    <s v="This Strawberry Bowl concept is the 1st of many episodes.  These episodes will be released in accordance with the harvest of the month."/>
    <n v="40000"/>
    <n v="230"/>
    <x v="1"/>
    <x v="0"/>
    <s v="USD"/>
    <n v="1332073025"/>
    <n v="1329484625"/>
    <b v="0"/>
    <n v="4"/>
    <b v="0"/>
    <x v="0"/>
    <x v="6"/>
    <n v="1"/>
    <n v="57.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x v="1"/>
    <s v="GBP"/>
    <n v="1402480221"/>
    <n v="1399888221"/>
    <b v="0"/>
    <n v="37"/>
    <b v="0"/>
    <x v="7"/>
    <x v="30"/>
    <n v="20"/>
    <n v="80.297300000000007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7"/>
    <x v="24"/>
    <n v="390"/>
    <n v="60.820300000000003"/>
  </r>
  <r>
    <n v="1734"/>
    <s v="Street Prophet Los CD and new book"/>
    <s v="This is a double venture project. I have finished a new manuscript and currently working on creating a Christian rap CD."/>
    <n v="7000"/>
    <n v="1"/>
    <x v="1"/>
    <x v="0"/>
    <s v="USD"/>
    <n v="1431046356"/>
    <n v="1428454356"/>
    <b v="0"/>
    <n v="1"/>
    <b v="0"/>
    <x v="2"/>
    <x v="14"/>
    <n v="0"/>
    <n v="1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3"/>
    <x v="5"/>
    <n v="422"/>
    <n v="170.446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x v="0"/>
    <s v="USD"/>
    <n v="1418938395"/>
    <n v="1415050395"/>
    <b v="0"/>
    <n v="1"/>
    <b v="0"/>
    <x v="6"/>
    <x v="33"/>
    <n v="0"/>
    <n v="75"/>
  </r>
  <r>
    <n v="2910"/>
    <s v="Strive"/>
    <s v="Free drama, dance and singing workshops for disadvantaged young people to inspire, create and help them follow their dreams."/>
    <n v="2500"/>
    <n v="1"/>
    <x v="1"/>
    <x v="1"/>
    <s v="GBP"/>
    <n v="1434139887"/>
    <n v="1428955887"/>
    <b v="0"/>
    <n v="1"/>
    <b v="0"/>
    <x v="1"/>
    <x v="1"/>
    <n v="0"/>
    <n v="1"/>
  </r>
  <r>
    <n v="1029"/>
    <s v="StrobeHouse presents Valborg 2015"/>
    <s v="We want to recreate last years massive Valborgparty in Lund but this time even bigger!"/>
    <n v="15000"/>
    <n v="11176"/>
    <x v="0"/>
    <x v="14"/>
    <s v="SEK"/>
    <n v="1428184740"/>
    <n v="1423501507"/>
    <b v="0"/>
    <n v="141"/>
    <b v="1"/>
    <x v="2"/>
    <x v="3"/>
    <n v="75"/>
    <n v="79.2624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1"/>
    <x v="1"/>
    <n v="102"/>
    <n v="57.5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0"/>
    <x v="0"/>
    <n v="19"/>
    <n v="63.173699999999997"/>
  </r>
  <r>
    <n v="511"/>
    <s v="Stuck On An Eyeland"/>
    <s v="A project that incorporates animation and comic art into a relevant story. 4 boys, 1 eyeland, and a whole lot of drama!!!"/>
    <n v="40000"/>
    <n v="150"/>
    <x v="1"/>
    <x v="0"/>
    <s v="USD"/>
    <n v="1365228982"/>
    <n v="1362640582"/>
    <b v="0"/>
    <n v="5"/>
    <b v="0"/>
    <x v="0"/>
    <x v="6"/>
    <n v="0"/>
    <n v="3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6"/>
    <x v="28"/>
    <n v="32"/>
    <n v="21.555599999999998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1"/>
    <x v="1"/>
    <n v="1341"/>
    <n v="182.9091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0"/>
    <x v="0"/>
    <n v="1"/>
    <n v="46.230800000000002"/>
  </r>
  <r>
    <n v="3120"/>
    <s v="Subtropisch zwemparadijs Tropicana"/>
    <s v="Wij willen Tropicana het subtropisch zwemparadijs van Rotterdam op een nieuwe locatie gaan bouwen."/>
    <n v="2000"/>
    <n v="128"/>
    <x v="1"/>
    <x v="11"/>
    <s v="EUR"/>
    <n v="1462484196"/>
    <n v="1457303796"/>
    <b v="0"/>
    <n v="10"/>
    <b v="0"/>
    <x v="1"/>
    <x v="4"/>
    <n v="6"/>
    <n v="12.8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x v="0"/>
    <s v="USD"/>
    <n v="1429892177"/>
    <n v="1424711777"/>
    <b v="0"/>
    <n v="0"/>
    <b v="0"/>
    <x v="8"/>
    <x v="27"/>
    <n v="0"/>
    <n v="0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2"/>
    <x v="10"/>
    <n v="253"/>
    <n v="42.733199999999997"/>
  </r>
  <r>
    <n v="1424"/>
    <s v="Subway Mantras"/>
    <s v="A short book of practical mantras that can be used every day of the week. Mantras are cogwheels of universal engines."/>
    <n v="10000"/>
    <n v="1527"/>
    <x v="1"/>
    <x v="0"/>
    <s v="USD"/>
    <n v="1479233602"/>
    <n v="1478106802"/>
    <b v="0"/>
    <n v="14"/>
    <b v="0"/>
    <x v="5"/>
    <x v="18"/>
    <n v="15"/>
    <n v="109.0714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1"/>
    <x v="1"/>
    <n v="385"/>
    <n v="78.518100000000004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1"/>
    <x v="1"/>
    <n v="339"/>
    <n v="49.05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1"/>
    <n v="102"/>
    <n v="121.9047999999999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2"/>
    <x v="7"/>
    <n v="143"/>
    <n v="131.58369999999999"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x v="0"/>
    <s v="USD"/>
    <n v="1465790400"/>
    <n v="1462210950"/>
    <b v="0"/>
    <n v="0"/>
    <b v="0"/>
    <x v="1"/>
    <x v="1"/>
    <n v="0"/>
    <n v="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6"/>
    <x v="36"/>
    <n v="172"/>
    <n v="85.75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1"/>
    <x v="1"/>
    <n v="202"/>
    <n v="98.53660000000000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"/>
    <x v="38"/>
    <n v="37"/>
    <n v="53.75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2"/>
    <x v="7"/>
    <n v="147"/>
    <n v="68.598100000000002"/>
  </r>
  <r>
    <n v="778"/>
    <s v="Summers' Love, A Cute and Funny Cinderella Love Story"/>
    <s v="Laughter, tears and good times in the warm glow of Summer s Love. The perfect recipe for the winter blahs."/>
    <n v="25000"/>
    <n v="2"/>
    <x v="1"/>
    <x v="0"/>
    <s v="USD"/>
    <n v="1398876680"/>
    <n v="1396284680"/>
    <b v="0"/>
    <n v="1"/>
    <b v="0"/>
    <x v="5"/>
    <x v="26"/>
    <n v="0"/>
    <n v="2"/>
  </r>
  <r>
    <n v="1085"/>
    <s v="Sun Dryd Studios"/>
    <s v="The new kid on the block. Re-imagining old games and creating new ones. Ship, Lazer, Rock is first."/>
    <n v="15000"/>
    <n v="1026"/>
    <x v="1"/>
    <x v="4"/>
    <s v="CAD"/>
    <n v="1457967975"/>
    <n v="1455379575"/>
    <b v="0"/>
    <n v="9"/>
    <b v="0"/>
    <x v="7"/>
    <x v="30"/>
    <n v="7"/>
    <n v="114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x v="0"/>
    <s v="USD"/>
    <n v="1476371552"/>
    <n v="1473779552"/>
    <b v="0"/>
    <n v="90"/>
    <b v="0"/>
    <x v="6"/>
    <x v="33"/>
    <n v="49"/>
    <n v="54.666699999999999"/>
  </r>
  <r>
    <n v="1543"/>
    <s v="Sunrises in the MidWest"/>
    <s v="I plan to take pictures of the sunrise in the MidWest every day in 2015 and compile them in a slide show for distribution."/>
    <n v="9000"/>
    <n v="10"/>
    <x v="1"/>
    <x v="0"/>
    <s v="USD"/>
    <n v="1416662034"/>
    <n v="1414066434"/>
    <b v="0"/>
    <n v="1"/>
    <b v="0"/>
    <x v="3"/>
    <x v="3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x v="0"/>
    <s v="USD"/>
    <n v="1441037097"/>
    <n v="1438445097"/>
    <b v="0"/>
    <n v="1"/>
    <b v="0"/>
    <x v="1"/>
    <x v="1"/>
    <n v="4"/>
    <n v="10"/>
  </r>
  <r>
    <n v="454"/>
    <s v="Super Hi-Speed Road Strikers"/>
    <s v="Itâ€™s an Action/Adventure Anime for The Yuusha Brave series, G1 Transformer, and the Fast and the Furious Fans!"/>
    <n v="48000"/>
    <n v="82"/>
    <x v="1"/>
    <x v="0"/>
    <s v="USD"/>
    <n v="1417007640"/>
    <n v="1414343571"/>
    <b v="0"/>
    <n v="5"/>
    <b v="0"/>
    <x v="0"/>
    <x v="6"/>
    <n v="0"/>
    <n v="16.399999999999999"/>
  </r>
  <r>
    <n v="1162"/>
    <s v="Super Natural Kooking"/>
    <s v="Solar Powered, Recycled Fryer Oil for Truck Fuel, Locally Grown Organic &amp; Hormone Free Foods, Pop-up Bands, Private Party and Functions"/>
    <n v="14000"/>
    <n v="35"/>
    <x v="1"/>
    <x v="0"/>
    <s v="USD"/>
    <n v="1411662264"/>
    <n v="1408983864"/>
    <b v="0"/>
    <n v="2"/>
    <b v="0"/>
    <x v="4"/>
    <x v="21"/>
    <n v="0"/>
    <n v="17.5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2"/>
    <x v="7"/>
    <n v="21"/>
    <n v="27.777799999999999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x v="0"/>
    <s v="USD"/>
    <n v="1430517600"/>
    <n v="1426538129"/>
    <b v="0"/>
    <n v="2"/>
    <b v="0"/>
    <x v="1"/>
    <x v="15"/>
    <n v="7"/>
    <n v="17.5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x v="0"/>
    <s v="USD"/>
    <n v="1434092876"/>
    <n v="1431414476"/>
    <b v="0"/>
    <n v="36"/>
    <b v="0"/>
    <x v="5"/>
    <x v="13"/>
    <n v="65"/>
    <n v="45.972200000000001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2"/>
    <x v="3"/>
    <n v="8"/>
    <n v="15.035399999999999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1"/>
    <x v="1"/>
    <n v="118"/>
    <n v="69.818200000000004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x v="1"/>
    <s v="GBP"/>
    <n v="1431298740"/>
    <n v="1429558756"/>
    <b v="0"/>
    <n v="27"/>
    <b v="0"/>
    <x v="1"/>
    <x v="1"/>
    <n v="182"/>
    <n v="33.66669999999999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8"/>
    <s v="EUR"/>
    <n v="1491586534"/>
    <n v="1488911734"/>
    <b v="0"/>
    <n v="46"/>
    <b v="0"/>
    <x v="1"/>
    <x v="4"/>
    <n v="52"/>
    <n v="34.130400000000002"/>
  </r>
  <r>
    <n v="1057"/>
    <s v="Support Independent Media (Canceled)"/>
    <s v="Sayin it Plain is a Independent Radio Show created to inform the public and empower the community."/>
    <n v="15000"/>
    <n v="0"/>
    <x v="2"/>
    <x v="0"/>
    <s v="USD"/>
    <n v="1480888483"/>
    <n v="1478292883"/>
    <b v="0"/>
    <n v="0"/>
    <b v="0"/>
    <x v="8"/>
    <x v="27"/>
    <n v="0"/>
    <n v="0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1"/>
    <x v="1"/>
    <n v="64"/>
    <n v="40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2"/>
    <x v="7"/>
    <n v="64"/>
    <n v="42.8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5"/>
    <x v="20"/>
    <n v="14"/>
    <n v="57.338700000000003"/>
  </r>
  <r>
    <n v="179"/>
    <s v="Sustain: A Film About Survival"/>
    <s v="A feature-length film about how three people survive in a diseased world."/>
    <n v="100000"/>
    <n v="200"/>
    <x v="1"/>
    <x v="0"/>
    <s v="USD"/>
    <n v="1457056555"/>
    <n v="1454464555"/>
    <b v="0"/>
    <n v="2"/>
    <b v="0"/>
    <x v="0"/>
    <x v="8"/>
    <n v="0"/>
    <n v="1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1"/>
    <x v="1"/>
    <n v="177"/>
    <n v="33.990400000000001"/>
  </r>
  <r>
    <n v="609"/>
    <s v="Swap Anything (Canceled)"/>
    <s v="Can we swap, please? - everybody's said it. I want to create a website that enables anybody to trade their items, without money hassle."/>
    <n v="30000"/>
    <n v="5"/>
    <x v="2"/>
    <x v="1"/>
    <s v="GBP"/>
    <n v="1448761744"/>
    <n v="1446166144"/>
    <b v="0"/>
    <n v="1"/>
    <b v="0"/>
    <x v="6"/>
    <x v="25"/>
    <n v="0"/>
    <n v="5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1"/>
    <x v="1"/>
    <n v="6"/>
    <n v="24.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x v="0"/>
    <s v="USD"/>
    <n v="1462391932"/>
    <n v="1457297932"/>
    <b v="0"/>
    <n v="1"/>
    <b v="0"/>
    <x v="2"/>
    <x v="14"/>
    <n v="0"/>
    <n v="1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1"/>
    <x v="1"/>
    <n v="1016"/>
    <n v="137.2432"/>
  </r>
  <r>
    <n v="1768"/>
    <s v="SWFTTR: Southwest Farm-to-Table Recipes"/>
    <s v="My goal is to create a catalog of farm-to-table recipes with stunning images from restaurants and farms in the southwest."/>
    <n v="6500"/>
    <n v="187"/>
    <x v="1"/>
    <x v="0"/>
    <s v="USD"/>
    <n v="1411824444"/>
    <n v="1406640444"/>
    <b v="1"/>
    <n v="15"/>
    <b v="0"/>
    <x v="3"/>
    <x v="5"/>
    <n v="3"/>
    <n v="12.466699999999999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0"/>
    <x v="0"/>
    <n v="45"/>
    <n v="216.75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0"/>
    <x v="0"/>
    <n v="26"/>
    <n v="81.849100000000007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0"/>
    <x v="12"/>
    <n v="6"/>
    <n v="273.82979999999998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1"/>
    <x v="1"/>
    <n v="166"/>
    <n v="51.91669999999999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1"/>
    <x v="1"/>
    <n v="293"/>
    <n v="85.208299999999994"/>
  </r>
  <r>
    <n v="1082"/>
    <s v="T-Fighter: Code Name M - Mobile Edition"/>
    <s v="Challenge your trivia skills in this action oriented game against several opponents across time."/>
    <n v="15000"/>
    <n v="56"/>
    <x v="1"/>
    <x v="0"/>
    <s v="USD"/>
    <n v="1344635088"/>
    <n v="1342043088"/>
    <b v="0"/>
    <n v="3"/>
    <b v="0"/>
    <x v="7"/>
    <x v="30"/>
    <n v="0"/>
    <n v="18.666699999999999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x v="0"/>
    <s v="USD"/>
    <n v="1407624222"/>
    <n v="1405032222"/>
    <b v="0"/>
    <n v="4"/>
    <b v="0"/>
    <x v="6"/>
    <x v="33"/>
    <n v="0"/>
    <n v="2.75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x v="0"/>
    <s v="USD"/>
    <n v="1411701739"/>
    <n v="1409109739"/>
    <b v="0"/>
    <n v="1"/>
    <b v="0"/>
    <x v="4"/>
    <x v="21"/>
    <n v="0"/>
    <n v="1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1"/>
    <x v="1"/>
    <n v="133"/>
    <n v="63.846200000000003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x v="0"/>
    <s v="USD"/>
    <n v="1453538752"/>
    <n v="1450946752"/>
    <b v="0"/>
    <n v="0"/>
    <b v="0"/>
    <x v="1"/>
    <x v="4"/>
    <n v="0"/>
    <n v="0"/>
  </r>
  <r>
    <n v="1496"/>
    <s v="Tainted Steel (Series 1 - 4)"/>
    <s v="Capturing the awe-inspiring magic of the likes of LoTR, Tainted Steel tells the story of one mans' struggle against Destiny."/>
    <n v="10000"/>
    <n v="0"/>
    <x v="1"/>
    <x v="0"/>
    <s v="USD"/>
    <n v="1410866659"/>
    <n v="1405682659"/>
    <b v="0"/>
    <n v="0"/>
    <b v="0"/>
    <x v="5"/>
    <x v="26"/>
    <n v="0"/>
    <n v="0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2"/>
    <x v="10"/>
    <n v="15"/>
    <n v="49.112900000000003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x v="1"/>
    <s v="GBP"/>
    <n v="1469113351"/>
    <n v="1463929351"/>
    <b v="0"/>
    <n v="6"/>
    <b v="0"/>
    <x v="1"/>
    <x v="1"/>
    <n v="4300"/>
    <n v="14.333299999999999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x v="0"/>
    <s v="USD"/>
    <n v="1413573010"/>
    <n v="1408389010"/>
    <b v="0"/>
    <n v="4"/>
    <b v="0"/>
    <x v="1"/>
    <x v="1"/>
    <n v="120"/>
    <n v="75.2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x v="0"/>
    <s v="USD"/>
    <n v="1372622280"/>
    <n v="1369246738"/>
    <b v="0"/>
    <n v="2"/>
    <b v="0"/>
    <x v="2"/>
    <x v="9"/>
    <n v="0"/>
    <n v="20"/>
  </r>
  <r>
    <n v="580"/>
    <s v="Talented Minds â­ï¸"/>
    <s v="I Want To Create A Website That Helps Young Inventors Of Today Broadcast Their Talents &amp; Help Get The Reconigition They Deserve"/>
    <n v="31000"/>
    <n v="1"/>
    <x v="1"/>
    <x v="0"/>
    <s v="USD"/>
    <n v="1474580867"/>
    <n v="1471988867"/>
    <b v="0"/>
    <n v="1"/>
    <b v="0"/>
    <x v="6"/>
    <x v="25"/>
    <n v="0"/>
    <n v="1"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x v="0"/>
    <s v="USD"/>
    <n v="1469213732"/>
    <n v="1466621732"/>
    <b v="0"/>
    <n v="6"/>
    <b v="0"/>
    <x v="1"/>
    <x v="1"/>
    <n v="373"/>
    <n v="217.5"/>
  </r>
  <r>
    <n v="1491"/>
    <s v="Tales of guns, gold and a beagle in the Old West"/>
    <s v="What do you get when you take outlaws, guns, gold and and old beagle in the old west? Adventure!"/>
    <n v="10000"/>
    <n v="100"/>
    <x v="1"/>
    <x v="0"/>
    <s v="USD"/>
    <n v="1424014680"/>
    <n v="1418922443"/>
    <b v="0"/>
    <n v="1"/>
    <b v="0"/>
    <x v="5"/>
    <x v="26"/>
    <n v="1"/>
    <n v="100"/>
  </r>
  <r>
    <n v="2138"/>
    <s v="Tales Of Tameria - Dawning Light"/>
    <s v="A game with a mixture of a few genres from RPG, Simulation and to adventure elements."/>
    <n v="5000"/>
    <n v="128"/>
    <x v="1"/>
    <x v="1"/>
    <s v="GBP"/>
    <n v="1383959939"/>
    <n v="1381364339"/>
    <b v="0"/>
    <n v="12"/>
    <b v="0"/>
    <x v="7"/>
    <x v="30"/>
    <n v="3"/>
    <n v="10.666700000000001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1"/>
    <x v="1"/>
    <n v="53"/>
    <n v="75.714299999999994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1"/>
    <x v="1"/>
    <n v="312"/>
    <n v="69.333299999999994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"/>
    <x v="38"/>
    <n v="32"/>
    <n v="97.5"/>
  </r>
  <r>
    <n v="474"/>
    <s v="TAO Mr. Fantastic!!"/>
    <s v="Time travel the light Mr. Fantastic!  Spin the dimensions toward other continuums and worlds.  Hold onto your panties."/>
    <n v="42500"/>
    <n v="1"/>
    <x v="1"/>
    <x v="0"/>
    <s v="USD"/>
    <n v="1487318029"/>
    <n v="1484726029"/>
    <b v="0"/>
    <n v="1"/>
    <b v="0"/>
    <x v="0"/>
    <x v="6"/>
    <n v="0"/>
    <n v="1"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x v="7"/>
    <s v="DKK"/>
    <n v="1458733927"/>
    <n v="1456145527"/>
    <b v="0"/>
    <n v="1"/>
    <b v="0"/>
    <x v="4"/>
    <x v="21"/>
    <n v="0"/>
    <n v="5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x v="0"/>
    <s v="USD"/>
    <n v="1385136000"/>
    <n v="1381923548"/>
    <b v="0"/>
    <n v="890"/>
    <b v="0"/>
    <x v="6"/>
    <x v="33"/>
    <n v="429"/>
    <n v="120.3918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1"/>
    <x v="1"/>
    <n v="269"/>
    <n v="70.763199999999998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x v="0"/>
    <s v="USD"/>
    <n v="1367444557"/>
    <n v="1364852557"/>
    <b v="0"/>
    <n v="15"/>
    <b v="0"/>
    <x v="5"/>
    <x v="26"/>
    <n v="7"/>
    <n v="46.7333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x v="0"/>
    <s v="USD"/>
    <n v="1418877141"/>
    <n v="1416285141"/>
    <b v="0"/>
    <n v="4"/>
    <b v="0"/>
    <x v="6"/>
    <x v="25"/>
    <n v="2"/>
    <n v="20.5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2"/>
    <x v="10"/>
    <n v="197"/>
    <n v="131.16669999999999"/>
  </r>
  <r>
    <n v="605"/>
    <s v="Teach Your Parents iPad (Canceled)"/>
    <s v="An iPad support care package for your parents / seniors."/>
    <n v="30000"/>
    <n v="131"/>
    <x v="2"/>
    <x v="0"/>
    <s v="USD"/>
    <n v="1440318908"/>
    <n v="1436430908"/>
    <b v="0"/>
    <n v="8"/>
    <b v="0"/>
    <x v="6"/>
    <x v="25"/>
    <n v="0"/>
    <n v="16.375"/>
  </r>
  <r>
    <n v="3992"/>
    <s v="Tearing Down Cabrini-Green, a dynamic social commentary."/>
    <s v="A richly textured and intellectually powerful social commentary about family, community and America."/>
    <n v="300"/>
    <n v="541"/>
    <x v="1"/>
    <x v="0"/>
    <s v="USD"/>
    <n v="1449876859"/>
    <n v="1444689259"/>
    <b v="0"/>
    <n v="9"/>
    <b v="0"/>
    <x v="1"/>
    <x v="1"/>
    <n v="180"/>
    <n v="60.111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7"/>
    <s v="DKK"/>
    <n v="1464817320"/>
    <n v="1462806419"/>
    <b v="0"/>
    <n v="20"/>
    <b v="1"/>
    <x v="1"/>
    <x v="1"/>
    <n v="238"/>
    <n v="110.75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x v="0"/>
    <s v="USD"/>
    <n v="1428097450"/>
    <n v="1425509050"/>
    <b v="0"/>
    <n v="2"/>
    <b v="0"/>
    <x v="1"/>
    <x v="1"/>
    <n v="80"/>
    <n v="100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2"/>
    <x v="10"/>
    <n v="6"/>
    <n v="38.75"/>
  </r>
  <r>
    <n v="1114"/>
    <s v="TeleRide"/>
    <s v="SciFi racing game for Android &amp; iOS platforms. Player gets a unique weapon which introduces an additional dimension to the competition."/>
    <n v="15000"/>
    <n v="10"/>
    <x v="1"/>
    <x v="1"/>
    <s v="GBP"/>
    <n v="1381306687"/>
    <n v="1378714687"/>
    <b v="0"/>
    <n v="3"/>
    <b v="0"/>
    <x v="7"/>
    <x v="30"/>
    <n v="0"/>
    <n v="3.3332999999999999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2"/>
    <x v="10"/>
    <n v="28"/>
    <n v="27.317299999999999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1"/>
    <x v="1"/>
    <n v="315"/>
    <n v="63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5"/>
    <x v="20"/>
    <n v="4"/>
    <n v="53.571399999999997"/>
  </r>
  <r>
    <n v="3947"/>
    <s v="Tell'em I'm Gonna Make It"/>
    <s v="Soon to be known as one of the greatest gospel stage plays of all times. Great hit in New England and now we want to take  it on tour"/>
    <n v="450"/>
    <n v="101"/>
    <x v="1"/>
    <x v="0"/>
    <s v="USD"/>
    <n v="1475378744"/>
    <n v="1472786744"/>
    <b v="0"/>
    <n v="2"/>
    <b v="0"/>
    <x v="1"/>
    <x v="1"/>
    <n v="22"/>
    <n v="50.5"/>
  </r>
  <r>
    <n v="1019"/>
    <s v="Tempi - The Smart Way to Monitor Temperature and Humidity"/>
    <s v="Tempi Is a Wearable Bluetooth Device That Gives Accurate Temperature and Humidity Readings."/>
    <n v="15000"/>
    <n v="21300"/>
    <x v="2"/>
    <x v="0"/>
    <s v="USD"/>
    <n v="1423092149"/>
    <n v="1420500149"/>
    <b v="0"/>
    <n v="400"/>
    <b v="0"/>
    <x v="6"/>
    <x v="33"/>
    <n v="142"/>
    <n v="53.25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x v="0"/>
    <s v="USD"/>
    <n v="1407858710"/>
    <n v="1405266710"/>
    <b v="0"/>
    <n v="13"/>
    <b v="0"/>
    <x v="1"/>
    <x v="1"/>
    <n v="212"/>
    <n v="81.5384999999999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x v="0"/>
    <s v="USD"/>
    <n v="1389055198"/>
    <n v="1386463198"/>
    <b v="0"/>
    <n v="1"/>
    <b v="0"/>
    <x v="2"/>
    <x v="9"/>
    <n v="0"/>
    <n v="50"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x v="7"/>
    <s v="DKK"/>
    <n v="1424081477"/>
    <n v="1420798277"/>
    <b v="0"/>
    <n v="3"/>
    <b v="0"/>
    <x v="1"/>
    <x v="15"/>
    <n v="6"/>
    <n v="36.666699999999999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1"/>
    <x v="1"/>
    <n v="503"/>
    <n v="41.773899999999998"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x v="0"/>
    <s v="USD"/>
    <n v="1416963300"/>
    <n v="1411775700"/>
    <b v="0"/>
    <n v="3"/>
    <b v="0"/>
    <x v="7"/>
    <x v="34"/>
    <n v="0"/>
    <n v="3.6667000000000001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x v="2"/>
    <n v="0"/>
    <n v="93.404300000000006"/>
  </r>
  <r>
    <n v="4002"/>
    <s v="Terry Pratchett's Wyrd Sisters"/>
    <s v="Bring Wyrd Sisters, a comedy of Shakespearean proportions, to small-town Texas. Loosely parodies the â€œScottish Play.â€"/>
    <n v="300"/>
    <n v="23"/>
    <x v="1"/>
    <x v="0"/>
    <s v="USD"/>
    <n v="1411779761"/>
    <n v="1409187761"/>
    <b v="0"/>
    <n v="4"/>
    <b v="0"/>
    <x v="1"/>
    <x v="1"/>
    <n v="8"/>
    <n v="5.75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x v="5"/>
    <s v="NZD"/>
    <n v="1420750683"/>
    <n v="1418158683"/>
    <b v="0"/>
    <n v="10"/>
    <b v="0"/>
    <x v="1"/>
    <x v="1"/>
    <n v="88"/>
    <n v="44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7"/>
    <x v="24"/>
    <n v="4059"/>
    <n v="56.97039999999999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7"/>
    <x v="30"/>
    <n v="10"/>
    <n v="21.727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7"/>
    <x v="24"/>
    <n v="277"/>
    <n v="25.4255"/>
  </r>
  <r>
    <n v="2659"/>
    <s v="test (Canceled)"/>
    <s v="test"/>
    <n v="3000"/>
    <n v="1333"/>
    <x v="2"/>
    <x v="0"/>
    <s v="USD"/>
    <n v="1429321210"/>
    <n v="1426729210"/>
    <b v="0"/>
    <n v="10"/>
    <b v="0"/>
    <x v="6"/>
    <x v="28"/>
    <n v="44"/>
    <n v="133.30000000000001"/>
  </r>
  <r>
    <n v="1815"/>
    <s v="Texas to Florida"/>
    <s v="Photographic roadtrip from Dallas/Ft Worth, Texas to Florida's beaches. A summer photography roadtrip project to include 5 states."/>
    <n v="6000"/>
    <n v="0"/>
    <x v="1"/>
    <x v="0"/>
    <s v="USD"/>
    <n v="1435787137"/>
    <n v="1434577537"/>
    <b v="0"/>
    <n v="0"/>
    <b v="0"/>
    <x v="3"/>
    <x v="5"/>
    <n v="0"/>
    <n v="0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1"/>
    <x v="4"/>
    <n v="157"/>
    <n v="48.9844000000000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x v="16"/>
    <s v="EUR"/>
    <n v="1457617359"/>
    <n v="1455025359"/>
    <b v="0"/>
    <n v="3"/>
    <b v="0"/>
    <x v="1"/>
    <x v="4"/>
    <n v="1"/>
    <n v="7.3333000000000004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x v="0"/>
    <s v="USD"/>
    <n v="1445885890"/>
    <n v="1440701890"/>
    <b v="0"/>
    <n v="1"/>
    <b v="0"/>
    <x v="1"/>
    <x v="1"/>
    <n v="6"/>
    <n v="25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1"/>
    <x v="1"/>
    <n v="28"/>
    <n v="11.363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1"/>
    <x v="1"/>
    <n v="54"/>
    <n v="64.761899999999997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1"/>
    <x v="1"/>
    <n v="256"/>
    <n v="44.912300000000002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1"/>
    <x v="1"/>
    <n v="86"/>
    <n v="89.666700000000006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6"/>
    <x v="17"/>
    <n v="753"/>
    <n v="138.668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2"/>
    <x v="7"/>
    <n v="64"/>
    <n v="104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x v="0"/>
    <s v="USD"/>
    <n v="1421410151"/>
    <n v="1418818151"/>
    <b v="0"/>
    <n v="8"/>
    <b v="0"/>
    <x v="1"/>
    <x v="1"/>
    <n v="255"/>
    <n v="25.5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1"/>
    <x v="1"/>
    <n v="43"/>
    <n v="135.625"/>
  </r>
  <r>
    <n v="1050"/>
    <s v="The (Secular) Barbershop Podcast (Canceled)"/>
    <s v="Secularism is on the rise and I hear you.Talk to me."/>
    <n v="15000"/>
    <n v="0"/>
    <x v="2"/>
    <x v="0"/>
    <s v="USD"/>
    <n v="1442257677"/>
    <n v="1439665677"/>
    <b v="0"/>
    <n v="0"/>
    <b v="0"/>
    <x v="8"/>
    <x v="27"/>
    <n v="0"/>
    <n v="0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5"/>
    <x v="20"/>
    <n v="22"/>
    <n v="54.69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x v="0"/>
    <s v="USD"/>
    <n v="1467432000"/>
    <n v="1464763109"/>
    <b v="0"/>
    <n v="50"/>
    <b v="0"/>
    <x v="6"/>
    <x v="33"/>
    <n v="79"/>
    <n v="157.46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0"/>
    <x v="0"/>
    <n v="34"/>
    <n v="90.579099999999997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x v="2"/>
    <n v="0"/>
    <n v="31.499500000000001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1"/>
    <x v="4"/>
    <n v="5112"/>
    <n v="108.001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1"/>
    <x v="15"/>
    <n v="94"/>
    <n v="112.142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5"/>
    <x v="20"/>
    <n v="30"/>
    <n v="51.629399999999997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1"/>
    <x v="1"/>
    <n v="121"/>
    <n v="126.45829999999999"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x v="0"/>
    <s v="USD"/>
    <n v="1416512901"/>
    <n v="1413053301"/>
    <b v="0"/>
    <n v="95"/>
    <b v="0"/>
    <x v="7"/>
    <x v="34"/>
    <n v="78"/>
    <n v="49.1158"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x v="4"/>
    <s v="CAD"/>
    <n v="1482678994"/>
    <n v="1477491394"/>
    <b v="0"/>
    <n v="0"/>
    <b v="0"/>
    <x v="0"/>
    <x v="6"/>
    <n v="0"/>
    <s v="no backers"/>
  </r>
  <r>
    <n v="1795"/>
    <s v="THE AFGHANS - A Photo Book"/>
    <s v="A photography book documenting the impact of the ISAF mission on the Afghan people of Mazar-e Sharif."/>
    <n v="6000"/>
    <n v="10846"/>
    <x v="1"/>
    <x v="3"/>
    <s v="EUR"/>
    <n v="1476460800"/>
    <n v="1473922541"/>
    <b v="1"/>
    <n v="81"/>
    <b v="0"/>
    <x v="3"/>
    <x v="5"/>
    <n v="181"/>
    <n v="133.9011999999999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5"/>
    <x v="20"/>
    <n v="32"/>
    <n v="60.903500000000001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x v="2"/>
    <n v="0"/>
    <n v="13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3"/>
    <x v="5"/>
    <n v="129"/>
    <n v="174.21350000000001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x v="0"/>
    <s v="USD"/>
    <n v="1467398138"/>
    <n v="1465670138"/>
    <b v="0"/>
    <n v="9"/>
    <b v="0"/>
    <x v="6"/>
    <x v="25"/>
    <n v="1"/>
    <n v="37.8889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1"/>
    <x v="1"/>
    <n v="109"/>
    <n v="57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3"/>
    <x v="5"/>
    <n v="348"/>
    <n v="84.905100000000004"/>
  </r>
  <r>
    <n v="1450"/>
    <s v="The Art of the Dill"/>
    <s v="A book of pickle recipes narrated by a mama grizzly speaking in incomplete and run-on sentences and her orangutan friend. #Artofthedill"/>
    <n v="10000"/>
    <n v="1"/>
    <x v="1"/>
    <x v="0"/>
    <s v="USD"/>
    <n v="1455941197"/>
    <n v="1453349197"/>
    <b v="0"/>
    <n v="1"/>
    <b v="0"/>
    <x v="5"/>
    <x v="18"/>
    <n v="0"/>
    <n v="1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x v="2"/>
    <n v="1"/>
    <n v="98.360699999999994"/>
  </r>
  <r>
    <n v="935"/>
    <s v="The Art of You Too"/>
    <s v="This vocal music and spoken word project uses the  gift of life,love,hope &amp; peace to enable people to see themselves as a masterpiece!"/>
    <n v="20000"/>
    <n v="50"/>
    <x v="1"/>
    <x v="0"/>
    <s v="USD"/>
    <n v="1454054429"/>
    <n v="1451462429"/>
    <b v="0"/>
    <n v="2"/>
    <b v="0"/>
    <x v="2"/>
    <x v="9"/>
    <n v="0"/>
    <n v="25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x v="2"/>
    <s v="AUD"/>
    <n v="1434633191"/>
    <n v="1429449191"/>
    <b v="0"/>
    <n v="5"/>
    <b v="0"/>
    <x v="0"/>
    <x v="22"/>
    <n v="0"/>
    <n v="28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6"/>
    <x v="17"/>
    <n v="346"/>
    <n v="143.97499999999999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x v="0"/>
    <s v="USD"/>
    <n v="1407729600"/>
    <n v="1405097760"/>
    <b v="0"/>
    <n v="0"/>
    <b v="0"/>
    <x v="5"/>
    <x v="18"/>
    <n v="0"/>
    <n v="0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0"/>
    <x v="12"/>
    <n v="1"/>
    <n v="35.474499999999999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x v="0"/>
    <s v="USD"/>
    <n v="1476559260"/>
    <n v="1472567085"/>
    <b v="0"/>
    <n v="0"/>
    <b v="0"/>
    <x v="4"/>
    <x v="11"/>
    <n v="0"/>
    <n v="0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1"/>
    <x v="1"/>
    <n v="118"/>
    <n v="41.421100000000003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0"/>
    <x v="0"/>
    <n v="57"/>
    <n v="97.816900000000004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x v="0"/>
    <s v="USD"/>
    <n v="1405227540"/>
    <n v="1402058739"/>
    <b v="0"/>
    <n v="22"/>
    <b v="0"/>
    <x v="5"/>
    <x v="18"/>
    <n v="8"/>
    <n v="36.681800000000003"/>
  </r>
  <r>
    <n v="3637"/>
    <s v="The Ballad of Downtown Jake"/>
    <s v="THE BALLAD OF DOWNTOWN JAKE is a newly created contemporary music drama that is schedule to premiere in Phoenix, AZ in March 2015."/>
    <n v="1000"/>
    <n v="926"/>
    <x v="1"/>
    <x v="0"/>
    <s v="USD"/>
    <n v="1420130935"/>
    <n v="1417538935"/>
    <b v="0"/>
    <n v="14"/>
    <b v="0"/>
    <x v="1"/>
    <x v="15"/>
    <n v="93"/>
    <n v="66.14289999999999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20"/>
    <n v="132"/>
    <n v="215.72550000000001"/>
  </r>
  <r>
    <n v="3948"/>
    <s v="The Barbican Photography Trip 2015"/>
    <s v="A group of 12 friends, separated by time, space, state borders and oceans want to head to London for the adventure of a lifetime."/>
    <n v="450"/>
    <n v="0"/>
    <x v="1"/>
    <x v="2"/>
    <s v="AUD"/>
    <n v="1410076123"/>
    <n v="1404892123"/>
    <b v="0"/>
    <n v="0"/>
    <b v="0"/>
    <x v="1"/>
    <x v="1"/>
    <n v="0"/>
    <n v="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x v="0"/>
    <s v="USD"/>
    <n v="1424635753"/>
    <n v="1422043753"/>
    <b v="0"/>
    <n v="12"/>
    <b v="0"/>
    <x v="4"/>
    <x v="11"/>
    <n v="28"/>
    <n v="77.5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x v="1"/>
    <s v="GBP"/>
    <n v="1465258325"/>
    <n v="1462666325"/>
    <b v="0"/>
    <n v="0"/>
    <b v="0"/>
    <x v="1"/>
    <x v="4"/>
    <n v="0"/>
    <n v="0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1"/>
    <x v="1"/>
    <n v="69"/>
    <n v="19.48720000000000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2"/>
    <x v="10"/>
    <n v="12"/>
    <n v="74.6053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x v="4"/>
    <s v="CAD"/>
    <n v="1443379104"/>
    <n v="1440787104"/>
    <b v="0"/>
    <n v="7"/>
    <b v="0"/>
    <x v="4"/>
    <x v="11"/>
    <n v="8"/>
    <n v="40.14289999999999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7"/>
    <x v="24"/>
    <n v="56"/>
    <n v="43.912300000000002"/>
  </r>
  <r>
    <n v="1405"/>
    <s v="The Bible translated into Emoticons"/>
    <s v="Will more people read the Bible if it were translated into Emoticons?"/>
    <n v="10000"/>
    <n v="105"/>
    <x v="1"/>
    <x v="0"/>
    <s v="USD"/>
    <n v="1417195201"/>
    <n v="1414599601"/>
    <b v="1"/>
    <n v="17"/>
    <b v="0"/>
    <x v="5"/>
    <x v="18"/>
    <n v="1"/>
    <n v="6.1764999999999999"/>
  </r>
  <r>
    <n v="893"/>
    <s v="The Big Band Theory Music Festival"/>
    <s v="The Philly music scene is full of amazing talent. This annual music festival is to celebrate those gems within that scene!"/>
    <n v="20000"/>
    <n v="200"/>
    <x v="1"/>
    <x v="0"/>
    <s v="USD"/>
    <n v="1427920363"/>
    <n v="1425331963"/>
    <b v="0"/>
    <n v="5"/>
    <b v="0"/>
    <x v="2"/>
    <x v="7"/>
    <n v="1"/>
    <n v="4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6"/>
    <x v="17"/>
    <n v="6304"/>
    <n v="176.2002"/>
  </r>
  <r>
    <n v="2871"/>
    <s v="The Bill Cosby Assault, a play"/>
    <s v="America's dad or serial rapist? Or both? The stories of the Bill Cosby accusers and the society so skeptical of them."/>
    <n v="2500"/>
    <n v="467"/>
    <x v="1"/>
    <x v="0"/>
    <s v="USD"/>
    <n v="1419183813"/>
    <n v="1417455813"/>
    <b v="0"/>
    <n v="13"/>
    <b v="0"/>
    <x v="1"/>
    <x v="1"/>
    <n v="19"/>
    <n v="35.92309999999999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1"/>
    <x v="1"/>
    <n v="121"/>
    <n v="64.375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1"/>
    <x v="4"/>
    <n v="32"/>
    <n v="70.666700000000006"/>
  </r>
  <r>
    <n v="4108"/>
    <s v="The Black Woman's Attitude Stage Play"/>
    <s v="We are producing and directing a stage play that will focus on relationships and the stereotypes/truths that prohibit growth."/>
    <n v="10"/>
    <n v="59"/>
    <x v="1"/>
    <x v="0"/>
    <s v="USD"/>
    <n v="1488517200"/>
    <n v="1485909937"/>
    <b v="0"/>
    <n v="1"/>
    <b v="0"/>
    <x v="1"/>
    <x v="1"/>
    <n v="590"/>
    <n v="59"/>
  </r>
  <r>
    <n v="172"/>
    <s v="The Blind Dolphin Story"/>
    <s v="A short film on the rarest mammal and the second most endangered freshwater river dolphin, in Pakistan."/>
    <n v="100000"/>
    <n v="0"/>
    <x v="1"/>
    <x v="0"/>
    <s v="USD"/>
    <n v="1426753723"/>
    <n v="1423733323"/>
    <b v="0"/>
    <n v="0"/>
    <b v="0"/>
    <x v="0"/>
    <x v="8"/>
    <n v="0"/>
    <s v="no backers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1"/>
    <x v="1"/>
    <n v="296"/>
    <n v="63.1098"/>
  </r>
  <r>
    <n v="2773"/>
    <s v="The Boat That Couldn't Float"/>
    <s v="Parents know the pain of rereading bad bedtime stories. I want to write stories that all ages will enjoy"/>
    <n v="2600"/>
    <n v="1"/>
    <x v="1"/>
    <x v="4"/>
    <s v="CAD"/>
    <n v="1461530721"/>
    <n v="1460666721"/>
    <b v="0"/>
    <n v="1"/>
    <b v="0"/>
    <x v="5"/>
    <x v="13"/>
    <n v="0"/>
    <n v="1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x v="0"/>
    <s v="USD"/>
    <n v="1427328000"/>
    <n v="1423777043"/>
    <b v="0"/>
    <n v="0"/>
    <b v="0"/>
    <x v="8"/>
    <x v="27"/>
    <n v="0"/>
    <n v="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1"/>
    <x v="4"/>
    <n v="65"/>
    <n v="51.6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0"/>
    <x v="0"/>
    <n v="16"/>
    <n v="89.88760000000000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1"/>
    <x v="1"/>
    <n v="358"/>
    <n v="53.43860000000000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2"/>
    <x v="10"/>
    <n v="9"/>
    <n v="42.1111"/>
  </r>
  <r>
    <n v="1483"/>
    <s v="The Book Club Rebellion"/>
    <s v="When three social outcasts discover that Fictional characters are invading their world, they must form a team to stop this evil force."/>
    <n v="10000"/>
    <n v="50"/>
    <x v="1"/>
    <x v="0"/>
    <s v="USD"/>
    <n v="1469162275"/>
    <n v="1467002275"/>
    <b v="0"/>
    <n v="2"/>
    <b v="0"/>
    <x v="5"/>
    <x v="26"/>
    <n v="1"/>
    <n v="2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1"/>
    <x v="1"/>
    <n v="414"/>
    <n v="59.701700000000002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3"/>
    <x v="5"/>
    <n v="217"/>
    <n v="102.8617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1"/>
    <x v="1"/>
    <n v="123"/>
    <n v="68.055599999999998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2"/>
    <x v="7"/>
    <n v="10"/>
    <n v="43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x v="0"/>
    <s v="USD"/>
    <n v="1420938000"/>
    <n v="1418862743"/>
    <b v="0"/>
    <n v="4"/>
    <b v="0"/>
    <x v="1"/>
    <x v="1"/>
    <n v="55"/>
    <n v="27.5"/>
  </r>
  <r>
    <n v="3636"/>
    <s v="The Brother's of B-Block"/>
    <s v="The Brotherâ€™s of B-block is a musical play. A new take on &quot;OZ&quot; _x000a_The Wizard of OZ meets HBO's OZ."/>
    <n v="1000"/>
    <n v="0"/>
    <x v="1"/>
    <x v="0"/>
    <s v="USD"/>
    <n v="1442248829"/>
    <n v="1439224829"/>
    <b v="0"/>
    <n v="0"/>
    <b v="0"/>
    <x v="1"/>
    <x v="15"/>
    <n v="0"/>
    <n v="0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0"/>
    <x v="0"/>
    <n v="42"/>
    <n v="85.337800000000001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1"/>
    <x v="1"/>
    <n v="401"/>
    <n v="70.885000000000005"/>
  </r>
  <r>
    <n v="4012"/>
    <s v="The Butterfly Catcher"/>
    <s v="LEELA IS A 14 YEAR OLD GIRL. JONAH IS A 56 YEAR OLD MAN. IT'S BEEN GOING ON FOR 3 YEARS. HERE COMES THE NIGHT OF VIOLENT RECKONING."/>
    <n v="300"/>
    <n v="0"/>
    <x v="1"/>
    <x v="1"/>
    <s v="GBP"/>
    <n v="1430571849"/>
    <n v="1427979849"/>
    <b v="0"/>
    <n v="0"/>
    <b v="0"/>
    <x v="1"/>
    <x v="1"/>
    <n v="0"/>
    <n v="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6"/>
    <n v="19"/>
    <n v="55.457099999999997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3"/>
    <x v="5"/>
    <n v="726"/>
    <n v="88.260800000000003"/>
  </r>
  <r>
    <n v="2517"/>
    <s v="The Canteen"/>
    <s v="KICK START US! Chef-driven dining experience offering a multi-course tasteful and playful menu that hems in familiar seasonal comfort."/>
    <n v="3300"/>
    <n v="1767"/>
    <x v="1"/>
    <x v="4"/>
    <s v="CAD"/>
    <n v="1426788930"/>
    <n v="1424200530"/>
    <b v="0"/>
    <n v="33"/>
    <b v="0"/>
    <x v="4"/>
    <x v="11"/>
    <n v="54"/>
    <n v="53.545499999999997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1"/>
    <x v="1"/>
    <n v="182"/>
    <n v="50.000500000000002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0"/>
    <x v="0"/>
    <n v="7"/>
    <n v="125.448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5"/>
    <x v="32"/>
    <n v="19"/>
    <n v="23.172799999999999"/>
  </r>
  <r>
    <n v="3854"/>
    <s v="The Case Of Soghomon Tehlirian"/>
    <s v="A play dedicated to the 100th anniversary of the Armenian Genocide."/>
    <n v="500"/>
    <n v="1788"/>
    <x v="1"/>
    <x v="0"/>
    <s v="USD"/>
    <n v="1431206058"/>
    <n v="1428614058"/>
    <b v="0"/>
    <n v="20"/>
    <b v="0"/>
    <x v="1"/>
    <x v="1"/>
    <n v="358"/>
    <n v="89.4"/>
  </r>
  <r>
    <n v="3065"/>
    <s v="The Castle Project"/>
    <s v="A castle themed events center with large and small spaces to support a variety of arts i.e. performing, visual, music, theater, dance"/>
    <n v="2000"/>
    <n v="10"/>
    <x v="1"/>
    <x v="0"/>
    <s v="USD"/>
    <n v="1406683172"/>
    <n v="1404523172"/>
    <b v="0"/>
    <n v="2"/>
    <b v="0"/>
    <x v="1"/>
    <x v="4"/>
    <n v="1"/>
    <n v="5"/>
  </r>
  <r>
    <n v="1915"/>
    <s v="The Cat-Bath Contraption"/>
    <s v="The picture above is of our current prototype for the cat bath - we hope to move beyond a simple bin and create a cat bath revolution!"/>
    <n v="5500"/>
    <n v="8"/>
    <x v="1"/>
    <x v="0"/>
    <s v="USD"/>
    <n v="1409620222"/>
    <n v="1407892222"/>
    <b v="0"/>
    <n v="4"/>
    <b v="0"/>
    <x v="6"/>
    <x v="40"/>
    <n v="0"/>
    <n v="2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1"/>
    <x v="1"/>
    <n v="1044"/>
    <n v="145"/>
  </r>
  <r>
    <n v="227"/>
    <s v="The Chance of Freedom Short Film"/>
    <s v="Imagine your life is full is nothing but pain and darkness. One day, you had the chance to be free from it all. Would you take it?"/>
    <n v="90000"/>
    <n v="0"/>
    <x v="1"/>
    <x v="0"/>
    <s v="USD"/>
    <n v="1436477241"/>
    <n v="1433885241"/>
    <b v="0"/>
    <n v="0"/>
    <b v="0"/>
    <x v="0"/>
    <x v="8"/>
    <n v="0"/>
    <s v="no backers"/>
  </r>
  <r>
    <n v="2596"/>
    <s v="The Chef Express Food Truck"/>
    <s v="I'm bringing passion, talent, and most importantly some amazing gourmet food to the streets of Lethbridge and southern Alberta."/>
    <n v="3000"/>
    <n v="8256"/>
    <x v="1"/>
    <x v="4"/>
    <s v="CAD"/>
    <n v="1407427009"/>
    <n v="1404835009"/>
    <b v="0"/>
    <n v="27"/>
    <b v="0"/>
    <x v="4"/>
    <x v="21"/>
    <n v="275"/>
    <n v="305.77780000000001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2"/>
    <x v="7"/>
    <n v="120"/>
    <n v="188.12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2"/>
    <x v="7"/>
    <n v="129"/>
    <n v="47.54149999999999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7"/>
    <n v="124"/>
    <n v="80.2727"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x v="0"/>
    <s v="USD"/>
    <n v="1468029540"/>
    <n v="1465304483"/>
    <b v="0"/>
    <n v="45"/>
    <b v="0"/>
    <x v="1"/>
    <x v="4"/>
    <n v="293"/>
    <n v="130.0889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1"/>
    <x v="4"/>
    <n v="1360"/>
    <n v="88.5886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2"/>
    <x v="10"/>
    <n v="128"/>
    <n v="64.6203"/>
  </r>
  <r>
    <n v="1153"/>
    <s v="The Cold Spot Mobile Trailer"/>
    <s v="A mobile concession trailer for snow cones, ice cream, smoothies and more"/>
    <n v="14000"/>
    <n v="50"/>
    <x v="1"/>
    <x v="0"/>
    <s v="USD"/>
    <n v="1434647305"/>
    <n v="1432055305"/>
    <b v="0"/>
    <n v="1"/>
    <b v="0"/>
    <x v="4"/>
    <x v="21"/>
    <n v="0"/>
    <n v="50"/>
  </r>
  <r>
    <n v="3369"/>
    <s v="The Collector, a play by Daniel Wade"/>
    <s v="How far would you go for revenge? The Collector is a dark thriller of regret, retribution and broken masculinity."/>
    <n v="1500"/>
    <n v="5195"/>
    <x v="0"/>
    <x v="8"/>
    <s v="EUR"/>
    <n v="1484441980"/>
    <n v="1479257980"/>
    <b v="0"/>
    <n v="54"/>
    <b v="1"/>
    <x v="1"/>
    <x v="1"/>
    <n v="346"/>
    <n v="96.20369999999999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0"/>
    <n v="132"/>
    <n v="105.0461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5"/>
    <x v="32"/>
    <n v="397"/>
    <n v="43.333300000000001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x v="0"/>
    <s v="USD"/>
    <n v="1443636000"/>
    <n v="1441111892"/>
    <b v="0"/>
    <n v="67"/>
    <b v="0"/>
    <x v="1"/>
    <x v="4"/>
    <n v="334"/>
    <n v="99.761200000000002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1"/>
    <x v="4"/>
    <n v="984"/>
    <n v="170.6994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1"/>
    <x v="1"/>
    <n v="252"/>
    <n v="67.741900000000001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x v="0"/>
    <s v="USD"/>
    <n v="1439741591"/>
    <n v="1436285591"/>
    <b v="0"/>
    <n v="9"/>
    <b v="0"/>
    <x v="5"/>
    <x v="18"/>
    <n v="8"/>
    <n v="88.8889000000000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1"/>
    <n v="175"/>
    <n v="48.703699999999998"/>
  </r>
  <r>
    <n v="4010"/>
    <s v="The Connection Play 2014"/>
    <s v="JUNTO Productions is proud to present our first production, the premiere of The Connection, a play by Jeffrey Paul."/>
    <n v="300"/>
    <n v="1742"/>
    <x v="1"/>
    <x v="0"/>
    <s v="USD"/>
    <n v="1414348166"/>
    <n v="1412879366"/>
    <b v="0"/>
    <n v="38"/>
    <b v="0"/>
    <x v="1"/>
    <x v="1"/>
    <n v="581"/>
    <n v="45.842100000000002"/>
  </r>
  <r>
    <n v="3862"/>
    <s v="The Container Play"/>
    <s v="The hit immersive theatre experience of England comes to Corpus Christi!"/>
    <n v="500"/>
    <n v="1"/>
    <x v="1"/>
    <x v="0"/>
    <s v="USD"/>
    <n v="1473699540"/>
    <n v="1472451356"/>
    <b v="0"/>
    <n v="1"/>
    <b v="0"/>
    <x v="1"/>
    <x v="1"/>
    <n v="0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x v="0"/>
    <s v="USD"/>
    <n v="1383789603"/>
    <n v="1381194003"/>
    <b v="0"/>
    <n v="1"/>
    <b v="0"/>
    <x v="5"/>
    <x v="23"/>
    <n v="1"/>
    <n v="67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1"/>
    <x v="4"/>
    <n v="970"/>
    <n v="95.373800000000003"/>
  </r>
  <r>
    <n v="1081"/>
    <s v="The Creature"/>
    <s v="Finishing your last job before you retire until a disaster strikes the cargo ship can you survive The Creature?"/>
    <n v="15000"/>
    <n v="12"/>
    <x v="1"/>
    <x v="0"/>
    <s v="USD"/>
    <n v="1422483292"/>
    <n v="1419891292"/>
    <b v="0"/>
    <n v="4"/>
    <b v="0"/>
    <x v="7"/>
    <x v="30"/>
    <n v="0"/>
    <n v="3"/>
  </r>
  <r>
    <n v="200"/>
    <s v="The Crossing Shore"/>
    <s v="A film dedicated to an AAF Pilot's struggle to survive behind enemy lines during WWII."/>
    <n v="100000"/>
    <n v="1571.55"/>
    <x v="1"/>
    <x v="0"/>
    <s v="USD"/>
    <n v="1410746403"/>
    <n v="1408154403"/>
    <b v="0"/>
    <n v="18"/>
    <b v="0"/>
    <x v="0"/>
    <x v="8"/>
    <n v="2"/>
    <n v="87.30830000000000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1"/>
    <x v="1"/>
    <n v="154"/>
    <n v="133.33330000000001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1"/>
    <x v="1"/>
    <n v="185"/>
    <n v="78.936199999999999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x v="0"/>
    <s v="USD"/>
    <n v="1457207096"/>
    <n v="1452023096"/>
    <b v="0"/>
    <n v="9"/>
    <b v="0"/>
    <x v="4"/>
    <x v="21"/>
    <n v="5"/>
    <n v="22.333300000000001"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x v="0"/>
    <s v="USD"/>
    <n v="1370470430"/>
    <n v="1367878430"/>
    <b v="0"/>
    <n v="13"/>
    <b v="0"/>
    <x v="0"/>
    <x v="6"/>
    <n v="0"/>
    <n v="11.7692"/>
  </r>
  <r>
    <n v="2841"/>
    <s v="The Dead Loss"/>
    <s v="1920's London; two brothers try to make a name for themselves in the underground crime world but encounter a ruthless Irish mob boss."/>
    <n v="2500"/>
    <n v="10"/>
    <x v="1"/>
    <x v="1"/>
    <s v="GBP"/>
    <n v="1450032297"/>
    <n v="1444844697"/>
    <b v="0"/>
    <n v="1"/>
    <b v="0"/>
    <x v="1"/>
    <x v="1"/>
    <n v="0"/>
    <n v="10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"/>
    <x v="38"/>
    <n v="328"/>
    <n v="118.7034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2"/>
    <x v="10"/>
    <n v="75"/>
    <n v="107.071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0"/>
    <x v="0"/>
    <n v="6"/>
    <n v="86.163700000000006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2"/>
    <x v="10"/>
    <n v="15"/>
    <n v="52.826099999999997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1"/>
    <x v="1"/>
    <n v="16"/>
    <n v="81.2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x v="1"/>
    <s v="GBP"/>
    <n v="1446766372"/>
    <n v="1443220372"/>
    <b v="0"/>
    <n v="11"/>
    <b v="0"/>
    <x v="0"/>
    <x v="6"/>
    <n v="0"/>
    <n v="13.54550000000000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x v="8"/>
    <s v="EUR"/>
    <n v="1454109420"/>
    <n v="1453334629"/>
    <b v="0"/>
    <n v="0"/>
    <b v="0"/>
    <x v="1"/>
    <x v="1"/>
    <n v="0"/>
    <n v="0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1"/>
    <x v="1"/>
    <n v="48"/>
    <n v="26.66700000000000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x v="1"/>
    <s v="GBP"/>
    <n v="1423185900"/>
    <n v="1420766700"/>
    <b v="0"/>
    <n v="3"/>
    <b v="0"/>
    <x v="5"/>
    <x v="18"/>
    <n v="0"/>
    <n v="2.3332999999999999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1"/>
    <x v="1"/>
    <n v="233"/>
    <n v="14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x v="0"/>
    <s v="USD"/>
    <n v="1435429626"/>
    <n v="1431973626"/>
    <b v="0"/>
    <n v="14"/>
    <b v="0"/>
    <x v="1"/>
    <x v="1"/>
    <n v="26"/>
    <n v="46.928600000000003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7"/>
    <x v="24"/>
    <n v="486"/>
    <n v="82.14530000000000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1"/>
    <x v="1"/>
    <n v="21"/>
    <n v="70.862099999999998"/>
  </r>
  <r>
    <n v="873"/>
    <s v="The Dreamer-An Original Jazz CD"/>
    <s v="Fall in love with &quot;The Dreamer&quot;, new original music from trumpeter Freddie Dunn!"/>
    <n v="20000"/>
    <n v="45"/>
    <x v="1"/>
    <x v="0"/>
    <s v="USD"/>
    <n v="1352610040"/>
    <n v="1349150440"/>
    <b v="0"/>
    <n v="5"/>
    <b v="0"/>
    <x v="2"/>
    <x v="9"/>
    <n v="0"/>
    <n v="9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1"/>
    <x v="1"/>
    <n v="38"/>
    <n v="40.714300000000001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1"/>
    <x v="1"/>
    <n v="794"/>
    <n v="134.1549"/>
  </r>
  <r>
    <n v="3071"/>
    <s v="The Echo Theatre 2015"/>
    <s v="Anyone can create. They just need a place and an opportunity. The Echo Theatre (Provo) provides that opportunity."/>
    <n v="2000"/>
    <n v="7173"/>
    <x v="1"/>
    <x v="0"/>
    <s v="USD"/>
    <n v="1429595940"/>
    <n v="1428082481"/>
    <b v="0"/>
    <n v="117"/>
    <b v="0"/>
    <x v="1"/>
    <x v="4"/>
    <n v="359"/>
    <n v="61.307699999999997"/>
  </r>
  <r>
    <n v="212"/>
    <s v="The Ecstasy of Vengeance - Feature Length Film"/>
    <s v="This film is a fictional crime drama following the events of a heist that ended in bloodshed."/>
    <n v="100000"/>
    <n v="1"/>
    <x v="1"/>
    <x v="0"/>
    <s v="USD"/>
    <n v="1460837320"/>
    <n v="1455656920"/>
    <b v="0"/>
    <n v="1"/>
    <b v="0"/>
    <x v="0"/>
    <x v="8"/>
    <n v="0"/>
    <n v="1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2"/>
    <x v="7"/>
    <n v="1266"/>
    <n v="82.496899999999997"/>
  </r>
  <r>
    <n v="3098"/>
    <s v="The Enchanted Cottage"/>
    <s v="A magical space, full of fairytale favorites, designed to make each individual have a unique experience; children's dreams made real."/>
    <n v="2000"/>
    <n v="1758"/>
    <x v="1"/>
    <x v="0"/>
    <s v="USD"/>
    <n v="1454890620"/>
    <n v="1450724449"/>
    <b v="0"/>
    <n v="27"/>
    <b v="0"/>
    <x v="1"/>
    <x v="4"/>
    <n v="88"/>
    <n v="65.111099999999993"/>
  </r>
  <r>
    <n v="2464"/>
    <s v="The Enemy Feathers NEW EP"/>
    <s v="The Enemy Feathers are passing the proverbial hat to see if we can raise enough money to complete Our NEW EP"/>
    <n v="3500"/>
    <n v="2222"/>
    <x v="0"/>
    <x v="4"/>
    <s v="CAD"/>
    <n v="1443641340"/>
    <n v="1441143397"/>
    <b v="0"/>
    <n v="43"/>
    <b v="1"/>
    <x v="2"/>
    <x v="7"/>
    <n v="63"/>
    <n v="51.674399999999999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1"/>
    <x v="1"/>
    <n v="2574"/>
    <n v="297.02980000000002"/>
  </r>
  <r>
    <n v="4000"/>
    <s v="The Escorts"/>
    <s v="An Enticing Trip into the World of Assisted Dying"/>
    <n v="300"/>
    <n v="10"/>
    <x v="1"/>
    <x v="0"/>
    <s v="USD"/>
    <n v="1462631358"/>
    <n v="1457450958"/>
    <b v="0"/>
    <n v="1"/>
    <b v="0"/>
    <x v="1"/>
    <x v="1"/>
    <n v="3"/>
    <n v="10"/>
  </r>
  <r>
    <n v="2899"/>
    <s v="The Esoteric Camgirl"/>
    <s v="Sex, intrigue, lust, &amp; love; follow the lives of two individuals as their romance turns from innocent online flirting to something more"/>
    <n v="2500"/>
    <n v="0"/>
    <x v="1"/>
    <x v="0"/>
    <s v="USD"/>
    <n v="1469325158"/>
    <n v="1464141158"/>
    <b v="0"/>
    <n v="0"/>
    <b v="0"/>
    <x v="1"/>
    <x v="1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1"/>
    <x v="1"/>
    <n v="1175"/>
    <n v="110.35209999999999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1"/>
    <x v="1"/>
    <n v="122"/>
    <n v="33.944400000000002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0"/>
    <x v="0"/>
    <n v="2"/>
    <n v="40.416699999999999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1"/>
    <x v="1"/>
    <n v="536"/>
    <n v="40.28569999999999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1"/>
    <n v="111"/>
    <n v="58.421100000000003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1"/>
    <x v="1"/>
    <n v="1018"/>
    <n v="125.12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1"/>
    <x v="1"/>
    <n v="381"/>
    <n v="65.102599999999995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1"/>
    <x v="1"/>
    <n v="49"/>
    <n v="60.6875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2"/>
    <x v="7"/>
    <n v="37"/>
    <n v="54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x v="9"/>
    <s v="EUR"/>
    <n v="1475310825"/>
    <n v="1472718825"/>
    <b v="0"/>
    <n v="0"/>
    <b v="0"/>
    <x v="6"/>
    <x v="33"/>
    <n v="0"/>
    <n v="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2"/>
    <x v="10"/>
    <n v="76"/>
    <n v="163.78380000000001"/>
  </r>
  <r>
    <n v="2440"/>
    <s v="The first green Food Truck in Phnom Penh"/>
    <s v="Starting a entire clean energy food truck and set a new standard for Cambodia"/>
    <n v="3500"/>
    <n v="10"/>
    <x v="1"/>
    <x v="6"/>
    <s v="EUR"/>
    <n v="1455399313"/>
    <n v="1452807313"/>
    <b v="0"/>
    <n v="2"/>
    <b v="0"/>
    <x v="4"/>
    <x v="21"/>
    <n v="0"/>
    <n v="5"/>
  </r>
  <r>
    <n v="961"/>
    <s v="The first personal trainer and diet coach for your dog!"/>
    <s v="Active, happy &amp; healthy together! _x000a_Thatâ€™s our mission for all dogs and their parents."/>
    <n v="18000"/>
    <n v="40079"/>
    <x v="1"/>
    <x v="0"/>
    <s v="USD"/>
    <n v="1487617200"/>
    <n v="1483634335"/>
    <b v="0"/>
    <n v="110"/>
    <b v="0"/>
    <x v="6"/>
    <x v="33"/>
    <n v="223"/>
    <n v="364.35449999999997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2"/>
    <x v="10"/>
    <n v="38"/>
    <n v="63.184399999999997"/>
  </r>
  <r>
    <n v="1738"/>
    <s v="The Flashing Lights"/>
    <s v="Music that inspires and gives hope for overcoming and change. And it is good music."/>
    <n v="7000"/>
    <n v="20"/>
    <x v="1"/>
    <x v="0"/>
    <s v="USD"/>
    <n v="1412283542"/>
    <n v="1409691542"/>
    <b v="0"/>
    <n v="1"/>
    <b v="0"/>
    <x v="2"/>
    <x v="14"/>
    <n v="0"/>
    <n v="20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2"/>
    <x v="10"/>
    <n v="83"/>
    <n v="56.41219999999999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1"/>
    <n v="162"/>
    <n v="52.354799999999997"/>
  </r>
  <r>
    <n v="1149"/>
    <s v="The Floridian Food Truck"/>
    <s v="Bringing culturally diverse Floridian cuisine to the people!"/>
    <n v="14500"/>
    <n v="75"/>
    <x v="1"/>
    <x v="0"/>
    <s v="USD"/>
    <n v="1466096566"/>
    <n v="1463504566"/>
    <b v="0"/>
    <n v="2"/>
    <b v="0"/>
    <x v="4"/>
    <x v="21"/>
    <n v="1"/>
    <n v="37.5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1"/>
    <x v="1"/>
    <n v="308"/>
    <n v="49.69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2"/>
    <x v="29"/>
    <n v="334"/>
    <n v="169.9153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0"/>
    <x v="0"/>
    <n v="247"/>
    <n v="81.75109999999999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0"/>
    <x v="0"/>
    <n v="7"/>
    <n v="50.292700000000004"/>
  </r>
  <r>
    <n v="462"/>
    <s v="THE FORGOTTEN LAND"/>
    <s v="A prince who becomes a slave, suffers of amnesia far away from his land. Slowly he recovers memory and returns where all started."/>
    <n v="45000"/>
    <n v="0"/>
    <x v="1"/>
    <x v="0"/>
    <s v="USD"/>
    <n v="1312945341"/>
    <n v="1307761341"/>
    <b v="0"/>
    <n v="0"/>
    <b v="0"/>
    <x v="0"/>
    <x v="6"/>
    <n v="0"/>
    <s v="no backers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2"/>
    <x v="7"/>
    <n v="32"/>
    <n v="31.826899999999998"/>
  </r>
  <r>
    <n v="4074"/>
    <s v="The Free Man - the story of Hurr"/>
    <s v="A performance to inspire people, regardless of their faith, to visualise the repentance of Hurr and the forgiveness of Imam Hussain"/>
    <n v="128"/>
    <n v="735"/>
    <x v="1"/>
    <x v="1"/>
    <s v="GBP"/>
    <n v="1446732975"/>
    <n v="1444137375"/>
    <b v="0"/>
    <n v="21"/>
    <b v="0"/>
    <x v="1"/>
    <x v="1"/>
    <n v="574"/>
    <n v="35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1"/>
    <x v="1"/>
    <n v="200"/>
    <n v="176.47059999999999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3"/>
    <x v="5"/>
    <n v="86"/>
    <n v="89.925399999999996"/>
  </r>
  <r>
    <n v="455"/>
    <s v="The FunBunch Cartoon!!!"/>
    <s v="Goal The FunBunch characters animated on TV: Fun entertainment for kids just like other authors before us (ex.Arthur,Clifford,Dr Seuss)"/>
    <n v="48000"/>
    <n v="45"/>
    <x v="1"/>
    <x v="0"/>
    <s v="USD"/>
    <n v="1334622660"/>
    <n v="1330733022"/>
    <b v="0"/>
    <n v="2"/>
    <b v="0"/>
    <x v="0"/>
    <x v="6"/>
    <n v="0"/>
    <n v="22.5"/>
  </r>
  <r>
    <n v="429"/>
    <s v="THE FUTURE"/>
    <s v="THE FUTURE is a short animated film created entirely by autistic and developmentally disabled artists from the L.A.N.D. program in Brooklyn, New York."/>
    <n v="50000"/>
    <n v="0"/>
    <x v="1"/>
    <x v="0"/>
    <s v="USD"/>
    <n v="1259297940"/>
    <n v="1252964282"/>
    <b v="0"/>
    <n v="0"/>
    <b v="0"/>
    <x v="0"/>
    <x v="6"/>
    <n v="0"/>
    <s v="no backers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x v="0"/>
    <s v="USD"/>
    <n v="1412571600"/>
    <n v="1410799870"/>
    <b v="0"/>
    <n v="0"/>
    <b v="0"/>
    <x v="6"/>
    <x v="25"/>
    <n v="0"/>
    <n v="0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7"/>
    <x v="24"/>
    <n v="5417"/>
    <n v="426.93169999999998"/>
  </r>
  <r>
    <n v="3744"/>
    <s v="The Game's Afoot - Spotlight"/>
    <s v="This summer, The Spotlight Players are celebrating Christmas in July with a presentation of Ken Ludwig's side splitting comedy."/>
    <n v="700"/>
    <n v="0"/>
    <x v="1"/>
    <x v="0"/>
    <s v="USD"/>
    <n v="1404532740"/>
    <n v="1401823952"/>
    <b v="0"/>
    <n v="0"/>
    <b v="0"/>
    <x v="1"/>
    <x v="1"/>
    <n v="0"/>
    <n v="0"/>
  </r>
  <r>
    <n v="451"/>
    <s v="The Gangbangers"/>
    <s v="This comedy follows two devils who discover a magical boombox to become musicians after an 80s rapture enchants earth with fairy-tales."/>
    <n v="48725"/>
    <n v="0"/>
    <x v="1"/>
    <x v="0"/>
    <s v="USD"/>
    <n v="1390669791"/>
    <n v="1388077791"/>
    <b v="0"/>
    <n v="0"/>
    <b v="0"/>
    <x v="0"/>
    <x v="6"/>
    <n v="0"/>
    <s v="no backers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0"/>
    <x v="0"/>
    <n v="7"/>
    <n v="95.775899999999993"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x v="9"/>
    <s v="EUR"/>
    <n v="1481367600"/>
    <n v="1477839675"/>
    <b v="0"/>
    <n v="10"/>
    <b v="0"/>
    <x v="5"/>
    <x v="18"/>
    <n v="8"/>
    <n v="80.5"/>
  </r>
  <r>
    <n v="2767"/>
    <s v="the Giant Turnip"/>
    <s v="An animated bedtime story with Dedka, Babka and the rest of the family working together on a BIG problem"/>
    <n v="2700"/>
    <n v="34"/>
    <x v="1"/>
    <x v="4"/>
    <s v="CAD"/>
    <n v="1439766050"/>
    <n v="1434582050"/>
    <b v="0"/>
    <n v="3"/>
    <b v="0"/>
    <x v="5"/>
    <x v="13"/>
    <n v="1"/>
    <n v="11.333299999999999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1"/>
    <x v="1"/>
    <n v="80"/>
    <n v="52.173900000000003"/>
  </r>
  <r>
    <n v="1995"/>
    <s v="The Girl With(out) The Camera"/>
    <s v="I'm looking to pursue my dream of becoming a full time photographer, using my current creative experience as a graphic designer."/>
    <n v="5000"/>
    <n v="78"/>
    <x v="1"/>
    <x v="4"/>
    <s v="CAD"/>
    <n v="1437082736"/>
    <n v="1435354736"/>
    <b v="0"/>
    <n v="3"/>
    <b v="0"/>
    <x v="3"/>
    <x v="39"/>
    <n v="2"/>
    <n v="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1"/>
    <n v="106"/>
    <n v="25.3095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1"/>
    <x v="1"/>
    <n v="500"/>
    <n v="68.53419999999999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1"/>
    <x v="4"/>
    <n v="500"/>
    <n v="370.37040000000002"/>
  </r>
  <r>
    <n v="177"/>
    <s v="The Good Samaritan"/>
    <s v="I'm making a modern day version of the bible story &quot; The Good Samaritan&quot;"/>
    <n v="100000"/>
    <n v="180"/>
    <x v="1"/>
    <x v="0"/>
    <s v="USD"/>
    <n v="1427155726"/>
    <n v="1425690526"/>
    <b v="0"/>
    <n v="7"/>
    <b v="0"/>
    <x v="0"/>
    <x v="8"/>
    <n v="0"/>
    <n v="25.714300000000001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1"/>
    <x v="1"/>
    <n v="442"/>
    <n v="151.4623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2"/>
    <x v="3"/>
    <n v="46"/>
    <n v="43.031399999999998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1"/>
    <x v="1"/>
    <n v="741"/>
    <n v="57.626899999999999"/>
  </r>
  <r>
    <n v="152"/>
    <s v="The Great Dark (Canceled)"/>
    <s v="The Great Dark is a journey through the unimaginable...and un foreseeable..."/>
    <n v="110000"/>
    <n v="30"/>
    <x v="2"/>
    <x v="0"/>
    <s v="USD"/>
    <n v="1411437100"/>
    <n v="1408845100"/>
    <b v="0"/>
    <n v="2"/>
    <b v="0"/>
    <x v="0"/>
    <x v="22"/>
    <n v="0"/>
    <n v="15"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x v="0"/>
    <s v="USD"/>
    <n v="1460140500"/>
    <n v="1457628680"/>
    <b v="0"/>
    <n v="1"/>
    <b v="0"/>
    <x v="1"/>
    <x v="1"/>
    <n v="6"/>
    <n v="25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x v="4"/>
    <s v="CAD"/>
    <n v="1428945472"/>
    <n v="1423765072"/>
    <b v="0"/>
    <n v="37"/>
    <b v="0"/>
    <x v="0"/>
    <x v="22"/>
    <n v="2"/>
    <n v="55.94590000000000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x v="0"/>
    <s v="USD"/>
    <n v="1448863449"/>
    <n v="1446267849"/>
    <b v="0"/>
    <n v="7"/>
    <b v="0"/>
    <x v="1"/>
    <x v="1"/>
    <n v="200"/>
    <n v="142.8571"/>
  </r>
  <r>
    <n v="1493"/>
    <s v="The Great Grand Zeppelin Chase"/>
    <s v="Help illustrate the sequel to the bestselling _x000a_The Transylvania Flying Squad of Detectives"/>
    <n v="10000"/>
    <n v="0"/>
    <x v="1"/>
    <x v="0"/>
    <s v="USD"/>
    <n v="1371415675"/>
    <n v="1368823675"/>
    <b v="0"/>
    <n v="0"/>
    <b v="0"/>
    <x v="5"/>
    <x v="26"/>
    <n v="0"/>
    <n v="0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"/>
    <x v="38"/>
    <n v="18"/>
    <n v="40.416499999999999"/>
  </r>
  <r>
    <n v="494"/>
    <s v="The Grigori"/>
    <s v="Angels come to Earth in human disguise to deceive mankind, rule the Earth as gods, create a hybrid army &amp; destroy all who oppose them."/>
    <n v="40000"/>
    <n v="31"/>
    <x v="1"/>
    <x v="0"/>
    <s v="USD"/>
    <n v="1404356400"/>
    <n v="1402343765"/>
    <b v="0"/>
    <n v="3"/>
    <b v="0"/>
    <x v="0"/>
    <x v="6"/>
    <n v="0"/>
    <n v="10.333299999999999"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x v="1"/>
    <s v="GBP"/>
    <n v="1440272093"/>
    <n v="1435088093"/>
    <b v="0"/>
    <n v="4"/>
    <b v="0"/>
    <x v="1"/>
    <x v="1"/>
    <n v="86"/>
    <n v="15"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x v="0"/>
    <s v="USD"/>
    <n v="1308431646"/>
    <n v="1305839646"/>
    <b v="0"/>
    <n v="2"/>
    <b v="0"/>
    <x v="5"/>
    <x v="26"/>
    <n v="0"/>
    <n v="15"/>
  </r>
  <r>
    <n v="489"/>
    <s v="THE GUINEAS SHOW"/>
    <s v="Help America's favorite dysfunctional immigrant family THE GUINEAS launch the first season of their animated web series."/>
    <n v="40000"/>
    <n v="215"/>
    <x v="1"/>
    <x v="0"/>
    <s v="USD"/>
    <n v="1325763180"/>
    <n v="1323084816"/>
    <b v="0"/>
    <n v="3"/>
    <b v="0"/>
    <x v="0"/>
    <x v="6"/>
    <n v="1"/>
    <n v="71.666700000000006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2"/>
    <x v="7"/>
    <n v="27"/>
    <n v="35.789499999999997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x v="0"/>
    <s v="USD"/>
    <n v="1427408271"/>
    <n v="1424819871"/>
    <b v="0"/>
    <n v="1"/>
    <b v="0"/>
    <x v="1"/>
    <x v="1"/>
    <n v="5"/>
    <n v="25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1"/>
    <x v="1"/>
    <n v="452"/>
    <n v="93.760300000000001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0"/>
    <x v="0"/>
    <n v="6"/>
    <n v="55.2"/>
  </r>
  <r>
    <n v="1715"/>
    <s v="The Heart of a P.K."/>
    <s v="Kimberly Stokes the daughter of Elder Baby Stokes Jr, of Bibleway C.O.G.I.C, is currently working on a EP. She is sharing her heart"/>
    <n v="7214"/>
    <n v="11"/>
    <x v="1"/>
    <x v="0"/>
    <s v="USD"/>
    <n v="1427772120"/>
    <n v="1425186785"/>
    <b v="0"/>
    <n v="2"/>
    <b v="0"/>
    <x v="2"/>
    <x v="14"/>
    <n v="0"/>
    <n v="5.5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7"/>
    <s v="DKK"/>
    <n v="1458579568"/>
    <n v="1455991168"/>
    <b v="0"/>
    <n v="35"/>
    <b v="1"/>
    <x v="3"/>
    <x v="5"/>
    <n v="231"/>
    <n v="462.8571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1"/>
    <x v="1"/>
    <n v="501"/>
    <n v="121.3636000000000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1"/>
    <x v="1"/>
    <n v="251"/>
    <n v="36.610599999999998"/>
  </r>
  <r>
    <n v="1432"/>
    <s v="The Holy Bib-el"/>
    <s v="THE HOLY BIB-EL Translated By Leon Cook. The Creation: CHAPTER 1.  1* In the beginning Gods created The Heavens and The Planet Earth."/>
    <n v="10000"/>
    <n v="0"/>
    <x v="1"/>
    <x v="0"/>
    <s v="USD"/>
    <n v="1437417828"/>
    <n v="1434825828"/>
    <b v="0"/>
    <n v="0"/>
    <b v="0"/>
    <x v="5"/>
    <x v="18"/>
    <n v="0"/>
    <n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1"/>
    <x v="1"/>
    <n v="118"/>
    <n v="97.916700000000006"/>
  </r>
  <r>
    <n v="4045"/>
    <s v="The Hostages"/>
    <s v="&quot;The Hostages&quot; is about a bank robbery gone wrong, as we learn more about each characters, we question who are the actually hostages..."/>
    <n v="225"/>
    <n v="1"/>
    <x v="1"/>
    <x v="2"/>
    <s v="AUD"/>
    <n v="1408596589"/>
    <n v="1406004589"/>
    <b v="0"/>
    <n v="1"/>
    <b v="0"/>
    <x v="1"/>
    <x v="1"/>
    <n v="0"/>
    <n v="1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x v="0"/>
    <s v="USD"/>
    <n v="1409770164"/>
    <n v="1407178164"/>
    <b v="0"/>
    <n v="2"/>
    <b v="0"/>
    <x v="6"/>
    <x v="33"/>
    <n v="0"/>
    <n v="13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x v="0"/>
    <s v="USD"/>
    <n v="1436914815"/>
    <n v="1434322815"/>
    <b v="0"/>
    <n v="1"/>
    <b v="0"/>
    <x v="1"/>
    <x v="1"/>
    <n v="8"/>
    <n v="16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4"/>
    <x v="35"/>
    <n v="332"/>
    <n v="74.184399999999997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1"/>
    <x v="1"/>
    <n v="120"/>
    <n v="150.41669999999999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6"/>
    <x v="17"/>
    <n v="201"/>
    <n v="99.455399999999997"/>
  </r>
  <r>
    <n v="3801"/>
    <s v="The Imaginary A Musical"/>
    <s v="The Imaginary : A Musical is a new musical adaptation based on the novel written by A.F. Harrold.       TheImaginaryAMusical.com"/>
    <n v="600"/>
    <n v="426"/>
    <x v="1"/>
    <x v="0"/>
    <s v="USD"/>
    <n v="1420215216"/>
    <n v="1417536816"/>
    <b v="0"/>
    <n v="9"/>
    <b v="0"/>
    <x v="1"/>
    <x v="15"/>
    <n v="71"/>
    <n v="47.333300000000001"/>
  </r>
  <r>
    <n v="187"/>
    <s v="The Imbalanced Heart of a Symmetric Mind (film)"/>
    <s v="A young man suffering from a severe case of OCD embarks on a road trip to find peace of mind."/>
    <n v="100000"/>
    <n v="800"/>
    <x v="1"/>
    <x v="0"/>
    <s v="USD"/>
    <n v="1437461940"/>
    <n v="1435383457"/>
    <b v="0"/>
    <n v="5"/>
    <b v="0"/>
    <x v="0"/>
    <x v="8"/>
    <n v="1"/>
    <n v="160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1"/>
    <x v="1"/>
    <n v="255"/>
    <n v="50.9818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1"/>
    <x v="1"/>
    <n v="548"/>
    <n v="115.8732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1"/>
    <x v="1"/>
    <n v="479"/>
    <n v="132.96299999999999"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x v="0"/>
    <s v="USD"/>
    <n v="1434847859"/>
    <n v="1431391859"/>
    <b v="0"/>
    <n v="5"/>
    <b v="0"/>
    <x v="0"/>
    <x v="8"/>
    <n v="0"/>
    <n v="80.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1"/>
    <x v="1"/>
    <n v="1105"/>
    <n v="56.066000000000003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1"/>
    <x v="1"/>
    <n v="434"/>
    <n v="209.83869999999999"/>
  </r>
  <r>
    <n v="3742"/>
    <s v="The Jennings Family Reunion"/>
    <s v="In the midst of dealing with sending their son off to the army, Mitch and Melanie Jennings plan a family reunion to ease their sorrow."/>
    <n v="700"/>
    <n v="100"/>
    <x v="1"/>
    <x v="0"/>
    <s v="USD"/>
    <n v="1409980144"/>
    <n v="1407388144"/>
    <b v="0"/>
    <n v="4"/>
    <b v="0"/>
    <x v="1"/>
    <x v="1"/>
    <n v="14"/>
    <n v="25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x v="2"/>
    <n v="1"/>
    <n v="31.623899999999999"/>
  </r>
  <r>
    <n v="922"/>
    <s v="THE JOEY MORANT PROJECT:   JAZZIFIED R'nB"/>
    <s v="Our goal is to help educate the world about jazz and its components; how it relates to love, romance, and success."/>
    <n v="20000"/>
    <n v="5680"/>
    <x v="1"/>
    <x v="0"/>
    <s v="USD"/>
    <n v="1412167393"/>
    <n v="1409143393"/>
    <b v="0"/>
    <n v="30"/>
    <b v="0"/>
    <x v="2"/>
    <x v="9"/>
    <n v="28"/>
    <n v="189.33330000000001"/>
  </r>
  <r>
    <n v="2856"/>
    <s v="The JOkeress Going Live"/>
    <s v="This will be the fifth play of The Jokeress, based on the ebook/paperback novelette series. It is scifi, suspense, terror, and noir."/>
    <n v="2500"/>
    <n v="146"/>
    <x v="1"/>
    <x v="0"/>
    <s v="USD"/>
    <n v="1439069640"/>
    <n v="1433897647"/>
    <b v="0"/>
    <n v="6"/>
    <b v="0"/>
    <x v="1"/>
    <x v="1"/>
    <n v="6"/>
    <n v="24.333300000000001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x v="2"/>
    <n v="8"/>
    <n v="159.5138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1"/>
    <x v="1"/>
    <n v="272"/>
    <n v="204.05"/>
  </r>
  <r>
    <n v="1452"/>
    <s v="The Judo Preservation Project (Canceled)"/>
    <s v="I am gathering rare, out-of-print Judo books for preservation, translation and sharing."/>
    <n v="10000"/>
    <n v="0"/>
    <x v="2"/>
    <x v="0"/>
    <s v="USD"/>
    <n v="1406566363"/>
    <n v="1403974363"/>
    <b v="0"/>
    <n v="0"/>
    <b v="0"/>
    <x v="5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x v="0"/>
    <s v="USD"/>
    <n v="1406148024"/>
    <n v="1403556024"/>
    <b v="0"/>
    <n v="0"/>
    <b v="0"/>
    <x v="7"/>
    <x v="30"/>
    <n v="0"/>
    <n v="0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1"/>
    <x v="1"/>
    <n v="274"/>
    <n v="91.3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1"/>
    <x v="1"/>
    <n v="78"/>
    <n v="28.8889"/>
  </r>
  <r>
    <n v="155"/>
    <s v="The Last Armada (Canceled)"/>
    <s v="While a shadow of peace was on the horizon,humankind was being threatened by its past.Whispers of threat was being heard from the North"/>
    <n v="100000"/>
    <n v="81"/>
    <x v="2"/>
    <x v="0"/>
    <s v="USD"/>
    <n v="1437657935"/>
    <n v="1434201935"/>
    <b v="0"/>
    <n v="4"/>
    <b v="0"/>
    <x v="0"/>
    <x v="22"/>
    <n v="0"/>
    <n v="20.2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4"/>
    <s v="SEK"/>
    <n v="1454248563"/>
    <n v="1451656563"/>
    <b v="1"/>
    <n v="61"/>
    <b v="1"/>
    <x v="2"/>
    <x v="3"/>
    <n v="158"/>
    <n v="388.97620000000001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0"/>
    <x v="0"/>
    <n v="8"/>
    <n v="41.379300000000001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1"/>
    <x v="1"/>
    <n v="1022"/>
    <n v="136.84819999999999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2"/>
    <x v="7"/>
    <n v="54"/>
    <n v="54.2"/>
  </r>
  <r>
    <n v="4040"/>
    <s v="The Last Encore Musical"/>
    <s v="This nationally published book, set in the 70â€™s, tells the untold story of singers and a friendly reunion visit turning bad."/>
    <n v="250"/>
    <n v="2500"/>
    <x v="1"/>
    <x v="0"/>
    <s v="USD"/>
    <n v="1437188400"/>
    <n v="1432100004"/>
    <b v="0"/>
    <n v="2"/>
    <b v="0"/>
    <x v="1"/>
    <x v="1"/>
    <n v="1000"/>
    <n v="125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1"/>
    <x v="15"/>
    <n v="169"/>
    <n v="73.333299999999994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x v="0"/>
    <s v="USD"/>
    <n v="1429767607"/>
    <n v="1424587207"/>
    <b v="0"/>
    <n v="36"/>
    <b v="0"/>
    <x v="1"/>
    <x v="15"/>
    <n v="146"/>
    <n v="70.833299999999994"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x v="0"/>
    <s v="USD"/>
    <n v="1402007500"/>
    <n v="1399415500"/>
    <b v="0"/>
    <n v="11"/>
    <b v="0"/>
    <x v="1"/>
    <x v="1"/>
    <n v="224"/>
    <n v="51"/>
  </r>
  <r>
    <n v="448"/>
    <s v="The Last Mice"/>
    <s v="Max is a pessimistic mouse, always fantasizing about the end of the world. In The Last Mice, Max's fantasy becomes a real nightmare."/>
    <n v="50000"/>
    <n v="82.01"/>
    <x v="1"/>
    <x v="0"/>
    <s v="USD"/>
    <n v="1400091095"/>
    <n v="1398363095"/>
    <b v="0"/>
    <n v="4"/>
    <b v="0"/>
    <x v="0"/>
    <x v="6"/>
    <n v="0"/>
    <n v="20.502500000000001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0"/>
    <x v="0"/>
    <n v="72"/>
    <n v="133.1439"/>
  </r>
  <r>
    <n v="466"/>
    <s v="The Legend Of The Crimson Knight"/>
    <s v="(Working storyboard for animated project) A multi-generational Knight that wages war on criminals and corrupt governments"/>
    <n v="45000"/>
    <n v="76"/>
    <x v="1"/>
    <x v="0"/>
    <s v="USD"/>
    <n v="1347057464"/>
    <n v="1344465464"/>
    <b v="0"/>
    <n v="5"/>
    <b v="0"/>
    <x v="0"/>
    <x v="6"/>
    <n v="0"/>
    <n v="15.2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2"/>
    <x v="10"/>
    <n v="693"/>
    <n v="40.349200000000003"/>
  </r>
  <r>
    <n v="485"/>
    <s v="The Lighthouse and the Lock cartoon - funny stuff for kids."/>
    <s v="Last few days to make this toon a reality! 5 funny toons for YOU! See the pilot episode here!"/>
    <n v="40000"/>
    <n v="8315.01"/>
    <x v="1"/>
    <x v="1"/>
    <s v="GBP"/>
    <n v="1368792499"/>
    <n v="1366200499"/>
    <b v="0"/>
    <n v="125"/>
    <b v="0"/>
    <x v="0"/>
    <x v="6"/>
    <n v="21"/>
    <n v="66.520099999999999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2"/>
    <x v="7"/>
    <n v="36"/>
    <n v="26.270800000000001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x v="2"/>
    <n v="2"/>
    <n v="193.8409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0"/>
    <x v="0"/>
    <n v="18"/>
    <n v="146.65219999999999"/>
  </r>
  <r>
    <n v="3075"/>
    <s v="The Little MAGIC Theatre"/>
    <s v="Magic Morgan &amp; Liliana are raising funds to expand their famed traveling magic show to a theater of magic."/>
    <n v="2000"/>
    <n v="1296"/>
    <x v="1"/>
    <x v="0"/>
    <s v="USD"/>
    <n v="1471573640"/>
    <n v="1467253640"/>
    <b v="0"/>
    <n v="20"/>
    <b v="0"/>
    <x v="1"/>
    <x v="4"/>
    <n v="65"/>
    <n v="64.8"/>
  </r>
  <r>
    <n v="2884"/>
    <s v="The Lizard King, a play by Jay Jeff Jones"/>
    <s v="Come explore the dream world of Jim Morrison, rock singer, mystic, poet, shaman."/>
    <n v="2500"/>
    <n v="185"/>
    <x v="1"/>
    <x v="0"/>
    <s v="USD"/>
    <n v="1417800435"/>
    <n v="1415208435"/>
    <b v="0"/>
    <n v="4"/>
    <b v="0"/>
    <x v="1"/>
    <x v="1"/>
    <n v="7"/>
    <n v="46.25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5"/>
    <x v="32"/>
    <n v="480"/>
    <n v="149.46420000000001"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x v="1"/>
    <s v="GBP"/>
    <n v="1384179548"/>
    <n v="1381583948"/>
    <b v="0"/>
    <n v="4"/>
    <b v="0"/>
    <x v="2"/>
    <x v="9"/>
    <n v="1"/>
    <n v="42.5"/>
  </r>
  <r>
    <n v="1599"/>
    <s v="The Londoner: Prints &amp; Canvas"/>
    <s v="A London photographer trekking 5,895m up Africa's Mount Kilimanjaro to pursue and enrich a career."/>
    <n v="8000"/>
    <n v="0"/>
    <x v="1"/>
    <x v="1"/>
    <s v="GBP"/>
    <n v="1460116576"/>
    <n v="1457528176"/>
    <b v="0"/>
    <n v="0"/>
    <b v="0"/>
    <x v="3"/>
    <x v="37"/>
    <n v="0"/>
    <n v="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5"/>
    <x v="32"/>
    <n v="347"/>
    <n v="103.2024"/>
  </r>
  <r>
    <n v="4035"/>
    <s v="The Lost Boy"/>
    <s v="&quot;Stories are where you go to look for the truth of your own life.&quot; (Frank Delaney)"/>
    <n v="250"/>
    <n v="3685"/>
    <x v="1"/>
    <x v="0"/>
    <s v="USD"/>
    <n v="1413925887"/>
    <n v="1411333887"/>
    <b v="0"/>
    <n v="25"/>
    <b v="0"/>
    <x v="1"/>
    <x v="1"/>
    <n v="1474"/>
    <n v="147.4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1"/>
    <x v="1"/>
    <n v="405"/>
    <n v="176.08699999999999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0"/>
    <x v="0"/>
    <n v="1"/>
    <n v="45.6"/>
  </r>
  <r>
    <n v="3802"/>
    <s v="The Lost Play of William Shakespeare"/>
    <s v="A musical about how Shakespeare was inspired to write only his own plays after the co-authored play Henry VI was taken."/>
    <n v="600"/>
    <n v="0"/>
    <x v="1"/>
    <x v="0"/>
    <s v="USD"/>
    <n v="1445482906"/>
    <n v="1442890906"/>
    <b v="0"/>
    <n v="0"/>
    <b v="0"/>
    <x v="1"/>
    <x v="15"/>
    <n v="0"/>
    <n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x v="2"/>
    <n v="0"/>
    <n v="27.2727"/>
  </r>
  <r>
    <n v="2904"/>
    <s v="The Love Shack"/>
    <s v="A Tequila slammer with a slice of Tarantino, a line of the London Fringe scene and a shot of â€œBreaking Badâ€. New Writing."/>
    <n v="2500"/>
    <n v="75"/>
    <x v="1"/>
    <x v="1"/>
    <s v="GBP"/>
    <n v="1415534400"/>
    <n v="1414538031"/>
    <b v="0"/>
    <n v="4"/>
    <b v="0"/>
    <x v="1"/>
    <x v="1"/>
    <n v="3"/>
    <n v="18.75"/>
  </r>
  <r>
    <n v="2426"/>
    <s v="The Low-Calorie Food Truck"/>
    <s v="Aspiring to create a food truck with many delicious low calorie meals to encourage healthy eating while enjoying every bite."/>
    <n v="3500"/>
    <n v="0"/>
    <x v="1"/>
    <x v="0"/>
    <s v="USD"/>
    <n v="1439006692"/>
    <n v="1433822692"/>
    <b v="0"/>
    <n v="0"/>
    <b v="0"/>
    <x v="4"/>
    <x v="21"/>
    <n v="0"/>
    <n v="0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1"/>
    <x v="1"/>
    <n v="229"/>
    <n v="87.961500000000001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x v="0"/>
    <s v="USD"/>
    <n v="1439251926"/>
    <n v="1435363926"/>
    <b v="0"/>
    <n v="14"/>
    <b v="0"/>
    <x v="6"/>
    <x v="33"/>
    <n v="8"/>
    <n v="110.2857000000000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x v="0"/>
    <s v="USD"/>
    <n v="1403823722"/>
    <n v="1401231722"/>
    <b v="0"/>
    <n v="40"/>
    <b v="0"/>
    <x v="1"/>
    <x v="1"/>
    <n v="458"/>
    <n v="57.25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1"/>
    <x v="1"/>
    <n v="232"/>
    <n v="55.333300000000001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5"/>
    <x v="20"/>
    <n v="21"/>
    <n v="43.55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1"/>
    <x v="1"/>
    <n v="127"/>
    <n v="36.068199999999997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1"/>
    <x v="1"/>
    <n v="400"/>
    <n v="114.292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0"/>
    <x v="0"/>
    <n v="7"/>
    <n v="45.667700000000004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x v="0"/>
    <s v="USD"/>
    <n v="1425655349"/>
    <n v="1420471349"/>
    <b v="0"/>
    <n v="1"/>
    <b v="0"/>
    <x v="0"/>
    <x v="8"/>
    <n v="0"/>
    <n v="1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1"/>
    <x v="1"/>
    <n v="250"/>
    <n v="227.27269999999999"/>
  </r>
  <r>
    <n v="4030"/>
    <s v="The Martin and Lewis Tribute Show"/>
    <s v="The world's best and only tribute to Dean Martin and Jerry Lewis_x000a_ bringing back the Music, Laughter and the Love."/>
    <n v="250"/>
    <n v="400"/>
    <x v="1"/>
    <x v="0"/>
    <s v="USD"/>
    <n v="1454525340"/>
    <n v="1452008599"/>
    <b v="0"/>
    <n v="6"/>
    <b v="0"/>
    <x v="1"/>
    <x v="1"/>
    <n v="160"/>
    <n v="66.666700000000006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5"/>
    <x v="20"/>
    <n v="34"/>
    <n v="68.3673"/>
  </r>
  <r>
    <n v="3869"/>
    <s v="The Masturbation Musical (Canceled)"/>
    <s v="A Musical about 3 women who pursue their Pleasure and end up finding themselves."/>
    <n v="500"/>
    <n v="452"/>
    <x v="2"/>
    <x v="0"/>
    <s v="USD"/>
    <n v="1426302660"/>
    <n v="1423761792"/>
    <b v="0"/>
    <n v="15"/>
    <b v="0"/>
    <x v="1"/>
    <x v="15"/>
    <n v="90"/>
    <n v="30.133299999999998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2"/>
    <x v="10"/>
    <n v="19"/>
    <n v="46.953099999999999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0"/>
    <x v="0"/>
    <n v="42"/>
    <n v="109.4216"/>
  </r>
  <r>
    <n v="1171"/>
    <s v="The Mean Green Purple Machine"/>
    <s v="Tulsa's first true biodiesel, alternative energy powered food truck! Oh yeah, and delicious food!"/>
    <n v="13000"/>
    <n v="25"/>
    <x v="1"/>
    <x v="0"/>
    <s v="USD"/>
    <n v="1415909927"/>
    <n v="1414351127"/>
    <b v="0"/>
    <n v="1"/>
    <b v="0"/>
    <x v="4"/>
    <x v="21"/>
    <n v="0"/>
    <n v="25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1"/>
    <x v="1"/>
    <n v="150"/>
    <n v="43.421100000000003"/>
  </r>
  <r>
    <n v="4022"/>
    <s v="The Merchant of Venice as Shakespeare Heard It"/>
    <s v="Help us produce a video of the first Original Pronunciation Merchant of Venice."/>
    <n v="250"/>
    <n v="12521"/>
    <x v="1"/>
    <x v="0"/>
    <s v="USD"/>
    <n v="1422759240"/>
    <n v="1418824867"/>
    <b v="0"/>
    <n v="197"/>
    <b v="0"/>
    <x v="1"/>
    <x v="1"/>
    <n v="5008"/>
    <n v="63.558399999999999"/>
  </r>
  <r>
    <n v="132"/>
    <s v="The Message (Canceled)"/>
    <s v="An anime inspired sci-fi action short set in Tokyo, Japan by VFX veterans, Gerald Abraham, Kim Tran and sound engineer, Jeremy Corby."/>
    <n v="126000"/>
    <n v="7655"/>
    <x v="2"/>
    <x v="0"/>
    <s v="USD"/>
    <n v="1415392207"/>
    <n v="1411500607"/>
    <b v="0"/>
    <n v="81"/>
    <b v="0"/>
    <x v="0"/>
    <x v="22"/>
    <n v="6"/>
    <n v="94.50620000000000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1"/>
    <n v="111"/>
    <n v="83.05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4"/>
    <s v="CAD"/>
    <n v="1419224340"/>
    <n v="1416363886"/>
    <b v="0"/>
    <n v="43"/>
    <b v="1"/>
    <x v="2"/>
    <x v="10"/>
    <n v="20"/>
    <n v="104.6512"/>
  </r>
  <r>
    <n v="2696"/>
    <s v="The Military Moms Food Truck"/>
    <s v="The dream to own a food truck, rolling wherever the army sends me, hiring other military spouses and veterans alike! Giving back!"/>
    <n v="3000"/>
    <n v="3390"/>
    <x v="1"/>
    <x v="0"/>
    <s v="USD"/>
    <n v="1419538560"/>
    <n v="1416600960"/>
    <b v="0"/>
    <n v="38"/>
    <b v="0"/>
    <x v="4"/>
    <x v="21"/>
    <n v="113"/>
    <n v="89.210499999999996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2"/>
    <x v="29"/>
    <n v="54"/>
    <n v="43.621600000000001"/>
  </r>
  <r>
    <n v="4059"/>
    <s v="The Million Dollar Shot"/>
    <s v="A very Canadian children's play inspired by the tradition of British pantomimes like Aladdin, and the Nutcracker."/>
    <n v="200"/>
    <n v="250"/>
    <x v="1"/>
    <x v="4"/>
    <s v="CAD"/>
    <n v="1410836400"/>
    <n v="1408116152"/>
    <b v="0"/>
    <n v="7"/>
    <b v="0"/>
    <x v="1"/>
    <x v="1"/>
    <n v="125"/>
    <n v="35.714300000000001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6"/>
    <x v="36"/>
    <n v="712"/>
    <n v="267"/>
  </r>
  <r>
    <n v="2649"/>
    <s v="The Mission - Please Check Back Soon (Canceled)"/>
    <s v="They have launched a Kickstarter."/>
    <n v="3000"/>
    <n v="124"/>
    <x v="2"/>
    <x v="0"/>
    <s v="USD"/>
    <n v="1454370941"/>
    <n v="1449186941"/>
    <b v="0"/>
    <n v="3"/>
    <b v="0"/>
    <x v="6"/>
    <x v="28"/>
    <n v="4"/>
    <n v="41.33330000000000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x v="0"/>
    <s v="USD"/>
    <n v="1450211116"/>
    <n v="1445023516"/>
    <b v="0"/>
    <n v="7"/>
    <b v="0"/>
    <x v="1"/>
    <x v="1"/>
    <n v="165"/>
    <n v="59"/>
  </r>
  <r>
    <n v="421"/>
    <s v="The monster Inside"/>
    <s v="An artistic project that will act as my final animation project and first feature film written, directed, animated, and produced by me"/>
    <n v="50000"/>
    <n v="301"/>
    <x v="1"/>
    <x v="0"/>
    <s v="USD"/>
    <n v="1440157656"/>
    <n v="1434973656"/>
    <b v="0"/>
    <n v="6"/>
    <b v="0"/>
    <x v="0"/>
    <x v="6"/>
    <n v="1"/>
    <n v="50.166699999999999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1"/>
    <x v="1"/>
    <n v="61"/>
    <n v="58.09519999999999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7"/>
    <x v="30"/>
    <n v="2"/>
    <n v="16.2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x v="0"/>
    <s v="USD"/>
    <n v="1444876253"/>
    <n v="1442284253"/>
    <b v="0"/>
    <n v="36"/>
    <b v="0"/>
    <x v="6"/>
    <x v="33"/>
    <n v="58"/>
    <n v="405.5"/>
  </r>
  <r>
    <n v="2756"/>
    <s v="The Most Basic of Truths"/>
    <s v="We all pray to the same God no matter what name we might refer to Him as.  Our children deserve to know this basic truth."/>
    <n v="2800"/>
    <n v="1048"/>
    <x v="1"/>
    <x v="0"/>
    <s v="USD"/>
    <n v="1389476201"/>
    <n v="1386884201"/>
    <b v="0"/>
    <n v="33"/>
    <b v="0"/>
    <x v="5"/>
    <x v="13"/>
    <n v="37"/>
    <n v="31.757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6"/>
    <x v="28"/>
    <n v="3581"/>
    <n v="60.965699999999998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1"/>
    <x v="1"/>
    <n v="208"/>
    <n v="51.22220000000000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1"/>
    <n v="102"/>
    <n v="24.285699999999999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3"/>
    <x v="5"/>
    <n v="302"/>
    <n v="95.764899999999997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1"/>
    <x v="15"/>
    <n v="477"/>
    <n v="48.542400000000001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"/>
    <x v="38"/>
    <n v="109"/>
    <n v="51.854300000000002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x v="0"/>
    <s v="USD"/>
    <n v="1307554261"/>
    <n v="1304962261"/>
    <b v="0"/>
    <n v="1"/>
    <b v="0"/>
    <x v="5"/>
    <x v="23"/>
    <n v="1"/>
    <n v="1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2"/>
    <x v="9"/>
    <n v="0"/>
    <n v="12.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"/>
    <x v="16"/>
    <n v="40"/>
    <n v="63.10240000000000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x v="0"/>
    <s v="USD"/>
    <n v="1277501520"/>
    <n v="1273874306"/>
    <b v="0"/>
    <n v="5"/>
    <b v="0"/>
    <x v="2"/>
    <x v="9"/>
    <n v="2"/>
    <n v="69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1"/>
    <x v="1"/>
    <n v="124"/>
    <n v="60.784300000000002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1"/>
    <x v="4"/>
    <n v="36"/>
    <n v="120.16670000000001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2"/>
    <x v="16"/>
    <n v="24"/>
    <n v="41.704300000000003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1"/>
    <x v="4"/>
    <n v="1414"/>
    <n v="50.76480000000000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1"/>
    <x v="1"/>
    <n v="64"/>
    <n v="33.571399999999997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x v="0"/>
    <s v="USD"/>
    <n v="1482332343"/>
    <n v="1479740343"/>
    <b v="0"/>
    <n v="5"/>
    <b v="0"/>
    <x v="6"/>
    <x v="28"/>
    <n v="12"/>
    <n v="71.599999999999994"/>
  </r>
  <r>
    <n v="1576"/>
    <s v="The Obsessive Line Collection (Canceled)"/>
    <s v="For the publication of my first 3 books: an Art book, a graphic novel, and a coloring book"/>
    <n v="8200"/>
    <n v="650"/>
    <x v="2"/>
    <x v="0"/>
    <s v="USD"/>
    <n v="1435698368"/>
    <n v="1431810368"/>
    <b v="0"/>
    <n v="10"/>
    <b v="0"/>
    <x v="5"/>
    <x v="23"/>
    <n v="8"/>
    <n v="65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2"/>
    <x v="7"/>
    <n v="17"/>
    <n v="37.9375"/>
  </r>
  <r>
    <n v="3095"/>
    <s v="The Old Howard Theatre Company"/>
    <s v="We are a small theatre company looking to provide world class theatre to the working class in the Greater New York area."/>
    <n v="2000"/>
    <n v="50"/>
    <x v="1"/>
    <x v="0"/>
    <s v="USD"/>
    <n v="1470011780"/>
    <n v="1464827780"/>
    <b v="0"/>
    <n v="1"/>
    <b v="0"/>
    <x v="1"/>
    <x v="4"/>
    <n v="3"/>
    <n v="5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1"/>
    <x v="1"/>
    <n v="219"/>
    <n v="92.037800000000004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2"/>
    <x v="10"/>
    <n v="23"/>
    <n v="94.736800000000002"/>
  </r>
  <r>
    <n v="3853"/>
    <s v="The Original Laughter Therapist"/>
    <s v="A dose of One-woman &quot;Dramedy&quot; to cure those daily blues is just what the doctor ordered!"/>
    <n v="500"/>
    <n v="26"/>
    <x v="1"/>
    <x v="0"/>
    <s v="USD"/>
    <n v="1409602178"/>
    <n v="1406578178"/>
    <b v="0"/>
    <n v="2"/>
    <b v="0"/>
    <x v="1"/>
    <x v="1"/>
    <n v="5"/>
    <n v="13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1"/>
    <x v="1"/>
    <n v="304"/>
    <n v="114.12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1"/>
    <x v="4"/>
    <n v="378"/>
    <n v="52.103400000000001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2"/>
    <x v="29"/>
    <n v="158"/>
    <n v="84.083299999999994"/>
  </r>
  <r>
    <n v="1916"/>
    <s v="The Paint Can Holder by U.S. Green Products"/>
    <s v="The Paint Can Holder Makes Painting Easier and Safer on Extension Ladders."/>
    <n v="5500"/>
    <n v="102"/>
    <x v="1"/>
    <x v="0"/>
    <s v="USD"/>
    <n v="1478542375"/>
    <n v="1476378775"/>
    <b v="0"/>
    <n v="6"/>
    <b v="0"/>
    <x v="6"/>
    <x v="40"/>
    <n v="2"/>
    <n v="17"/>
  </r>
  <r>
    <n v="1541"/>
    <s v="The Panama Canal Bridge of the Americas"/>
    <s v="My Goal is to travel across Panama with my team and capture the beauty and wildlife throughout the canal."/>
    <n v="9000"/>
    <n v="6"/>
    <x v="1"/>
    <x v="0"/>
    <s v="USD"/>
    <n v="1420045538"/>
    <n v="1417453538"/>
    <b v="0"/>
    <n v="2"/>
    <b v="0"/>
    <x v="3"/>
    <x v="31"/>
    <n v="0"/>
    <n v="3"/>
  </r>
  <r>
    <n v="442"/>
    <s v="The Paranormal Idiot"/>
    <s v="Doomsday is here"/>
    <n v="50000"/>
    <n v="6691"/>
    <x v="1"/>
    <x v="0"/>
    <s v="USD"/>
    <n v="1424380783"/>
    <n v="1421788783"/>
    <b v="0"/>
    <n v="17"/>
    <b v="0"/>
    <x v="0"/>
    <x v="6"/>
    <n v="13"/>
    <n v="393.58819999999997"/>
  </r>
  <r>
    <n v="223"/>
    <s v="The Pass"/>
    <s v="An old man, a U.S Marine Corps veteran remembers his combat experience in the battle of Toktong Pass 1950, during the Korean War."/>
    <n v="95000"/>
    <n v="0"/>
    <x v="1"/>
    <x v="0"/>
    <s v="USD"/>
    <n v="1463879100"/>
    <n v="1461287350"/>
    <b v="0"/>
    <n v="0"/>
    <b v="0"/>
    <x v="0"/>
    <x v="8"/>
    <n v="0"/>
    <s v="no backers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0"/>
    <x v="0"/>
    <n v="22"/>
    <n v="58.719799999999999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x v="0"/>
    <s v="USD"/>
    <n v="1464099900"/>
    <n v="1462585315"/>
    <b v="0"/>
    <n v="2"/>
    <b v="0"/>
    <x v="1"/>
    <x v="1"/>
    <n v="32"/>
    <n v="40"/>
  </r>
  <r>
    <n v="4069"/>
    <s v="The Pendulum Swings"/>
    <s v="'The Pendulum Swings' is a three-act dark comedy that sees Frank and Michael await their execution on Death Row."/>
    <n v="150"/>
    <n v="430"/>
    <x v="1"/>
    <x v="1"/>
    <s v="GBP"/>
    <n v="1425124800"/>
    <n v="1421596356"/>
    <b v="0"/>
    <n v="13"/>
    <b v="0"/>
    <x v="1"/>
    <x v="1"/>
    <n v="287"/>
    <n v="33.076900000000002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1"/>
    <x v="1"/>
    <n v="2"/>
    <n v="1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0"/>
    <n v="110"/>
    <n v="157.3305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1"/>
    <x v="1"/>
    <n v="96"/>
    <n v="104.5652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"/>
    <x v="38"/>
    <n v="7"/>
    <n v="12.533300000000001"/>
  </r>
  <r>
    <n v="229"/>
    <s v="The Perfect Plan"/>
    <s v="I teenage girl that wants to go around the system. She does all she can to cheat and finds herself in a bad position when she messesup"/>
    <n v="90000"/>
    <n v="0"/>
    <x v="1"/>
    <x v="3"/>
    <s v="EUR"/>
    <n v="1455402297"/>
    <n v="1452810297"/>
    <b v="0"/>
    <n v="0"/>
    <b v="0"/>
    <x v="0"/>
    <x v="8"/>
    <n v="0"/>
    <s v="no backers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0"/>
    <x v="0"/>
    <n v="46"/>
    <n v="56.901400000000002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2"/>
    <x v="29"/>
    <n v="35"/>
    <n v="1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x v="0"/>
    <s v="USD"/>
    <n v="1421640665"/>
    <n v="1419048665"/>
    <b v="0"/>
    <n v="171"/>
    <b v="0"/>
    <x v="6"/>
    <x v="33"/>
    <n v="108"/>
    <n v="113.62569999999999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1"/>
    <x v="1"/>
    <n v="46"/>
    <n v="5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1"/>
    <n v="101"/>
    <n v="59.11760000000000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1"/>
    <x v="4"/>
    <n v="936"/>
    <n v="71.237499999999997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3"/>
    <x v="5"/>
    <n v="22"/>
    <n v="299.22219999999999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0"/>
    <x v="0"/>
    <n v="65"/>
    <n v="104.8235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6"/>
    <x v="17"/>
    <n v="2465"/>
    <n v="161.88210000000001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6"/>
    <x v="17"/>
    <n v="3356"/>
    <n v="20.46590000000000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"/>
    <x v="14"/>
    <n v="19"/>
    <n v="61.087000000000003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x v="0"/>
    <s v="USD"/>
    <n v="1481072942"/>
    <n v="1475885342"/>
    <b v="0"/>
    <n v="0"/>
    <b v="0"/>
    <x v="3"/>
    <x v="39"/>
    <n v="0"/>
    <n v="0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7"/>
    <x v="24"/>
    <n v="3022"/>
    <n v="53.865299999999998"/>
  </r>
  <r>
    <n v="1718"/>
    <s v="The Prodigal Son"/>
    <s v="A melody for the galaxy."/>
    <n v="7175"/>
    <n v="75"/>
    <x v="1"/>
    <x v="0"/>
    <s v="USD"/>
    <n v="1463201940"/>
    <n v="1459435149"/>
    <b v="0"/>
    <n v="2"/>
    <b v="0"/>
    <x v="2"/>
    <x v="14"/>
    <n v="1"/>
    <n v="37.5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1"/>
    <x v="1"/>
    <n v="148"/>
    <n v="54.55259999999999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10"/>
    <n v="101"/>
    <n v="74.953699999999998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x v="0"/>
    <s v="USD"/>
    <n v="1412485200"/>
    <n v="1410966179"/>
    <b v="0"/>
    <n v="0"/>
    <b v="0"/>
    <x v="1"/>
    <x v="15"/>
    <n v="0"/>
    <n v="0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"/>
    <x v="38"/>
    <n v="35"/>
    <n v="88.468800000000002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2"/>
    <x v="10"/>
    <n v="18"/>
    <n v="38.942300000000003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1"/>
    <x v="15"/>
    <n v="650"/>
    <n v="267.64710000000002"/>
  </r>
  <r>
    <n v="1068"/>
    <s v="The Quest To Save Hip Hop"/>
    <s v="THE QUEST TO SAVE HIP HOP is an old school beat em up st game that has a focus on old school hip hop and new age hip hop coming to pc."/>
    <n v="15000"/>
    <n v="45"/>
    <x v="1"/>
    <x v="0"/>
    <s v="USD"/>
    <n v="1460274864"/>
    <n v="1457686464"/>
    <b v="0"/>
    <n v="4"/>
    <b v="0"/>
    <x v="7"/>
    <x v="30"/>
    <n v="0"/>
    <n v="11.25"/>
  </r>
  <r>
    <n v="3731"/>
    <s v="The Rabbit on the Moon"/>
    <s v="A long distance wrong number leads to love, but with Emily flying in to finally meet, Nick somehow forgot to mention he's blind."/>
    <n v="750"/>
    <n v="620"/>
    <x v="1"/>
    <x v="0"/>
    <s v="USD"/>
    <n v="1420860180"/>
    <n v="1418234646"/>
    <b v="0"/>
    <n v="12"/>
    <b v="0"/>
    <x v="1"/>
    <x v="1"/>
    <n v="83"/>
    <n v="51.66669999999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7"/>
    <n v="105"/>
    <n v="35.612200000000001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3"/>
    <x v="5"/>
    <n v="5"/>
    <n v="51.923099999999998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0"/>
    <x v="12"/>
    <n v="2"/>
    <n v="60"/>
  </r>
  <r>
    <n v="1873"/>
    <s v="The Red Card Blue Card Game"/>
    <s v="It's time for The Red Card Blue Card Game to be available everywhere! Help save the sanity of ALL parent's! Help make it an App!!"/>
    <n v="6000"/>
    <n v="36"/>
    <x v="1"/>
    <x v="4"/>
    <s v="CAD"/>
    <n v="1436373900"/>
    <n v="1433861210"/>
    <b v="0"/>
    <n v="2"/>
    <b v="0"/>
    <x v="7"/>
    <x v="34"/>
    <n v="1"/>
    <n v="1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1"/>
    <x v="4"/>
    <n v="131"/>
    <n v="53.945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1"/>
    <n v="128"/>
    <n v="49.230800000000002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1"/>
    <x v="1"/>
    <n v="71"/>
    <n v="53.34"/>
  </r>
  <r>
    <n v="180"/>
    <s v="The Rest of Us Mini-Series"/>
    <s v="The Rest of Us follows a survivor of an outbreak that nearly destroyed the earth as he travels to find some form of humanity."/>
    <n v="100000"/>
    <n v="401"/>
    <x v="1"/>
    <x v="1"/>
    <s v="GBP"/>
    <n v="1428951600"/>
    <n v="1425512843"/>
    <b v="0"/>
    <n v="13"/>
    <b v="0"/>
    <x v="0"/>
    <x v="8"/>
    <n v="0"/>
    <n v="30.8462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3"/>
    <x v="5"/>
    <n v="83"/>
    <n v="414.28570000000002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x v="1"/>
    <s v="GBP"/>
    <n v="1439827200"/>
    <n v="1436355270"/>
    <b v="0"/>
    <n v="16"/>
    <b v="0"/>
    <x v="1"/>
    <x v="1"/>
    <n v="163"/>
    <n v="50.875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x v="2"/>
    <s v="AUD"/>
    <n v="1404022381"/>
    <n v="1402294381"/>
    <b v="0"/>
    <n v="1"/>
    <b v="0"/>
    <x v="1"/>
    <x v="15"/>
    <n v="1"/>
    <n v="5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0"/>
    <x v="0"/>
    <n v="24"/>
    <n v="139.53489999999999"/>
  </r>
  <r>
    <n v="1588"/>
    <s v="The Right Side of Texas"/>
    <s v="Southeast Texas as seen through the lens of a cell phone camera"/>
    <n v="8000"/>
    <n v="0"/>
    <x v="1"/>
    <x v="0"/>
    <s v="USD"/>
    <n v="1422735120"/>
    <n v="1420091999"/>
    <b v="0"/>
    <n v="0"/>
    <b v="0"/>
    <x v="3"/>
    <x v="37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x v="0"/>
    <s v="USD"/>
    <n v="1409846874"/>
    <n v="1407254874"/>
    <b v="0"/>
    <n v="2"/>
    <b v="0"/>
    <x v="1"/>
    <x v="1"/>
    <n v="35"/>
    <n v="52.5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5"/>
    <x v="32"/>
    <n v="9"/>
    <n v="35.44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1"/>
    <x v="1"/>
    <n v="30"/>
    <n v="50.666699999999999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7"/>
    <x v="24"/>
    <n v="167"/>
    <n v="58.632800000000003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1"/>
    <x v="1"/>
    <n v="144"/>
    <n v="30.928599999999999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1"/>
    <x v="1"/>
    <n v="134"/>
    <n v="66.833299999999994"/>
  </r>
  <r>
    <n v="1865"/>
    <s v="THE RUNNING GAME"/>
    <s v="This game is an alternative to the boring morning jogs This game will make you excited to workout Following elite footballer movements!"/>
    <n v="6000"/>
    <n v="4"/>
    <x v="1"/>
    <x v="1"/>
    <s v="GBP"/>
    <n v="1478425747"/>
    <n v="1475398147"/>
    <b v="0"/>
    <n v="2"/>
    <b v="0"/>
    <x v="7"/>
    <x v="34"/>
    <n v="0"/>
    <n v="2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0"/>
    <x v="0"/>
    <n v="127"/>
    <n v="103.523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2"/>
    <x v="7"/>
    <n v="343"/>
    <n v="89.895300000000006"/>
  </r>
  <r>
    <n v="2913"/>
    <s v="The Salem Haunted Magic Show"/>
    <s v="A LIVE history infused, frightening magic and mind reading show in the heart of the Halloween capital of the world, Salem, MA!!"/>
    <n v="2500"/>
    <n v="2"/>
    <x v="1"/>
    <x v="0"/>
    <s v="USD"/>
    <n v="1410041339"/>
    <n v="1404857339"/>
    <b v="0"/>
    <n v="2"/>
    <b v="0"/>
    <x v="1"/>
    <x v="1"/>
    <n v="0"/>
    <n v="1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1"/>
    <x v="1"/>
    <n v="358"/>
    <n v="116.65219999999999"/>
  </r>
  <r>
    <n v="2890"/>
    <s v="the Savannah Disputation"/>
    <s v="This Theological Comedy tells a story of when seemingly similar beliefs are discovered to be worlds apart; Damnation-Southern Style."/>
    <n v="2500"/>
    <n v="21"/>
    <x v="1"/>
    <x v="0"/>
    <s v="USD"/>
    <n v="1407553200"/>
    <n v="1405100992"/>
    <b v="0"/>
    <n v="3"/>
    <b v="0"/>
    <x v="1"/>
    <x v="1"/>
    <n v="1"/>
    <n v="7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x v="0"/>
    <s v="USD"/>
    <n v="1315341550"/>
    <n v="1312490350"/>
    <b v="0"/>
    <n v="14"/>
    <b v="0"/>
    <x v="2"/>
    <x v="7"/>
    <n v="2"/>
    <n v="21.5714000000000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10"/>
    <n v="101"/>
    <n v="87.829700000000003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x v="0"/>
    <s v="USD"/>
    <n v="1408863600"/>
    <n v="1408203557"/>
    <b v="0"/>
    <n v="0"/>
    <b v="0"/>
    <x v="1"/>
    <x v="1"/>
    <n v="0"/>
    <n v="0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1"/>
    <x v="1"/>
    <n v="136"/>
    <n v="40.073500000000003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1"/>
    <x v="1"/>
    <n v="1348"/>
    <n v="106.797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7"/>
    <x v="24"/>
    <n v="415"/>
    <n v="90.635900000000007"/>
  </r>
  <r>
    <n v="1499"/>
    <s v="The Second Renaissance"/>
    <s v="Coming soon, a new science fiction novel about human evolution and sorcery. In the near future, you are either forced to adapt or die"/>
    <n v="10000"/>
    <n v="5"/>
    <x v="1"/>
    <x v="0"/>
    <s v="USD"/>
    <n v="1470355833"/>
    <n v="1465171833"/>
    <b v="0"/>
    <n v="1"/>
    <b v="0"/>
    <x v="5"/>
    <x v="26"/>
    <n v="0"/>
    <n v="5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1"/>
    <x v="1"/>
    <n v="273"/>
    <n v="71.152199999999993"/>
  </r>
  <r>
    <n v="316"/>
    <s v="THE SECRET TRIAL 5 - GRASSROOTS CROSS-CANADA TOUR"/>
    <s v="Award winning documentary The Secret Trial 5 needs your help for a Cross-Canada Tour!"/>
    <n v="60000"/>
    <n v="17066"/>
    <x v="0"/>
    <x v="4"/>
    <s v="CAD"/>
    <n v="1418273940"/>
    <n v="1415398197"/>
    <b v="1"/>
    <n v="158"/>
    <b v="1"/>
    <x v="0"/>
    <x v="0"/>
    <n v="28"/>
    <n v="108.012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x v="0"/>
    <s v="USD"/>
    <n v="1433603552"/>
    <n v="1428419552"/>
    <b v="0"/>
    <n v="0"/>
    <b v="0"/>
    <x v="6"/>
    <x v="25"/>
    <n v="0"/>
    <n v="0"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x v="0"/>
    <s v="USD"/>
    <n v="1405947126"/>
    <n v="1403355126"/>
    <b v="0"/>
    <n v="6"/>
    <b v="0"/>
    <x v="1"/>
    <x v="1"/>
    <n v="39"/>
    <n v="22.666699999999999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2"/>
    <x v="3"/>
    <n v="52"/>
    <n v="69.666700000000006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2"/>
    <x v="3"/>
    <n v="89"/>
    <n v="61.902799999999999"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x v="1"/>
    <x v="15"/>
    <n v="0"/>
    <n v="0"/>
  </r>
  <r>
    <n v="3113"/>
    <s v="The Shamrock Drafthouse Theater"/>
    <s v="An arts and craft beer theater showcasing local talent, locally crafted beer and providing performance and rehearsal space."/>
    <n v="2000"/>
    <n v="4635"/>
    <x v="1"/>
    <x v="0"/>
    <s v="USD"/>
    <n v="1429291982"/>
    <n v="1426699982"/>
    <b v="0"/>
    <n v="37"/>
    <b v="0"/>
    <x v="1"/>
    <x v="4"/>
    <n v="232"/>
    <n v="125.27030000000001"/>
  </r>
  <r>
    <n v="1581"/>
    <s v="The Sharper Image"/>
    <s v="Photographic canvas prints depicting different scenes from around the globe, including local images taken in Sussex England."/>
    <n v="8000"/>
    <n v="5"/>
    <x v="1"/>
    <x v="1"/>
    <s v="GBP"/>
    <n v="1450521990"/>
    <n v="1447757190"/>
    <b v="0"/>
    <n v="1"/>
    <b v="0"/>
    <x v="3"/>
    <x v="37"/>
    <n v="0"/>
    <n v="5"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x v="0"/>
    <s v="USD"/>
    <n v="1407453228"/>
    <n v="1404861228"/>
    <b v="0"/>
    <n v="1"/>
    <b v="0"/>
    <x v="4"/>
    <x v="21"/>
    <n v="0"/>
    <n v="1"/>
  </r>
  <r>
    <n v="1800"/>
    <s v="The Sikh Project Book"/>
    <s v="Shot over 3 years in the U.K &amp; U.S, and featured in press worldwide, we need your help to back the highly anticipated Sikh Project book"/>
    <n v="6000"/>
    <n v="9460"/>
    <x v="1"/>
    <x v="1"/>
    <s v="GBP"/>
    <n v="1476109970"/>
    <n v="1473517970"/>
    <b v="1"/>
    <n v="113"/>
    <b v="0"/>
    <x v="3"/>
    <x v="5"/>
    <n v="158"/>
    <n v="83.71680000000000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1"/>
    <x v="1"/>
    <n v="37"/>
    <n v="46.125"/>
  </r>
  <r>
    <n v="3918"/>
    <s v="The Singing Teacher"/>
    <s v="A fantastic new comedy coming to the West End 2014.  An Alan Ayckbourn meets Richard Curtis style comedy. Who knew singing was therapy!"/>
    <n v="500"/>
    <n v="120"/>
    <x v="1"/>
    <x v="1"/>
    <s v="GBP"/>
    <n v="1407168000"/>
    <n v="1406131023"/>
    <b v="0"/>
    <n v="3"/>
    <b v="0"/>
    <x v="1"/>
    <x v="1"/>
    <n v="24"/>
    <n v="40"/>
  </r>
  <r>
    <n v="2876"/>
    <s v="The Sins of Bad People  Urban Stage Play"/>
    <s v="Charlotte NC playwright looking to showcase a series of three stage plays.  Plays are funny, completed and ready to run!"/>
    <n v="2500"/>
    <n v="0"/>
    <x v="1"/>
    <x v="0"/>
    <s v="USD"/>
    <n v="1437069079"/>
    <n v="1434477079"/>
    <b v="0"/>
    <n v="0"/>
    <b v="0"/>
    <x v="1"/>
    <x v="1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x v="0"/>
    <s v="USD"/>
    <n v="1409514709"/>
    <n v="1406058798"/>
    <b v="0"/>
    <n v="14"/>
    <b v="0"/>
    <x v="1"/>
    <x v="1"/>
    <n v="385"/>
    <n v="82.57139999999999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6"/>
    <x v="17"/>
    <n v="2522"/>
    <n v="91.829899999999995"/>
  </r>
  <r>
    <n v="2565"/>
    <s v="The Sketchy Pelican (Canceled)"/>
    <s v="The Sketchy Pelican. Is my vision to bring raw, honest, soulful, creative, thoght provoking cuisine to food truck form"/>
    <n v="3000"/>
    <n v="100"/>
    <x v="2"/>
    <x v="0"/>
    <s v="USD"/>
    <n v="1462827000"/>
    <n v="1457710589"/>
    <b v="0"/>
    <n v="1"/>
    <b v="0"/>
    <x v="4"/>
    <x v="21"/>
    <n v="3"/>
    <n v="100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x v="0"/>
    <s v="USD"/>
    <n v="1457394545"/>
    <n v="1454802545"/>
    <b v="0"/>
    <n v="0"/>
    <b v="0"/>
    <x v="8"/>
    <x v="27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x v="0"/>
    <s v="USD"/>
    <n v="1433093700"/>
    <n v="1430242488"/>
    <b v="0"/>
    <n v="8"/>
    <b v="0"/>
    <x v="1"/>
    <x v="1"/>
    <n v="240"/>
    <n v="3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1"/>
    <x v="1"/>
    <n v="653"/>
    <n v="58.688600000000001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1"/>
    <x v="1"/>
    <n v="271"/>
    <n v="81.375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0"/>
    <x v="12"/>
    <n v="3"/>
    <n v="123.2857000000000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2"/>
    <x v="10"/>
    <n v="51"/>
    <n v="55.69720000000000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2"/>
    <x v="7"/>
    <n v="315"/>
    <n v="70.528999999999996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5"/>
    <x v="32"/>
    <n v="585"/>
    <n v="92.157799999999995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0"/>
    <x v="0"/>
    <n v="35"/>
    <n v="138.8022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1"/>
    <x v="1"/>
    <n v="344"/>
    <n v="53.363999999999997"/>
  </r>
  <r>
    <n v="2770"/>
    <s v="The Story Of Circle And Square"/>
    <s v="A story about two friends who part ways because they are different, then reunite after learning they both are made of atoms."/>
    <n v="2700"/>
    <n v="2082.25"/>
    <x v="1"/>
    <x v="0"/>
    <s v="USD"/>
    <n v="1395158130"/>
    <n v="1392569730"/>
    <b v="0"/>
    <n v="33"/>
    <b v="0"/>
    <x v="5"/>
    <x v="13"/>
    <n v="77"/>
    <n v="63.09850000000000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x v="0"/>
    <s v="USD"/>
    <n v="1439644920"/>
    <n v="1436793939"/>
    <b v="0"/>
    <n v="39"/>
    <b v="0"/>
    <x v="6"/>
    <x v="25"/>
    <n v="14"/>
    <n v="111.4103000000000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x v="1"/>
    <s v="GBP"/>
    <n v="1448722494"/>
    <n v="1446562494"/>
    <b v="0"/>
    <n v="3"/>
    <b v="0"/>
    <x v="1"/>
    <x v="1"/>
    <n v="11"/>
    <n v="15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2"/>
    <x v="10"/>
    <n v="195"/>
    <n v="117.2256"/>
  </r>
  <r>
    <n v="3974"/>
    <s v="The Taming of the Shrew"/>
    <s v="We are performing Shakespeare's &quot;The Taming of the Shrew&quot; in its original Elizabethan setting at the Oxford Shakespeare Festival."/>
    <n v="350"/>
    <n v="320"/>
    <x v="1"/>
    <x v="1"/>
    <s v="GBP"/>
    <n v="1464872848"/>
    <n v="1462280848"/>
    <b v="0"/>
    <n v="11"/>
    <b v="0"/>
    <x v="1"/>
    <x v="1"/>
    <n v="91"/>
    <n v="29.090900000000001"/>
  </r>
  <r>
    <n v="122"/>
    <s v="The Time Jumper (Canceled)"/>
    <s v="My ambition for this knows no bounds.  Seeing Sephoria in a live-action is a dream of mine."/>
    <n v="150000"/>
    <n v="0"/>
    <x v="2"/>
    <x v="0"/>
    <s v="USD"/>
    <n v="1476094907"/>
    <n v="1470910907"/>
    <b v="0"/>
    <n v="0"/>
    <b v="0"/>
    <x v="0"/>
    <x v="22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4"/>
    <s v="CAD"/>
    <n v="1493320519"/>
    <n v="1488140119"/>
    <b v="0"/>
    <n v="1"/>
    <b v="0"/>
    <x v="2"/>
    <x v="14"/>
    <n v="0"/>
    <n v="18"/>
  </r>
  <r>
    <n v="1596"/>
    <s v="The Town We Live In"/>
    <s v="London is beautiful. I want to create a book of stunning images from in and around our great city"/>
    <n v="8000"/>
    <n v="75"/>
    <x v="1"/>
    <x v="1"/>
    <s v="GBP"/>
    <n v="1418469569"/>
    <n v="1414577969"/>
    <b v="0"/>
    <n v="3"/>
    <b v="0"/>
    <x v="3"/>
    <x v="37"/>
    <n v="1"/>
    <n v="25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x v="0"/>
    <s v="USD"/>
    <n v="1452234840"/>
    <n v="1450619123"/>
    <b v="0"/>
    <n v="3"/>
    <b v="0"/>
    <x v="1"/>
    <x v="1"/>
    <n v="300"/>
    <n v="1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1"/>
    <x v="1"/>
    <n v="326"/>
    <n v="135.625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1"/>
    <x v="1"/>
    <n v="409"/>
    <n v="83.974400000000003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1"/>
    <x v="1"/>
    <n v="594"/>
    <n v="73.582300000000004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1"/>
    <x v="1"/>
    <n v="552"/>
    <n v="421.1053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1"/>
    <x v="1"/>
    <n v="60"/>
    <n v="41.125"/>
  </r>
  <r>
    <n v="963"/>
    <s v="The Ultimate Learning Center"/>
    <s v="WE are molding an educated, motivated, non violent GENERATION!"/>
    <n v="18000"/>
    <n v="377"/>
    <x v="1"/>
    <x v="0"/>
    <s v="USD"/>
    <n v="1476717319"/>
    <n v="1473693319"/>
    <b v="0"/>
    <n v="9"/>
    <b v="0"/>
    <x v="6"/>
    <x v="33"/>
    <n v="2"/>
    <n v="41.8889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1"/>
    <x v="1"/>
    <n v="214"/>
    <n v="164.61539999999999"/>
  </r>
  <r>
    <n v="1799"/>
    <s v="The UnDiscovered Image"/>
    <s v="The UnDiscovered Image, a monthly publication dedicated to photographers."/>
    <n v="6000"/>
    <n v="69.83"/>
    <x v="1"/>
    <x v="1"/>
    <s v="GBP"/>
    <n v="1415740408"/>
    <n v="1414008808"/>
    <b v="1"/>
    <n v="6"/>
    <b v="0"/>
    <x v="3"/>
    <x v="5"/>
    <n v="1"/>
    <n v="11.638299999999999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0"/>
    <x v="0"/>
    <n v="117"/>
    <n v="154.42230000000001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3"/>
    <s v="EUR"/>
    <n v="1483397940"/>
    <n v="1480493014"/>
    <b v="1"/>
    <n v="3663"/>
    <b v="1"/>
    <x v="6"/>
    <x v="28"/>
    <n v="10232"/>
    <n v="83.802899999999994"/>
  </r>
  <r>
    <n v="2150"/>
    <s v="The Unknown Door"/>
    <s v="A pixel styled open world detective game."/>
    <n v="5000"/>
    <n v="405"/>
    <x v="1"/>
    <x v="15"/>
    <s v="NOK"/>
    <n v="1468392599"/>
    <n v="1465800599"/>
    <b v="0"/>
    <n v="4"/>
    <b v="0"/>
    <x v="7"/>
    <x v="30"/>
    <n v="8"/>
    <n v="101.25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0"/>
    <x v="0"/>
    <n v="35"/>
    <n v="116.8591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4"/>
    <s v="CAD"/>
    <n v="1416211140"/>
    <n v="1413016216"/>
    <b v="0"/>
    <n v="28"/>
    <b v="1"/>
    <x v="1"/>
    <x v="1"/>
    <n v="122"/>
    <n v="43.5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1"/>
    <x v="1"/>
    <n v="94"/>
    <n v="77"/>
  </r>
  <r>
    <n v="3850"/>
    <s v="The Vagina Monologues 2015"/>
    <s v="V-Day is a global activist movement to end violence against women and girls."/>
    <n v="500"/>
    <n v="38"/>
    <x v="1"/>
    <x v="0"/>
    <s v="USD"/>
    <n v="1420081143"/>
    <n v="1417489143"/>
    <b v="1"/>
    <n v="4"/>
    <b v="0"/>
    <x v="1"/>
    <x v="1"/>
    <n v="8"/>
    <n v="9.5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2"/>
    <x v="10"/>
    <n v="32"/>
    <n v="64.254199999999997"/>
  </r>
  <r>
    <n v="1592"/>
    <s v="The Views of Pittsburgh"/>
    <s v="A portfolio collage of beautiful pictures of authentic Pittsburgh locations and scenery."/>
    <n v="8000"/>
    <n v="0"/>
    <x v="1"/>
    <x v="0"/>
    <s v="USD"/>
    <n v="1427503485"/>
    <n v="1423619085"/>
    <b v="0"/>
    <n v="0"/>
    <b v="0"/>
    <x v="3"/>
    <x v="37"/>
    <n v="0"/>
    <n v="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4"/>
    <s v="CAD"/>
    <n v="1414862280"/>
    <n v="1412360309"/>
    <b v="0"/>
    <n v="72"/>
    <b v="1"/>
    <x v="1"/>
    <x v="1"/>
    <n v="534"/>
    <n v="74.20829999999999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2"/>
    <x v="7"/>
    <n v="68"/>
    <n v="94.027799999999999"/>
  </r>
  <r>
    <n v="1990"/>
    <s v="The Virgin of the Path"/>
    <s v="An art nude photography book that includes traditional black and white sepia nudes as well as experimiental color nudes."/>
    <n v="5000"/>
    <n v="509"/>
    <x v="1"/>
    <x v="0"/>
    <s v="USD"/>
    <n v="1455338532"/>
    <n v="1454042532"/>
    <b v="0"/>
    <n v="5"/>
    <b v="0"/>
    <x v="3"/>
    <x v="39"/>
    <n v="10"/>
    <n v="101.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1"/>
    <x v="4"/>
    <n v="241"/>
    <n v="50.53150000000000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2"/>
    <x v="10"/>
    <n v="29"/>
    <n v="60.7378"/>
  </r>
  <r>
    <n v="4076"/>
    <s v="The Walls of Jericho ( A Voice for Warrior Families)"/>
    <s v="A play to raise awareness about the effects of mental illness on a military family in the Cold War area."/>
    <n v="110"/>
    <n v="0"/>
    <x v="1"/>
    <x v="0"/>
    <s v="USD"/>
    <n v="1413921060"/>
    <n v="1411499149"/>
    <b v="0"/>
    <n v="0"/>
    <b v="0"/>
    <x v="1"/>
    <x v="1"/>
    <n v="0"/>
    <n v="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3"/>
    <x v="5"/>
    <n v="256"/>
    <n v="39.50730000000000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0"/>
    <x v="0"/>
    <n v="5"/>
    <n v="57.0779"/>
  </r>
  <r>
    <n v="2885"/>
    <s v="The Wedding"/>
    <s v="An historic and proud work of Polish nationalistic literature performed on stage."/>
    <n v="2500"/>
    <n v="130"/>
    <x v="1"/>
    <x v="0"/>
    <s v="USD"/>
    <n v="1426294201"/>
    <n v="1423705801"/>
    <b v="0"/>
    <n v="5"/>
    <b v="0"/>
    <x v="1"/>
    <x v="1"/>
    <n v="5"/>
    <n v="2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1"/>
    <x v="1"/>
    <n v="112"/>
    <n v="29.068999999999999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3"/>
    <x v="5"/>
    <n v="75"/>
    <n v="54.616799999999998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1"/>
    <x v="15"/>
    <n v="308"/>
    <n v="100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1"/>
    <x v="1"/>
    <n v="880"/>
    <n v="62.827399999999997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1"/>
    <x v="1"/>
    <n v="412"/>
    <n v="100.5"/>
  </r>
  <r>
    <n v="3956"/>
    <s v="The Woman in Me"/>
    <s v="This saucy stage play chronicles the highs and lows of my life involving gangs, drugs and prison. The story is a transforming ministry."/>
    <n v="400"/>
    <n v="0"/>
    <x v="1"/>
    <x v="0"/>
    <s v="USD"/>
    <n v="1461543600"/>
    <n v="1459203727"/>
    <b v="0"/>
    <n v="0"/>
    <b v="0"/>
    <x v="1"/>
    <x v="1"/>
    <n v="0"/>
    <n v="0"/>
  </r>
  <r>
    <n v="1992"/>
    <s v="The Wonderful World of Princes &amp; Princesses"/>
    <s v="A complete revamp of all the Disney Princes &amp; Princesses!"/>
    <n v="5000"/>
    <n v="2"/>
    <x v="1"/>
    <x v="0"/>
    <s v="USD"/>
    <n v="1424229991"/>
    <n v="1421637991"/>
    <b v="0"/>
    <n v="2"/>
    <b v="0"/>
    <x v="3"/>
    <x v="39"/>
    <n v="0"/>
    <n v="1"/>
  </r>
  <r>
    <n v="904"/>
    <s v="The Woodlands Jazz Fest"/>
    <s v="Support the preservation of Jazz and help us become a national Jazz Festival with the best music, food, and fun for all ages!"/>
    <n v="20000"/>
    <n v="151"/>
    <x v="1"/>
    <x v="0"/>
    <s v="USD"/>
    <n v="1451786137"/>
    <n v="1449194137"/>
    <b v="0"/>
    <n v="3"/>
    <b v="0"/>
    <x v="2"/>
    <x v="9"/>
    <n v="1"/>
    <n v="50.33330000000000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4"/>
    <x v="35"/>
    <n v="305"/>
    <n v="31.691400000000002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2"/>
    <x v="10"/>
    <n v="31"/>
    <n v="67.729699999999994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1"/>
    <x v="1"/>
    <n v="255"/>
    <n v="58.620699999999999"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x v="0"/>
    <s v="USD"/>
    <n v="1417273140"/>
    <n v="1413609292"/>
    <b v="1"/>
    <n v="13"/>
    <b v="0"/>
    <x v="3"/>
    <x v="5"/>
    <n v="18"/>
    <n v="88.307699999999997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2"/>
    <x v="7"/>
    <n v="45"/>
    <n v="51.4773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0"/>
    <x v="12"/>
    <n v="0"/>
    <n v="28.7273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6"/>
    <x v="17"/>
    <n v="3530"/>
    <n v="326.292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x v="4"/>
    <s v="CAD"/>
    <n v="1485147540"/>
    <n v="1481951853"/>
    <b v="0"/>
    <n v="14"/>
    <b v="0"/>
    <x v="6"/>
    <x v="33"/>
    <n v="13"/>
    <n v="164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x v="0"/>
    <s v="USD"/>
    <n v="1447032093"/>
    <n v="1441844493"/>
    <b v="0"/>
    <n v="8"/>
    <b v="0"/>
    <x v="6"/>
    <x v="33"/>
    <n v="2"/>
    <n v="51.375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x v="0"/>
    <s v="USD"/>
    <n v="1433178060"/>
    <n v="1429290060"/>
    <b v="0"/>
    <n v="5"/>
    <b v="0"/>
    <x v="6"/>
    <x v="33"/>
    <n v="1"/>
    <n v="45.2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"/>
    <x v="14"/>
    <n v="3"/>
    <n v="54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5"/>
    <x v="20"/>
    <n v="80"/>
    <n v="143.3571"/>
  </r>
  <r>
    <n v="1811"/>
    <s v="The Year of Sunsets"/>
    <s v="A collection of 365 color photographs of sunsets in 2014, beautifully presented in a hardcover book."/>
    <n v="6000"/>
    <n v="40"/>
    <x v="1"/>
    <x v="0"/>
    <s v="USD"/>
    <n v="1414123200"/>
    <n v="1408962270"/>
    <b v="0"/>
    <n v="26"/>
    <b v="0"/>
    <x v="3"/>
    <x v="5"/>
    <n v="1"/>
    <n v="1.5385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1"/>
    <x v="1"/>
    <n v="76"/>
    <n v="27.142900000000001"/>
  </r>
  <r>
    <n v="432"/>
    <s v="The Zombie Next Door"/>
    <s v="A teenage zombie named Jeff and his mad scientist mother adapt to life in the town of Serendipity, where the supernatural occurs daily."/>
    <n v="50000"/>
    <n v="570"/>
    <x v="1"/>
    <x v="0"/>
    <s v="USD"/>
    <n v="1445448381"/>
    <n v="1440264381"/>
    <b v="0"/>
    <n v="8"/>
    <b v="0"/>
    <x v="0"/>
    <x v="6"/>
    <n v="1"/>
    <n v="71.25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6"/>
    <x v="33"/>
    <n v="10"/>
    <n v="107.6429"/>
  </r>
  <r>
    <n v="3124"/>
    <s v="Theater &amp; Arts &amp; Day Care (Canceled)"/>
    <s v="A place where kids/ teens' dreams come true, and one finds there home without sparkly red shoes!"/>
    <n v="2000"/>
    <n v="26"/>
    <x v="2"/>
    <x v="0"/>
    <s v="USD"/>
    <n v="1422902601"/>
    <n v="1417718601"/>
    <b v="0"/>
    <n v="4"/>
    <b v="0"/>
    <x v="1"/>
    <x v="4"/>
    <n v="1"/>
    <n v="6.5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x v="0"/>
    <s v="USD"/>
    <n v="1445013352"/>
    <n v="1442421352"/>
    <b v="0"/>
    <n v="2"/>
    <b v="0"/>
    <x v="1"/>
    <x v="4"/>
    <n v="9"/>
    <n v="87.5"/>
  </r>
  <r>
    <n v="3879"/>
    <s v="Theatre 'Portable' Royal (Canceled)"/>
    <s v="Theatre â€˜Portableâ€™ Royal is a portable, fully working, 40 seater theatre which will tour the UK and beyond!"/>
    <n v="500"/>
    <n v="0"/>
    <x v="2"/>
    <x v="1"/>
    <s v="GBP"/>
    <n v="1422218396"/>
    <n v="1419626396"/>
    <b v="0"/>
    <n v="0"/>
    <b v="0"/>
    <x v="1"/>
    <x v="15"/>
    <n v="0"/>
    <n v="0"/>
  </r>
  <r>
    <n v="3102"/>
    <s v="Theatre Bath Bus"/>
    <s v="Imagine being able to take a performance anywhere! Meet the Theatre Bath Bus - a magical performance space where anything is possible."/>
    <n v="2000"/>
    <n v="6258"/>
    <x v="1"/>
    <x v="1"/>
    <s v="GBP"/>
    <n v="1471939818"/>
    <n v="1467619818"/>
    <b v="0"/>
    <n v="90"/>
    <b v="0"/>
    <x v="1"/>
    <x v="4"/>
    <n v="313"/>
    <n v="69.533299999999997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x v="1"/>
    <s v="GBP"/>
    <n v="1488271860"/>
    <n v="1484484219"/>
    <b v="0"/>
    <n v="5"/>
    <b v="0"/>
    <x v="1"/>
    <x v="1"/>
    <n v="800"/>
    <n v="8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5"/>
    <s v="NOK"/>
    <n v="1446418800"/>
    <n v="1443036470"/>
    <b v="0"/>
    <n v="48"/>
    <b v="1"/>
    <x v="1"/>
    <x v="1"/>
    <n v="45"/>
    <n v="327.08330000000001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1"/>
    <x v="1"/>
    <n v="240"/>
    <n v="63.829799999999999"/>
  </r>
  <r>
    <n v="4078"/>
    <s v="Theatre Memoire"/>
    <s v="Theatre Memoire are a High Wycombe based theatre company. Performing plays about multi-culturalism and interconectedness."/>
    <n v="101"/>
    <n v="0"/>
    <x v="1"/>
    <x v="1"/>
    <s v="GBP"/>
    <n v="1485543242"/>
    <n v="1482951242"/>
    <b v="0"/>
    <n v="0"/>
    <b v="0"/>
    <x v="1"/>
    <x v="1"/>
    <n v="0"/>
    <n v="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x v="4"/>
    <s v="CAD"/>
    <n v="1401595140"/>
    <n v="1398980941"/>
    <b v="0"/>
    <n v="17"/>
    <b v="0"/>
    <x v="1"/>
    <x v="4"/>
    <n v="46"/>
    <n v="53.529400000000003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x v="0"/>
    <s v="USD"/>
    <n v="1468937681"/>
    <n v="1466345681"/>
    <b v="0"/>
    <n v="5"/>
    <b v="0"/>
    <x v="1"/>
    <x v="1"/>
    <n v="7"/>
    <n v="35.4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2"/>
    <x v="10"/>
    <n v="17"/>
    <n v="46.133299999999998"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x v="0"/>
    <s v="USD"/>
    <n v="1408225452"/>
    <n v="1405633452"/>
    <b v="0"/>
    <n v="1"/>
    <b v="0"/>
    <x v="4"/>
    <x v="21"/>
    <n v="0"/>
    <n v="5"/>
  </r>
  <r>
    <n v="203"/>
    <s v="TheM"/>
    <s v="We are aiming to make a Web Series based on Youth Culture and the misrepresentation of socially stereotyped people."/>
    <n v="100000"/>
    <n v="746"/>
    <x v="1"/>
    <x v="1"/>
    <s v="GBP"/>
    <n v="1422562864"/>
    <n v="1417378864"/>
    <b v="0"/>
    <n v="8"/>
    <b v="0"/>
    <x v="0"/>
    <x v="8"/>
    <n v="1"/>
    <n v="93.25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x v="0"/>
    <s v="USD"/>
    <n v="1385534514"/>
    <n v="1382938914"/>
    <b v="0"/>
    <n v="89"/>
    <b v="0"/>
    <x v="7"/>
    <x v="30"/>
    <n v="91"/>
    <n v="51.292099999999998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1"/>
    <x v="15"/>
    <n v="1032"/>
    <n v="175.5102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1"/>
    <x v="1"/>
    <n v="407"/>
    <n v="84.854200000000006"/>
  </r>
  <r>
    <n v="2382"/>
    <s v="These Easy Days (Canceled)"/>
    <s v="Netiquette classes to teach our youth how make proper use of computer-mediated communications for personal and educational success."/>
    <n v="4000"/>
    <n v="75"/>
    <x v="2"/>
    <x v="0"/>
    <s v="USD"/>
    <n v="1438662603"/>
    <n v="1436502603"/>
    <b v="0"/>
    <n v="2"/>
    <b v="0"/>
    <x v="6"/>
    <x v="25"/>
    <n v="2"/>
    <n v="37.5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2"/>
    <x v="7"/>
    <n v="17"/>
    <n v="34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1"/>
    <x v="1"/>
    <n v="522"/>
    <n v="358.687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5"/>
    <n v="114"/>
    <n v="89.67419999999999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x v="1"/>
    <s v="GBP"/>
    <n v="1459368658"/>
    <n v="1454188258"/>
    <b v="0"/>
    <n v="12"/>
    <b v="0"/>
    <x v="4"/>
    <x v="21"/>
    <n v="5"/>
    <n v="16.833300000000001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x v="11"/>
    <s v="EUR"/>
    <n v="1446331500"/>
    <n v="1442531217"/>
    <b v="0"/>
    <n v="285"/>
    <b v="0"/>
    <x v="6"/>
    <x v="40"/>
    <n v="609"/>
    <n v="117.49469999999999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"/>
    <x v="38"/>
    <n v="78"/>
    <n v="168.5134999999999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1"/>
    <x v="1"/>
    <n v="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x v="0"/>
    <s v="USD"/>
    <n v="1257047940"/>
    <n v="1252718519"/>
    <b v="0"/>
    <n v="1"/>
    <b v="0"/>
    <x v="5"/>
    <x v="26"/>
    <n v="0"/>
    <n v="50"/>
  </r>
  <r>
    <n v="1501"/>
    <s v="This is Nowhere"/>
    <s v="A hardcover book of surf, outdoor and nature photos from the British Columbia coast."/>
    <n v="10000"/>
    <n v="86492"/>
    <x v="0"/>
    <x v="4"/>
    <s v="CAD"/>
    <n v="1436364023"/>
    <n v="1433772023"/>
    <b v="1"/>
    <n v="885"/>
    <b v="1"/>
    <x v="3"/>
    <x v="5"/>
    <n v="865"/>
    <n v="97.731099999999998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1"/>
    <x v="1"/>
    <n v="236"/>
    <n v="44.757599999999996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0"/>
    <x v="0"/>
    <n v="38"/>
    <n v="91.480800000000002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x v="1"/>
    <s v="GBP"/>
    <n v="1406761200"/>
    <n v="1403724820"/>
    <b v="0"/>
    <n v="17"/>
    <b v="0"/>
    <x v="1"/>
    <x v="15"/>
    <n v="196"/>
    <n v="57.647100000000002"/>
  </r>
  <r>
    <n v="4020"/>
    <s v="Those That Fly"/>
    <s v="Having lived her whole life in the midst of a civil war, 11 year old Leyla dreams of being a pilot so she may fly her family to safety."/>
    <n v="270"/>
    <n v="100"/>
    <x v="1"/>
    <x v="0"/>
    <s v="USD"/>
    <n v="1427168099"/>
    <n v="1424579699"/>
    <b v="0"/>
    <n v="3"/>
    <b v="0"/>
    <x v="1"/>
    <x v="1"/>
    <n v="37"/>
    <n v="33.333300000000001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x v="0"/>
    <s v="USD"/>
    <n v="1438405140"/>
    <n v="1435731041"/>
    <b v="0"/>
    <n v="58"/>
    <b v="0"/>
    <x v="0"/>
    <x v="22"/>
    <n v="4"/>
    <n v="81.241399999999999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1"/>
    <x v="1"/>
    <n v="11"/>
    <n v="18.75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1"/>
    <x v="1"/>
    <n v="470"/>
    <n v="62.666699999999999"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x v="0"/>
    <s v="USD"/>
    <n v="1468716180"/>
    <n v="1466205262"/>
    <b v="0"/>
    <n v="12"/>
    <b v="0"/>
    <x v="1"/>
    <x v="1"/>
    <n v="220"/>
    <n v="91.833299999999994"/>
  </r>
  <r>
    <n v="183"/>
    <s v="Three Little Words"/>
    <s v="Don't kill me until I meet my Dad"/>
    <n v="100000"/>
    <n v="4482"/>
    <x v="1"/>
    <x v="1"/>
    <s v="GBP"/>
    <n v="1417033610"/>
    <n v="1414438010"/>
    <b v="0"/>
    <n v="12"/>
    <b v="0"/>
    <x v="0"/>
    <x v="8"/>
    <n v="4"/>
    <n v="373.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2"/>
    <x v="10"/>
    <n v="141"/>
    <n v="92.1023"/>
  </r>
  <r>
    <n v="2127"/>
    <s v="Three Monkeys - Part 1: Into the Abyss"/>
    <s v="Three Monkeys is an audio adventure game for PC."/>
    <n v="5000"/>
    <n v="8076"/>
    <x v="1"/>
    <x v="1"/>
    <s v="GBP"/>
    <n v="1426158463"/>
    <n v="1423570063"/>
    <b v="0"/>
    <n v="236"/>
    <b v="0"/>
    <x v="7"/>
    <x v="30"/>
    <n v="162"/>
    <n v="34.220300000000002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1"/>
    <x v="15"/>
    <n v="105"/>
    <n v="47.574100000000001"/>
  </r>
  <r>
    <n v="3287"/>
    <s v="Three Things: Stories About Life"/>
    <s v="An inspirational one-man play about crisis, community, and the search for wholeness."/>
    <n v="1500"/>
    <n v="2500"/>
    <x v="0"/>
    <x v="4"/>
    <s v="CAD"/>
    <n v="1448733628"/>
    <n v="1446573628"/>
    <b v="0"/>
    <n v="34"/>
    <b v="1"/>
    <x v="1"/>
    <x v="1"/>
    <n v="167"/>
    <n v="73.52939999999999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2"/>
    <x v="29"/>
    <n v="134"/>
    <n v="52.962800000000001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5"/>
    <s v="NZD"/>
    <n v="1488622352"/>
    <n v="1486030352"/>
    <b v="0"/>
    <n v="91"/>
    <b v="1"/>
    <x v="1"/>
    <x v="1"/>
    <n v="511"/>
    <n v="84.28570000000000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1"/>
    <x v="1"/>
    <n v="47"/>
    <n v="15.129"/>
  </r>
  <r>
    <n v="145"/>
    <s v="Threshold (Canceled)"/>
    <s v="Film-Makers Ricky Comuniello &amp; Ian Weeks are at it again - for the 1st time. We need your support for a modern Sci-Fiction short film"/>
    <n v="110000"/>
    <n v="338"/>
    <x v="2"/>
    <x v="0"/>
    <s v="USD"/>
    <n v="1439298052"/>
    <n v="1436965252"/>
    <b v="0"/>
    <n v="9"/>
    <b v="0"/>
    <x v="0"/>
    <x v="22"/>
    <n v="0"/>
    <n v="37.555599999999998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0"/>
    <x v="0"/>
    <n v="27"/>
    <n v="78.660799999999995"/>
  </r>
  <r>
    <n v="1817"/>
    <s v="Through the Lens of Jerry Gustafson"/>
    <s v="Hundreds of breathtaking rodeo photographs collected in a beautiful coffee table book."/>
    <n v="6000"/>
    <n v="9419"/>
    <x v="1"/>
    <x v="0"/>
    <s v="USD"/>
    <n v="1485759540"/>
    <n v="1480607607"/>
    <b v="0"/>
    <n v="100"/>
    <b v="0"/>
    <x v="3"/>
    <x v="5"/>
    <n v="157"/>
    <n v="94.19"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x v="0"/>
    <s v="USD"/>
    <n v="1413234316"/>
    <n v="1408050316"/>
    <b v="0"/>
    <n v="13"/>
    <b v="0"/>
    <x v="1"/>
    <x v="1"/>
    <n v="563"/>
    <n v="86.615399999999994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7"/>
    <x v="24"/>
    <n v="240"/>
    <n v="24.2742"/>
  </r>
  <r>
    <n v="196"/>
    <s v="Thunder Under Control"/>
    <s v="A moving short film about a retired female boxer who develops a relationship with a young journalist who idolises her"/>
    <n v="100000"/>
    <n v="1465"/>
    <x v="1"/>
    <x v="1"/>
    <s v="GBP"/>
    <n v="1444510800"/>
    <n v="1442062898"/>
    <b v="0"/>
    <n v="19"/>
    <b v="0"/>
    <x v="0"/>
    <x v="8"/>
    <n v="1"/>
    <n v="77.1053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"/>
    <x v="14"/>
    <n v="0"/>
    <n v="5"/>
  </r>
  <r>
    <n v="1913"/>
    <s v="Tibio - Spreading warmth in everyones home"/>
    <s v="Tibio is a revolutionary new product designed to solve an age old problem."/>
    <n v="5500"/>
    <n v="637"/>
    <x v="1"/>
    <x v="1"/>
    <s v="GBP"/>
    <n v="1412770578"/>
    <n v="1410178578"/>
    <b v="0"/>
    <n v="26"/>
    <b v="0"/>
    <x v="6"/>
    <x v="40"/>
    <n v="12"/>
    <n v="24.5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1"/>
    <x v="1"/>
    <n v="93"/>
    <n v="58.947400000000002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2"/>
    <x v="7"/>
    <n v="434"/>
    <n v="88.147199999999998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1"/>
    <x v="1"/>
    <n v="147"/>
    <n v="57.54899999999999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1"/>
    <x v="1"/>
    <n v="182"/>
    <n v="41.666699999999999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2"/>
    <x v="7"/>
    <n v="167"/>
    <n v="31.659800000000001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x v="17"/>
    <s v="HKD"/>
    <n v="1475457107"/>
    <n v="1472865107"/>
    <b v="0"/>
    <n v="1"/>
    <b v="0"/>
    <x v="0"/>
    <x v="22"/>
    <n v="0"/>
    <n v="10"/>
  </r>
  <r>
    <n v="4018"/>
    <s v="Time Please Fringe"/>
    <s v="Funding for a production of Time Please at the Brighton Fringe 2017... and beyond."/>
    <n v="300"/>
    <n v="130"/>
    <x v="1"/>
    <x v="1"/>
    <s v="GBP"/>
    <n v="1475877108"/>
    <n v="1473285108"/>
    <b v="0"/>
    <n v="4"/>
    <b v="0"/>
    <x v="1"/>
    <x v="1"/>
    <n v="43"/>
    <n v="32.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x v="2"/>
    <s v="AUD"/>
    <n v="1424137247"/>
    <n v="1421545247"/>
    <b v="0"/>
    <n v="2"/>
    <b v="0"/>
    <x v="6"/>
    <x v="25"/>
    <n v="0"/>
    <n v="34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7"/>
    <x v="24"/>
    <n v="2353"/>
    <n v="53.475299999999997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2"/>
    <x v="10"/>
    <n v="50"/>
    <n v="75.05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6"/>
    <x v="17"/>
    <n v="102"/>
    <n v="101.56"/>
  </r>
  <r>
    <n v="2677"/>
    <s v="Tinkr Tech - mobile makerspace"/>
    <s v="A mobile tech lab with cutting edge maker tools that travels to schools to offer free creative workshops for school age kids."/>
    <n v="3000"/>
    <n v="3415"/>
    <x v="1"/>
    <x v="0"/>
    <s v="USD"/>
    <n v="1404348143"/>
    <n v="1401756143"/>
    <b v="0"/>
    <n v="27"/>
    <b v="0"/>
    <x v="6"/>
    <x v="36"/>
    <n v="114"/>
    <n v="126.4815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x v="4"/>
    <s v="CAD"/>
    <n v="1466789269"/>
    <n v="1464197269"/>
    <b v="0"/>
    <n v="1"/>
    <b v="0"/>
    <x v="6"/>
    <x v="25"/>
    <n v="0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1"/>
    <n v="106"/>
    <n v="23.101400000000002"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x v="9"/>
    <s v="EUR"/>
    <n v="1479410886"/>
    <n v="1474223286"/>
    <b v="0"/>
    <n v="2"/>
    <b v="0"/>
    <x v="6"/>
    <x v="25"/>
    <n v="1"/>
    <n v="150.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1"/>
    <x v="1"/>
    <n v="1574"/>
    <n v="85.531099999999995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1"/>
    <x v="1"/>
    <n v="187"/>
    <n v="41.2376"/>
  </r>
  <r>
    <n v="1569"/>
    <s v="to be removed (Canceled)"/>
    <s v="to be removed"/>
    <n v="8500"/>
    <n v="0"/>
    <x v="2"/>
    <x v="0"/>
    <s v="USD"/>
    <n v="1369498714"/>
    <n v="1366906714"/>
    <b v="0"/>
    <n v="0"/>
    <b v="0"/>
    <x v="5"/>
    <x v="23"/>
    <n v="0"/>
    <n v="0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1"/>
    <x v="1"/>
    <n v="577"/>
    <n v="104.98699999999999"/>
  </r>
  <r>
    <n v="2682"/>
    <s v="Toastie's Gourmet Toast"/>
    <s v="Gourmet Toast is the culinary combination, neigh, perfection of America's most under-utilized snack: Toast."/>
    <n v="3000"/>
    <n v="1698"/>
    <x v="1"/>
    <x v="0"/>
    <s v="USD"/>
    <n v="1416635940"/>
    <n v="1413838540"/>
    <b v="0"/>
    <n v="20"/>
    <b v="0"/>
    <x v="4"/>
    <x v="21"/>
    <n v="57"/>
    <n v="84.9"/>
  </r>
  <r>
    <n v="564"/>
    <s v="TOC TOC TROC"/>
    <s v="Plateforme de troc gratuit et d'Ã©changes en tous genres par nature. Mieux s'entraider, Ã©changer, de donner, louer ou vendre Ã  distance."/>
    <n v="35000"/>
    <n v="1"/>
    <x v="1"/>
    <x v="16"/>
    <s v="EUR"/>
    <n v="1457822275"/>
    <n v="1455230275"/>
    <b v="0"/>
    <n v="1"/>
    <b v="0"/>
    <x v="6"/>
    <x v="25"/>
    <n v="0"/>
    <n v="1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1"/>
    <x v="1"/>
    <n v="223"/>
    <n v="119.6429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x v="0"/>
    <s v="USD"/>
    <n v="1357432638"/>
    <n v="1354840638"/>
    <b v="0"/>
    <n v="7"/>
    <b v="0"/>
    <x v="7"/>
    <x v="30"/>
    <n v="0"/>
    <n v="3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1"/>
    <x v="1"/>
    <n v="537"/>
    <n v="31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1"/>
    <x v="1"/>
    <n v="4004"/>
    <n v="119.1763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1"/>
    <x v="1"/>
    <n v="13"/>
    <n v="21.66669999999999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5"/>
    <x v="20"/>
    <n v="215"/>
    <n v="234.80789999999999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x v="0"/>
    <s v="USD"/>
    <n v="1451348200"/>
    <n v="1447460200"/>
    <b v="0"/>
    <n v="0"/>
    <b v="0"/>
    <x v="6"/>
    <x v="25"/>
    <n v="0"/>
    <n v="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0"/>
    <x v="0"/>
    <n v="4"/>
    <n v="43.020800000000001"/>
  </r>
  <r>
    <n v="2676"/>
    <s v="Toronto VR Co-Op"/>
    <s v="Our aim is to provide high-end equipment and space for Toronto coders, filmmakers, and artists to develop cutting-edge VR content."/>
    <n v="3000"/>
    <n v="1058"/>
    <x v="1"/>
    <x v="4"/>
    <s v="CAD"/>
    <n v="1463929174"/>
    <n v="1461337174"/>
    <b v="0"/>
    <n v="9"/>
    <b v="0"/>
    <x v="6"/>
    <x v="36"/>
    <n v="35"/>
    <n v="117.555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1"/>
    <x v="1"/>
    <n v="286"/>
    <n v="204.5714000000000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2"/>
    <x v="10"/>
    <n v="43"/>
    <n v="48.8429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2"/>
    <x v="10"/>
    <n v="4"/>
    <n v="42.6092000000000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3"/>
    <s v="EUR"/>
    <n v="1439707236"/>
    <n v="1437115236"/>
    <b v="0"/>
    <n v="144"/>
    <b v="1"/>
    <x v="7"/>
    <x v="24"/>
    <n v="235"/>
    <n v="81.561800000000005"/>
  </r>
  <r>
    <n v="1075"/>
    <s v="Towers Of The Apocalypse"/>
    <s v="Fully 3D, post Apocalyptic themed tower defense video game. New take on the genre."/>
    <n v="15000"/>
    <n v="45"/>
    <x v="1"/>
    <x v="0"/>
    <s v="USD"/>
    <n v="1336340516"/>
    <n v="1333748516"/>
    <b v="0"/>
    <n v="3"/>
    <b v="0"/>
    <x v="7"/>
    <x v="30"/>
    <n v="0"/>
    <n v="15"/>
  </r>
  <r>
    <n v="510"/>
    <s v="TPI Episode 2: Doomsday Dean"/>
    <s v="A mile below the Franco-Swiss border Dean manages to break the Large Hadron Collider and triggers the end of the world."/>
    <n v="40000"/>
    <n v="0"/>
    <x v="1"/>
    <x v="0"/>
    <s v="USD"/>
    <n v="1456805639"/>
    <n v="1454213639"/>
    <b v="0"/>
    <n v="0"/>
    <b v="0"/>
    <x v="0"/>
    <x v="6"/>
    <n v="0"/>
    <s v="no backers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1"/>
    <x v="1"/>
    <n v="72"/>
    <n v="43.35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x v="16"/>
    <s v="EUR"/>
    <n v="1483395209"/>
    <n v="1480803209"/>
    <b v="0"/>
    <n v="0"/>
    <b v="0"/>
    <x v="5"/>
    <x v="18"/>
    <n v="0"/>
    <n v="0"/>
  </r>
  <r>
    <n v="1434"/>
    <s v="Translation of 'SOCIALCAPITALISM' (2014)"/>
    <s v="Interest from abroad to publish my book SOCIALCAPITALISM. Need translation to English master. Help appreciated."/>
    <n v="10000"/>
    <n v="8190"/>
    <x v="1"/>
    <x v="7"/>
    <s v="DKK"/>
    <n v="1433775600"/>
    <n v="1431973478"/>
    <b v="0"/>
    <n v="11"/>
    <b v="0"/>
    <x v="5"/>
    <x v="18"/>
    <n v="82"/>
    <n v="744.5454999999999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5"/>
    <x v="18"/>
    <n v="1"/>
    <n v="38.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x v="10"/>
    <s v="EUR"/>
    <n v="1459584417"/>
    <n v="1456996017"/>
    <b v="0"/>
    <n v="3"/>
    <b v="0"/>
    <x v="5"/>
    <x v="18"/>
    <n v="0"/>
    <n v="15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6"/>
    <x v="33"/>
    <n v="111"/>
    <n v="31.663399999999999"/>
  </r>
  <r>
    <n v="747"/>
    <s v="Trash is Treasure"/>
    <s v="My creations are born in different cultural environment around the globe with Â« what is already there Â» and act as a social impulse"/>
    <n v="25000"/>
    <n v="7003"/>
    <x v="0"/>
    <x v="11"/>
    <s v="EUR"/>
    <n v="1421319240"/>
    <n v="1418649019"/>
    <b v="0"/>
    <n v="55"/>
    <b v="1"/>
    <x v="5"/>
    <x v="20"/>
    <n v="28"/>
    <n v="127.32729999999999"/>
  </r>
  <r>
    <n v="2780"/>
    <s v="Travel with baby"/>
    <s v="Turn the World with my kids, and then write a book with the advice for traveling with baby"/>
    <n v="2500"/>
    <n v="0"/>
    <x v="1"/>
    <x v="9"/>
    <s v="EUR"/>
    <n v="1489142688"/>
    <n v="1486550688"/>
    <b v="0"/>
    <n v="0"/>
    <b v="0"/>
    <x v="5"/>
    <x v="13"/>
    <n v="0"/>
    <n v="0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1"/>
    <x v="1"/>
    <n v="86"/>
    <n v="61.944400000000002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1"/>
    <x v="15"/>
    <n v="334"/>
    <n v="143.2143000000000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7"/>
    <x v="24"/>
    <n v="1001"/>
    <n v="49.93460000000000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6"/>
    <x v="17"/>
    <n v="1925"/>
    <n v="51.30539999999999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2"/>
    <x v="10"/>
    <n v="4"/>
    <n v="31.142800000000001"/>
  </r>
  <r>
    <n v="1960"/>
    <s v="TREKKAYAK"/>
    <s v="Trekkayak is an ultralight, durable and inflatable boat to be carried in your backpack to cross a lake or paddle down a river."/>
    <n v="5000"/>
    <n v="82532"/>
    <x v="0"/>
    <x v="14"/>
    <s v="SEK"/>
    <n v="1419151341"/>
    <n v="1416559341"/>
    <b v="1"/>
    <n v="33"/>
    <b v="1"/>
    <x v="6"/>
    <x v="17"/>
    <n v="1651"/>
    <n v="2500.96970000000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x v="0"/>
    <s v="USD"/>
    <n v="1466449140"/>
    <n v="1463392828"/>
    <b v="0"/>
    <n v="96"/>
    <b v="0"/>
    <x v="6"/>
    <x v="33"/>
    <n v="161"/>
    <n v="301.93920000000003"/>
  </r>
  <r>
    <n v="912"/>
    <s v="Triad a new album by James Murrell"/>
    <s v="My new album will be called Triad, an album of original music performed by me &amp; guest musical artists."/>
    <n v="20000"/>
    <n v="30"/>
    <x v="1"/>
    <x v="0"/>
    <s v="USD"/>
    <n v="1355197047"/>
    <n v="1350009447"/>
    <b v="0"/>
    <n v="2"/>
    <b v="0"/>
    <x v="2"/>
    <x v="9"/>
    <n v="0"/>
    <n v="15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7"/>
    <x v="24"/>
    <n v="5706"/>
    <n v="65.89130000000000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0"/>
    <x v="12"/>
    <n v="1"/>
    <n v="58.170699999999997"/>
  </r>
  <r>
    <n v="191"/>
    <s v="Trillion: Feature Film"/>
    <s v="A young boy passionate about Astronomy and Chemistry tracks down an astroid that scientists said would never hit earth."/>
    <n v="100000"/>
    <n v="250"/>
    <x v="1"/>
    <x v="2"/>
    <s v="AUD"/>
    <n v="1443782138"/>
    <n v="1440326138"/>
    <b v="0"/>
    <n v="3"/>
    <b v="0"/>
    <x v="0"/>
    <x v="8"/>
    <n v="0"/>
    <n v="83.333299999999994"/>
  </r>
  <r>
    <n v="1435"/>
    <s v="Trilogy of Crystals, book 1, translation"/>
    <s v="English translation of the first book from a sword and sorcery Fantasy trilogy, by Paolo Parente"/>
    <n v="10000"/>
    <n v="15"/>
    <x v="1"/>
    <x v="9"/>
    <s v="EUR"/>
    <n v="1444589020"/>
    <n v="1441997020"/>
    <b v="0"/>
    <n v="2"/>
    <b v="0"/>
    <x v="5"/>
    <x v="18"/>
    <n v="0"/>
    <n v="7.5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4"/>
    <x v="35"/>
    <n v="93"/>
    <n v="53.409799999999997"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x v="0"/>
    <s v="USD"/>
    <n v="1445738783"/>
    <n v="1443146783"/>
    <b v="0"/>
    <n v="0"/>
    <b v="0"/>
    <x v="2"/>
    <x v="14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x v="0"/>
    <s v="USD"/>
    <n v="1430877843"/>
    <n v="1428285843"/>
    <b v="0"/>
    <n v="0"/>
    <b v="0"/>
    <x v="0"/>
    <x v="6"/>
    <n v="0"/>
    <s v="no backers"/>
  </r>
  <r>
    <n v="219"/>
    <s v="True Colors"/>
    <s v="An hour-long pilot about a group of suburban LGBT teens coming of age in the early 90's."/>
    <n v="98000"/>
    <n v="8815"/>
    <x v="1"/>
    <x v="0"/>
    <s v="USD"/>
    <n v="1459493940"/>
    <n v="1456732225"/>
    <b v="0"/>
    <n v="76"/>
    <b v="0"/>
    <x v="0"/>
    <x v="8"/>
    <n v="9"/>
    <n v="115.9868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x v="0"/>
    <s v="USD"/>
    <n v="1421691298"/>
    <n v="1417803298"/>
    <b v="1"/>
    <n v="19"/>
    <b v="0"/>
    <x v="3"/>
    <x v="5"/>
    <n v="29"/>
    <n v="98.789500000000004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1"/>
    <x v="4"/>
    <n v="50"/>
    <n v="45.590899999999998"/>
  </r>
  <r>
    <n v="1135"/>
    <s v="Trumperama"/>
    <s v="&quot;Trumperama&quot; ist ein Jump 'n' Run Spiel im 8-Bit Stil fÃ¼r Android._x000a_Donald Trump gewinnt die Wahlen und muss gestoppt werden!"/>
    <n v="15000"/>
    <n v="50"/>
    <x v="1"/>
    <x v="3"/>
    <s v="EUR"/>
    <n v="1470527094"/>
    <n v="1467935094"/>
    <b v="0"/>
    <n v="1"/>
    <b v="0"/>
    <x v="7"/>
    <x v="34"/>
    <n v="0"/>
    <n v="5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x v="0"/>
    <s v="USD"/>
    <n v="1385931702"/>
    <n v="1383076902"/>
    <b v="0"/>
    <n v="2"/>
    <b v="0"/>
    <x v="0"/>
    <x v="6"/>
    <n v="0"/>
    <n v="62.5"/>
  </r>
  <r>
    <n v="696"/>
    <s v="trustee"/>
    <s v="Show your fidelity by wearing the Trustee rings! Show where you are (at)!"/>
    <n v="25000"/>
    <n v="1"/>
    <x v="1"/>
    <x v="11"/>
    <s v="EUR"/>
    <n v="1406326502"/>
    <n v="1403734502"/>
    <b v="0"/>
    <n v="1"/>
    <b v="0"/>
    <x v="6"/>
    <x v="33"/>
    <n v="0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x v="0"/>
    <s v="USD"/>
    <n v="1475294400"/>
    <n v="1472674285"/>
    <b v="0"/>
    <n v="0"/>
    <b v="0"/>
    <x v="1"/>
    <x v="1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x v="0"/>
    <s v="USD"/>
    <n v="1425337200"/>
    <n v="1421432810"/>
    <b v="0"/>
    <n v="6"/>
    <b v="0"/>
    <x v="1"/>
    <x v="1"/>
    <n v="12"/>
    <n v="10.166700000000001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3"/>
    <x v="5"/>
    <n v="196"/>
    <n v="111.5269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x v="0"/>
    <s v="USD"/>
    <n v="1419017880"/>
    <n v="1416419916"/>
    <b v="1"/>
    <n v="84"/>
    <b v="0"/>
    <x v="6"/>
    <x v="36"/>
    <n v="95"/>
    <n v="33.761899999999997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1"/>
    <x v="1"/>
    <n v="83"/>
    <n v="21.5"/>
  </r>
  <r>
    <n v="463"/>
    <s v="Tuskegee Redtails"/>
    <s v="Depicts the contribution the Tuskegee airmen made in certain historical events that helped turn the tide in World War II."/>
    <n v="45000"/>
    <n v="1250"/>
    <x v="1"/>
    <x v="0"/>
    <s v="USD"/>
    <n v="1316883753"/>
    <n v="1311699753"/>
    <b v="0"/>
    <n v="11"/>
    <b v="0"/>
    <x v="0"/>
    <x v="6"/>
    <n v="3"/>
    <n v="113.63639999999999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1"/>
    <x v="1"/>
    <n v="308"/>
    <n v="66.956500000000005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1"/>
    <x v="1"/>
    <n v="126"/>
    <n v="39.375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1"/>
    <x v="1"/>
    <n v="206"/>
    <n v="44.847799999999999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1"/>
    <x v="1"/>
    <n v="405"/>
    <n v="107.25"/>
  </r>
  <r>
    <n v="2433"/>
    <s v="TWIZTID CREATIONS"/>
    <s v="I want to create an amazing menu that no one eals has.I have great ideas like a non-traditional pb&amp;j thats wraped in an eggroll &amp; fried"/>
    <n v="3500"/>
    <n v="0"/>
    <x v="1"/>
    <x v="0"/>
    <s v="USD"/>
    <n v="1456608943"/>
    <n v="1454016943"/>
    <b v="0"/>
    <n v="0"/>
    <b v="0"/>
    <x v="4"/>
    <x v="21"/>
    <n v="0"/>
    <n v="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1"/>
    <x v="1"/>
    <n v="128"/>
    <n v="52.48720000000000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x v="0"/>
    <s v="USD"/>
    <n v="1416877200"/>
    <n v="1414505137"/>
    <b v="0"/>
    <n v="2"/>
    <b v="0"/>
    <x v="1"/>
    <x v="1"/>
    <n v="10"/>
    <n v="25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4"/>
    <x v="35"/>
    <n v="32"/>
    <n v="13.542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1"/>
    <x v="1"/>
    <n v="661"/>
    <n v="41.944400000000002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0"/>
    <x v="12"/>
    <n v="3"/>
    <n v="192.30770000000001"/>
  </r>
  <r>
    <n v="3745"/>
    <s v="Tyke Theatre Web Show"/>
    <s v="Tyke wants to expand her puppet theater show to weekly online web shows and is looking for backers."/>
    <n v="700"/>
    <n v="10"/>
    <x v="1"/>
    <x v="0"/>
    <s v="USD"/>
    <n v="1407689102"/>
    <n v="1405097102"/>
    <b v="0"/>
    <n v="1"/>
    <b v="0"/>
    <x v="1"/>
    <x v="1"/>
    <n v="1"/>
    <n v="1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6"/>
    <x v="17"/>
    <n v="1535"/>
    <n v="138.49459999999999"/>
  </r>
  <r>
    <n v="903"/>
    <s v="U City Jazz Festival, St. Louis, MO"/>
    <s v="The U City Jazz Festival is offered for free to the community and features the best jazz talent from the midwest."/>
    <n v="20000"/>
    <n v="160"/>
    <x v="1"/>
    <x v="0"/>
    <s v="USD"/>
    <n v="1348367100"/>
    <n v="1346180780"/>
    <b v="0"/>
    <n v="4"/>
    <b v="0"/>
    <x v="2"/>
    <x v="9"/>
    <n v="1"/>
    <n v="4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9"/>
    <s v="EUR"/>
    <n v="1483120216"/>
    <n v="1479232216"/>
    <b v="0"/>
    <n v="74"/>
    <b v="1"/>
    <x v="6"/>
    <x v="28"/>
    <n v="66"/>
    <n v="26.59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1"/>
    <x v="1"/>
    <n v="14"/>
    <n v="93.428600000000003"/>
  </r>
  <r>
    <n v="1335"/>
    <s v="UB Fit (Canceled)"/>
    <s v="Dial up your performance with UB Fit: 1st wearable resistance technology that allows you to tone muscles while doing a cardio workout"/>
    <n v="10000"/>
    <n v="4940"/>
    <x v="2"/>
    <x v="0"/>
    <s v="USD"/>
    <n v="1449354502"/>
    <n v="1446762502"/>
    <b v="0"/>
    <n v="16"/>
    <b v="0"/>
    <x v="6"/>
    <x v="33"/>
    <n v="49"/>
    <n v="308.75"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x v="9"/>
    <s v="EUR"/>
    <n v="1477731463"/>
    <n v="1474275463"/>
    <b v="0"/>
    <n v="28"/>
    <b v="0"/>
    <x v="6"/>
    <x v="33"/>
    <n v="19"/>
    <n v="178.92859999999999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1"/>
    <x v="15"/>
    <n v="83"/>
    <n v="36.363599999999998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6"/>
    <x v="17"/>
    <n v="16004"/>
    <n v="188.506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x v="0"/>
    <s v="USD"/>
    <n v="1466204400"/>
    <n v="1463469062"/>
    <b v="0"/>
    <n v="25"/>
    <b v="0"/>
    <x v="6"/>
    <x v="25"/>
    <n v="4"/>
    <n v="49.8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2"/>
    <x v="7"/>
    <n v="22"/>
    <n v="28.571400000000001"/>
  </r>
  <r>
    <n v="2854"/>
    <s v="Ultimate Political Selfie!"/>
    <s v="Almost Random Theatre's play about a candidate - with no policies - who is seeking election in May 2015"/>
    <n v="2500"/>
    <n v="417"/>
    <x v="1"/>
    <x v="1"/>
    <s v="GBP"/>
    <n v="1431018719"/>
    <n v="1429290719"/>
    <b v="0"/>
    <n v="14"/>
    <b v="0"/>
    <x v="1"/>
    <x v="1"/>
    <n v="17"/>
    <n v="29.785699999999999"/>
  </r>
  <r>
    <n v="1125"/>
    <s v="Ultimate Supremacy"/>
    <s v="Ultimate Supremacy will be the ultimate in mobile gaming, if you love fighting and strategy games, you will love Ultimate Supremacy."/>
    <n v="15000"/>
    <n v="0"/>
    <x v="1"/>
    <x v="1"/>
    <s v="GBP"/>
    <n v="1443193130"/>
    <n v="1438009130"/>
    <b v="0"/>
    <n v="0"/>
    <b v="0"/>
    <x v="7"/>
    <x v="34"/>
    <n v="0"/>
    <n v="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1"/>
    <x v="1"/>
    <n v="43"/>
    <n v="50"/>
  </r>
  <r>
    <n v="3863"/>
    <s v="Umma Yemaya"/>
    <s v="Umma Yemaya is  a play that examines the challenges of unconventional love. The Lady  and the Artist create their own world for love."/>
    <n v="500"/>
    <n v="0"/>
    <x v="1"/>
    <x v="0"/>
    <s v="USD"/>
    <n v="1446739905"/>
    <n v="1441552305"/>
    <b v="0"/>
    <n v="0"/>
    <b v="0"/>
    <x v="1"/>
    <x v="1"/>
    <n v="0"/>
    <n v="0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5"/>
    <x v="32"/>
    <n v="43"/>
    <n v="28.937999999999999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0"/>
    <x v="0"/>
    <n v="343"/>
    <n v="161.2552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4"/>
    <s v="CAD"/>
    <n v="1476158340"/>
    <n v="1472594585"/>
    <b v="0"/>
    <n v="114"/>
    <b v="1"/>
    <x v="1"/>
    <x v="1"/>
    <n v="1024"/>
    <n v="90.68420000000000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0"/>
    <x v="0"/>
    <n v="17"/>
    <n v="78.578400000000002"/>
  </r>
  <r>
    <n v="4080"/>
    <s v="Uncommonnotions"/>
    <s v="&quot;Uncommonnotion&quot;. is a collections of short humors stories, I want to develop into plays, interest has been shown in this idea."/>
    <n v="100"/>
    <n v="0"/>
    <x v="1"/>
    <x v="0"/>
    <s v="USD"/>
    <n v="1465930440"/>
    <n v="1463849116"/>
    <b v="0"/>
    <n v="0"/>
    <b v="0"/>
    <x v="1"/>
    <x v="1"/>
    <n v="0"/>
    <n v="0"/>
  </r>
  <r>
    <n v="3908"/>
    <s v="Unconscious Subconscious"/>
    <s v="Death splits apart twin brothers in a questionable car accident. They shared dreams, and now they must share trials in the unknown."/>
    <n v="500"/>
    <n v="65"/>
    <x v="1"/>
    <x v="0"/>
    <s v="USD"/>
    <n v="1406603696"/>
    <n v="1405307696"/>
    <b v="0"/>
    <n v="4"/>
    <b v="0"/>
    <x v="1"/>
    <x v="1"/>
    <n v="13"/>
    <n v="16.25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5"/>
    <x v="20"/>
    <n v="8"/>
    <n v="40.210500000000003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5"/>
    <x v="20"/>
    <n v="6"/>
    <n v="39.0488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x v="0"/>
    <s v="USD"/>
    <n v="1404909296"/>
    <n v="1402317296"/>
    <b v="0"/>
    <n v="35"/>
    <b v="0"/>
    <x v="5"/>
    <x v="23"/>
    <n v="28"/>
    <n v="65.457099999999997"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x v="0"/>
    <s v="USD"/>
    <n v="1443657600"/>
    <n v="1440716654"/>
    <b v="0"/>
    <n v="0"/>
    <b v="0"/>
    <x v="0"/>
    <x v="8"/>
    <n v="0"/>
    <s v="no backers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"/>
    <x v="14"/>
    <n v="34"/>
    <n v="114.8182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x v="4"/>
    <s v="CAD"/>
    <n v="1447821717"/>
    <n v="1445226117"/>
    <b v="0"/>
    <n v="0"/>
    <b v="0"/>
    <x v="1"/>
    <x v="1"/>
    <n v="0"/>
    <n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1"/>
    <x v="15"/>
    <n v="662"/>
    <n v="74.243300000000005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1"/>
    <x v="1"/>
    <n v="334"/>
    <n v="79.619"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x v="0"/>
    <s v="USD"/>
    <n v="1420143194"/>
    <n v="1417551194"/>
    <b v="0"/>
    <n v="0"/>
    <b v="0"/>
    <x v="6"/>
    <x v="25"/>
    <n v="0"/>
    <s v="no backers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x v="1"/>
    <s v="GBP"/>
    <n v="1488063840"/>
    <n v="1485558318"/>
    <b v="0"/>
    <n v="0"/>
    <b v="0"/>
    <x v="6"/>
    <x v="25"/>
    <n v="0"/>
    <s v="no backers"/>
  </r>
  <r>
    <n v="610"/>
    <s v="UniteChrist (Canceled)"/>
    <s v="We are creating a Christian social network to empower, educate, and connect Christians all over the world."/>
    <n v="30000"/>
    <n v="0"/>
    <x v="2"/>
    <x v="0"/>
    <s v="USD"/>
    <n v="1429732586"/>
    <n v="1427140586"/>
    <b v="0"/>
    <n v="0"/>
    <b v="0"/>
    <x v="6"/>
    <x v="25"/>
    <n v="0"/>
    <s v="no backers"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x v="1"/>
    <s v="GBP"/>
    <n v="1476873507"/>
    <n v="1474281507"/>
    <b v="0"/>
    <n v="4"/>
    <b v="0"/>
    <x v="6"/>
    <x v="25"/>
    <n v="0"/>
    <n v="20"/>
  </r>
  <r>
    <n v="2132"/>
    <s v="Universe Rush"/>
    <s v="Fight your way to dominate the universe. Be the first to try our engaging cross-platform mmo-strategy and bring it closer to reality."/>
    <n v="5000"/>
    <n v="2112.9899999999998"/>
    <x v="1"/>
    <x v="0"/>
    <s v="USD"/>
    <n v="1391427692"/>
    <n v="1388835692"/>
    <b v="0"/>
    <n v="99"/>
    <b v="0"/>
    <x v="7"/>
    <x v="30"/>
    <n v="42"/>
    <n v="21.34329999999999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1"/>
    <x v="1"/>
    <n v="53"/>
    <n v="47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6"/>
    <x v="28"/>
    <n v="49"/>
    <n v="34.904800000000002"/>
  </r>
  <r>
    <n v="632"/>
    <s v="UniWherse.com - Bring students future (Canceled)"/>
    <s v="Our goal is to create a system, students can find universities that best match their interests."/>
    <n v="30000"/>
    <n v="0"/>
    <x v="2"/>
    <x v="11"/>
    <s v="EUR"/>
    <n v="1448470165"/>
    <n v="1445874565"/>
    <b v="0"/>
    <n v="0"/>
    <b v="0"/>
    <x v="6"/>
    <x v="25"/>
    <n v="0"/>
    <s v="no backers"/>
  </r>
  <r>
    <n v="594"/>
    <s v="Unleashed Fitness"/>
    <s v="Creating a fitness site that will change the fitness game forever!"/>
    <n v="30000"/>
    <n v="26"/>
    <x v="1"/>
    <x v="0"/>
    <s v="USD"/>
    <n v="1460832206"/>
    <n v="1458240206"/>
    <b v="0"/>
    <n v="2"/>
    <b v="0"/>
    <x v="6"/>
    <x v="25"/>
    <n v="0"/>
    <n v="13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3"/>
    <x v="5"/>
    <n v="202"/>
    <n v="58.379100000000001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x v="2"/>
    <n v="0"/>
    <n v="69.2667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9"/>
    <s v="EUR"/>
    <n v="1489238940"/>
    <n v="1486406253"/>
    <b v="0"/>
    <n v="32"/>
    <b v="1"/>
    <x v="3"/>
    <x v="5"/>
    <n v="9"/>
    <n v="32.343800000000002"/>
  </r>
  <r>
    <n v="1069"/>
    <s v="Until The End (PC, Mac, and Linux)"/>
    <s v="A run-n-gun zombie survival game where you scavenge for items to make the night a little less scary."/>
    <n v="15000"/>
    <n v="850"/>
    <x v="1"/>
    <x v="0"/>
    <s v="USD"/>
    <n v="1385447459"/>
    <n v="1382679059"/>
    <b v="0"/>
    <n v="21"/>
    <b v="0"/>
    <x v="7"/>
    <x v="30"/>
    <n v="6"/>
    <n v="40.47619999999999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1"/>
    <x v="1"/>
    <n v="172"/>
    <n v="76.029399999999995"/>
  </r>
  <r>
    <n v="1725"/>
    <s v="Unveiled Debut Album"/>
    <s v="Christian band signed to VECA Records to release their debut album in Spring 2015.  This ministry is relying on faith-based donations."/>
    <n v="7000"/>
    <n v="560"/>
    <x v="1"/>
    <x v="0"/>
    <s v="USD"/>
    <n v="1408922049"/>
    <n v="1406330049"/>
    <b v="0"/>
    <n v="9"/>
    <b v="0"/>
    <x v="2"/>
    <x v="14"/>
    <n v="8"/>
    <n v="62.222200000000001"/>
  </r>
  <r>
    <n v="2668"/>
    <s v="UOttawa Makermobile"/>
    <s v="Creativity on the go! |_x000a_CrÃ©ativitÃ© en mouvement !"/>
    <n v="3000"/>
    <n v="1707"/>
    <x v="0"/>
    <x v="4"/>
    <s v="CAD"/>
    <n v="1447079520"/>
    <n v="1443449265"/>
    <b v="0"/>
    <n v="28"/>
    <b v="1"/>
    <x v="6"/>
    <x v="36"/>
    <n v="57"/>
    <n v="60.964300000000001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x v="2"/>
    <n v="0"/>
    <n v="105.2632"/>
  </r>
  <r>
    <n v="2063"/>
    <s v="Up to 4 axis Beaglebone black based CNC control"/>
    <s v="Build a professional grade Linux CNC control with Beaglebone black and our CNC cape."/>
    <n v="5000"/>
    <n v="5922"/>
    <x v="0"/>
    <x v="3"/>
    <s v="EUR"/>
    <n v="1463333701"/>
    <n v="1460482501"/>
    <b v="0"/>
    <n v="49"/>
    <b v="1"/>
    <x v="6"/>
    <x v="17"/>
    <n v="118"/>
    <n v="120.8571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1"/>
    <x v="4"/>
    <n v="234"/>
    <n v="85.181799999999996"/>
  </r>
  <r>
    <n v="2958"/>
    <s v="Uprising Theater (Canceled)"/>
    <s v="Chicago Based Theater Company and Venue Dedicated to Social Justice and Mainstreaming the Palestinian Narrative"/>
    <n v="2200"/>
    <n v="0"/>
    <x v="2"/>
    <x v="0"/>
    <s v="USD"/>
    <n v="1462729317"/>
    <n v="1457548917"/>
    <b v="0"/>
    <n v="0"/>
    <b v="0"/>
    <x v="1"/>
    <x v="4"/>
    <n v="0"/>
    <n v="0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1"/>
    <x v="1"/>
    <n v="407"/>
    <n v="78.205100000000002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1"/>
    <x v="1"/>
    <n v="48"/>
    <n v="29.705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x v="0"/>
    <s v="USD"/>
    <n v="1412135940"/>
    <n v="1410366708"/>
    <b v="0"/>
    <n v="16"/>
    <b v="0"/>
    <x v="3"/>
    <x v="31"/>
    <n v="24"/>
    <n v="132.1875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x v="0"/>
    <s v="USD"/>
    <n v="1411312250"/>
    <n v="1406128250"/>
    <b v="0"/>
    <n v="0"/>
    <b v="0"/>
    <x v="1"/>
    <x v="4"/>
    <n v="0"/>
    <n v="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x v="0"/>
    <s v="USD"/>
    <n v="1459121162"/>
    <n v="1456532762"/>
    <b v="0"/>
    <n v="17"/>
    <b v="0"/>
    <x v="1"/>
    <x v="4"/>
    <n v="52"/>
    <n v="61.176499999999997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2"/>
    <x v="29"/>
    <n v="196"/>
    <n v="82.328900000000004"/>
  </r>
  <r>
    <n v="1108"/>
    <s v="Urbania: Create the future"/>
    <s v="Environmental awareness using social games where players are challenged to pursue sustainable development in the city of the future."/>
    <n v="15000"/>
    <n v="732.5"/>
    <x v="1"/>
    <x v="0"/>
    <s v="USD"/>
    <n v="1334326635"/>
    <n v="1329146235"/>
    <b v="0"/>
    <n v="21"/>
    <b v="0"/>
    <x v="7"/>
    <x v="30"/>
    <n v="5"/>
    <n v="34.881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x v="0"/>
    <s v="USD"/>
    <n v="1430851680"/>
    <n v="1428340931"/>
    <b v="0"/>
    <n v="6"/>
    <b v="0"/>
    <x v="1"/>
    <x v="4"/>
    <n v="24"/>
    <n v="78.333299999999994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3"/>
    <x v="5"/>
    <n v="80"/>
    <n v="156.1739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0"/>
    <x v="0"/>
    <n v="51"/>
    <n v="84.023200000000003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x v="3"/>
    <s v="EUR"/>
    <n v="1434213443"/>
    <n v="1431621443"/>
    <b v="0"/>
    <n v="4"/>
    <b v="0"/>
    <x v="6"/>
    <x v="25"/>
    <n v="1"/>
    <n v="64.75"/>
  </r>
  <r>
    <n v="576"/>
    <s v="Uthtopia"/>
    <s v="UthTopia Is a social media organization that believes in positive online usage, youth mentorship, and youth empowerment."/>
    <n v="32500"/>
    <n v="1"/>
    <x v="1"/>
    <x v="0"/>
    <s v="USD"/>
    <n v="1427537952"/>
    <n v="1422357552"/>
    <b v="0"/>
    <n v="1"/>
    <b v="0"/>
    <x v="6"/>
    <x v="25"/>
    <n v="0"/>
    <n v="1"/>
  </r>
  <r>
    <n v="1597"/>
    <s v="Vacation Days in Big Bear"/>
    <s v="We're starting up a new an improved way to do vacation rental management, but we need some funding to kick start it!"/>
    <n v="8000"/>
    <n v="0"/>
    <x v="1"/>
    <x v="0"/>
    <s v="USD"/>
    <n v="1474360197"/>
    <n v="1471768197"/>
    <b v="0"/>
    <n v="0"/>
    <b v="0"/>
    <x v="3"/>
    <x v="37"/>
    <n v="0"/>
    <n v="0"/>
  </r>
  <r>
    <n v="3972"/>
    <s v="Valkyrie Theatre Company"/>
    <s v="We're a horror based theatre company in Oklahoma City beginning our first season of shows."/>
    <n v="350"/>
    <n v="211"/>
    <x v="1"/>
    <x v="0"/>
    <s v="USD"/>
    <n v="1423186634"/>
    <n v="1418002634"/>
    <b v="0"/>
    <n v="8"/>
    <b v="0"/>
    <x v="1"/>
    <x v="1"/>
    <n v="60"/>
    <n v="26.37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2"/>
    <x v="7"/>
    <n v="118"/>
    <n v="35.551900000000003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1"/>
    <x v="1"/>
    <n v="210"/>
    <n v="55.131599999999999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2"/>
    <x v="10"/>
    <n v="36"/>
    <n v="96.0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x v="0"/>
    <s v="USD"/>
    <n v="1422674700"/>
    <n v="1419954240"/>
    <b v="1"/>
    <n v="33"/>
    <b v="0"/>
    <x v="3"/>
    <x v="5"/>
    <n v="31"/>
    <n v="60.242400000000004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x v="2"/>
    <s v="AUD"/>
    <n v="1423623221"/>
    <n v="1421031221"/>
    <b v="0"/>
    <n v="32"/>
    <b v="0"/>
    <x v="1"/>
    <x v="1"/>
    <n v="375"/>
    <n v="49.281300000000002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2"/>
    <x v="10"/>
    <n v="26"/>
    <n v="81.066699999999997"/>
  </r>
  <r>
    <n v="2575"/>
    <s v="Vdub dogs (Canceled)"/>
    <s v="Hello everyone, Iv'e decided to put my love for old Volkswagen buses and my love for cooking together! Support vdub dogs hot dog bus!"/>
    <n v="3000"/>
    <n v="0"/>
    <x v="2"/>
    <x v="0"/>
    <s v="USD"/>
    <n v="1421030194"/>
    <n v="1418438194"/>
    <b v="0"/>
    <n v="0"/>
    <b v="0"/>
    <x v="4"/>
    <x v="21"/>
    <n v="0"/>
    <n v="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4"/>
    <x v="35"/>
    <n v="1157"/>
    <n v="130.2347"/>
  </r>
  <r>
    <n v="1983"/>
    <s v="Vegans of Hawai'i - 140'000 Strong?"/>
    <s v="A vegan photographer bringing Hawaii to the tipping point of plant pure wisdom, featuring the most influential early adopters."/>
    <n v="5000"/>
    <n v="1419"/>
    <x v="1"/>
    <x v="0"/>
    <s v="USD"/>
    <n v="1472799600"/>
    <n v="1470874618"/>
    <b v="0"/>
    <n v="16"/>
    <b v="0"/>
    <x v="3"/>
    <x v="39"/>
    <n v="28"/>
    <n v="88.6875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6"/>
    <x v="17"/>
    <n v="31"/>
    <n v="91.764700000000005"/>
  </r>
  <r>
    <n v="3843"/>
    <s v="Vengeance Can Wait"/>
    <s v="Vengeance Can Wait navigates Japanese sub-culture as it charts a dark, twisted and touching, â€œdifferentâ€ kind of love story."/>
    <n v="500"/>
    <n v="1065"/>
    <x v="1"/>
    <x v="0"/>
    <s v="USD"/>
    <n v="1401587064"/>
    <n v="1399427064"/>
    <b v="1"/>
    <n v="19"/>
    <b v="0"/>
    <x v="1"/>
    <x v="1"/>
    <n v="213"/>
    <n v="56.052599999999998"/>
  </r>
  <r>
    <n v="2395"/>
    <s v="VENT it out (Canceled)"/>
    <s v="I am making a social website where people can anonymously or openly vent, All walks of life all over the world"/>
    <n v="3999"/>
    <n v="0"/>
    <x v="2"/>
    <x v="0"/>
    <s v="USD"/>
    <n v="1484038620"/>
    <n v="1481597687"/>
    <b v="0"/>
    <n v="0"/>
    <b v="0"/>
    <x v="6"/>
    <x v="25"/>
    <n v="0"/>
    <n v="0"/>
  </r>
  <r>
    <n v="1794"/>
    <s v="Venus as Men"/>
    <s v="&quot;Venus as Menâ€ is a book about beauty of masculine nude. Is a reflection about men as a sensitive and sensual being and gender equity."/>
    <n v="6000"/>
    <n v="997"/>
    <x v="1"/>
    <x v="0"/>
    <s v="USD"/>
    <n v="1423660422"/>
    <n v="1420636422"/>
    <b v="1"/>
    <n v="18"/>
    <b v="0"/>
    <x v="3"/>
    <x v="5"/>
    <n v="17"/>
    <n v="55.3889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1"/>
    <x v="1"/>
    <n v="303"/>
    <n v="64.46810000000000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"/>
    <x v="38"/>
    <n v="53"/>
    <n v="41.040799999999997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1"/>
    <x v="1"/>
    <n v="2804"/>
    <n v="60.300899999999999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x v="1"/>
    <s v="GBP"/>
    <n v="1468752468"/>
    <n v="1467024468"/>
    <b v="0"/>
    <n v="8"/>
    <b v="0"/>
    <x v="1"/>
    <x v="1"/>
    <n v="109"/>
    <n v="100.625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x v="0"/>
    <s v="USD"/>
    <n v="1451419200"/>
    <n v="1449000056"/>
    <b v="0"/>
    <n v="90"/>
    <b v="0"/>
    <x v="6"/>
    <x v="33"/>
    <n v="54"/>
    <n v="95.911100000000005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6"/>
    <x v="17"/>
    <n v="11"/>
    <n v="18.235299999999999"/>
  </r>
  <r>
    <n v="3895"/>
    <s v="Vestige"/>
    <s v="A Transgender makeup artist calls into question the loyalty of her best friend in a 1980's circus while dealing with her dying mother."/>
    <n v="500"/>
    <n v="50"/>
    <x v="1"/>
    <x v="0"/>
    <s v="USD"/>
    <n v="1425103218"/>
    <n v="1422424818"/>
    <b v="0"/>
    <n v="1"/>
    <b v="0"/>
    <x v="1"/>
    <x v="1"/>
    <n v="10"/>
    <n v="50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1"/>
    <x v="1"/>
    <n v="5"/>
    <n v="74.34780000000000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x v="4"/>
    <s v="CAD"/>
    <n v="1406994583"/>
    <n v="1401810583"/>
    <b v="0"/>
    <n v="1"/>
    <b v="0"/>
    <x v="7"/>
    <x v="30"/>
    <n v="3"/>
    <n v="41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0"/>
    <x v="0"/>
    <n v="7"/>
    <n v="67.909099999999995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1"/>
    <x v="1"/>
    <n v="378"/>
    <n v="83.426500000000004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0"/>
    <x v="12"/>
    <n v="1"/>
    <n v="104.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1"/>
    <x v="1"/>
    <n v="308"/>
    <n v="39.48720000000000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0"/>
    <x v="12"/>
    <n v="3"/>
    <n v="69.789500000000004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x v="0"/>
    <s v="USD"/>
    <n v="1440723600"/>
    <n v="1436394968"/>
    <b v="0"/>
    <n v="0"/>
    <b v="0"/>
    <x v="2"/>
    <x v="19"/>
    <n v="0"/>
    <n v="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x v="0"/>
    <s v="USD"/>
    <n v="1373174903"/>
    <n v="1369286903"/>
    <b v="0"/>
    <n v="123"/>
    <b v="0"/>
    <x v="7"/>
    <x v="30"/>
    <n v="54"/>
    <n v="65.666700000000006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2"/>
    <x v="7"/>
    <n v="55"/>
    <n v="45.5488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2"/>
    <x v="10"/>
    <n v="14"/>
    <n v="58.3333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1"/>
    <x v="1"/>
    <n v="16"/>
    <n v="16.25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x v="0"/>
    <s v="USD"/>
    <n v="1421350140"/>
    <n v="1418761759"/>
    <b v="0"/>
    <n v="8"/>
    <b v="0"/>
    <x v="6"/>
    <x v="25"/>
    <n v="12"/>
    <n v="57.875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1"/>
    <x v="1"/>
    <n v="139"/>
    <n v="59.6"/>
  </r>
  <r>
    <n v="3350"/>
    <s v="Visions"/>
    <s v="Nora Wageners TheaterstÃ¼ck lÃ¤dt den Zuschauer ein auf eine teils lustige, teils dÃ¼stere Reise ins Wohnzimmer der jungen, arbeitslosen K"/>
    <n v="1500"/>
    <n v="3655"/>
    <x v="0"/>
    <x v="18"/>
    <s v="EUR"/>
    <n v="1448838000"/>
    <n v="1445791811"/>
    <b v="0"/>
    <n v="51"/>
    <b v="1"/>
    <x v="1"/>
    <x v="1"/>
    <n v="244"/>
    <n v="71.666700000000006"/>
  </r>
  <r>
    <n v="686"/>
    <s v="Vivi di Cuore - Heart Rate Watch"/>
    <s v="La tua giornata sportiva monitorata nel tuo polso??!!!_x000a_Rendiamolo possibile... VIVI DI CUORE --- All MADE in ITALY"/>
    <n v="25000"/>
    <n v="0"/>
    <x v="1"/>
    <x v="9"/>
    <s v="EUR"/>
    <n v="1438618170"/>
    <n v="1436026170"/>
    <b v="0"/>
    <n v="0"/>
    <b v="0"/>
    <x v="6"/>
    <x v="33"/>
    <n v="0"/>
    <s v="no backers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6"/>
    <x v="33"/>
    <n v="12"/>
    <n v="42.670699999999997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2"/>
    <x v="29"/>
    <n v="86"/>
    <n v="95.740700000000004"/>
  </r>
  <r>
    <n v="1059"/>
    <s v="Voice Over Artist (Canceled)"/>
    <s v="Turning myself into a vocal artist."/>
    <n v="15000"/>
    <n v="0"/>
    <x v="2"/>
    <x v="0"/>
    <s v="USD"/>
    <n v="1426269456"/>
    <n v="1423681056"/>
    <b v="0"/>
    <n v="0"/>
    <b v="0"/>
    <x v="8"/>
    <x v="27"/>
    <n v="0"/>
    <n v="0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1"/>
    <x v="4"/>
    <n v="25"/>
    <n v="62.5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1"/>
    <x v="1"/>
    <n v="836"/>
    <n v="110.2308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1"/>
    <x v="1"/>
    <n v="10"/>
    <n v="2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7"/>
    <x v="30"/>
    <n v="2"/>
    <n v="23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x v="2"/>
    <n v="3"/>
    <n v="49.316099999999999"/>
  </r>
  <r>
    <n v="1307"/>
    <s v="VR Card - Customized Virtual Reality Viewer (Canceled)"/>
    <s v="Get VR to Everyone with Mailable, Ready to Use Viewers"/>
    <n v="10000"/>
    <n v="5757"/>
    <x v="2"/>
    <x v="0"/>
    <s v="USD"/>
    <n v="1455710679"/>
    <n v="1453118679"/>
    <b v="0"/>
    <n v="45"/>
    <b v="0"/>
    <x v="6"/>
    <x v="33"/>
    <n v="58"/>
    <n v="127.933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x v="3"/>
    <s v="EUR"/>
    <n v="1454502789"/>
    <n v="1453206789"/>
    <b v="0"/>
    <n v="114"/>
    <b v="0"/>
    <x v="6"/>
    <x v="33"/>
    <n v="9"/>
    <n v="20.34209999999999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1"/>
    <n v="113"/>
    <n v="66.470600000000005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6"/>
    <x v="28"/>
    <n v="729"/>
    <n v="47.058100000000003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x v="0"/>
    <s v="USD"/>
    <n v="1437161739"/>
    <n v="1434569739"/>
    <b v="0"/>
    <n v="1"/>
    <b v="0"/>
    <x v="6"/>
    <x v="33"/>
    <n v="1"/>
    <n v="100"/>
  </r>
  <r>
    <n v="638"/>
    <s v="W (Canceled)"/>
    <s v="O0"/>
    <n v="30000"/>
    <n v="18"/>
    <x v="2"/>
    <x v="3"/>
    <s v="EUR"/>
    <n v="1490447662"/>
    <n v="1485267262"/>
    <b v="0"/>
    <n v="6"/>
    <b v="0"/>
    <x v="6"/>
    <x v="25"/>
    <n v="0"/>
    <n v="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x v="0"/>
    <s v="USD"/>
    <n v="1303628340"/>
    <n v="1300328399"/>
    <b v="0"/>
    <n v="3"/>
    <b v="0"/>
    <x v="7"/>
    <x v="30"/>
    <n v="0"/>
    <n v="5.3333000000000004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1"/>
    <x v="15"/>
    <n v="738"/>
    <n v="172.23330000000001"/>
  </r>
  <r>
    <n v="992"/>
    <s v="WairConditioning"/>
    <s v="The HOTTEST and COOLEST thing yet! WairConditioning... an entirely new level of comfortability!"/>
    <n v="17000"/>
    <n v="467"/>
    <x v="1"/>
    <x v="0"/>
    <s v="USD"/>
    <n v="1462655519"/>
    <n v="1457475119"/>
    <b v="0"/>
    <n v="4"/>
    <b v="0"/>
    <x v="6"/>
    <x v="33"/>
    <n v="3"/>
    <n v="116.75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x v="4"/>
    <s v="CAD"/>
    <n v="1454078770"/>
    <n v="1448894770"/>
    <b v="0"/>
    <n v="2"/>
    <b v="0"/>
    <x v="4"/>
    <x v="21"/>
    <n v="1"/>
    <n v="22.5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1"/>
    <x v="1"/>
    <n v="22"/>
    <n v="11.6667000000000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x v="6"/>
    <x v="25"/>
    <n v="9"/>
    <n v="389.28570000000002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1"/>
    <x v="1"/>
    <n v="307"/>
    <n v="50.201900000000002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1"/>
    <x v="1"/>
    <n v="35"/>
    <n v="71.242800000000003"/>
  </r>
  <r>
    <n v="4084"/>
    <s v="WANTS (We Are Not The Same)"/>
    <s v="WANTS deals with diversity in all its various facets._x000a_The drama is set in a futuristic society where no diversity si accepted."/>
    <n v="100"/>
    <n v="10"/>
    <x v="1"/>
    <x v="9"/>
    <s v="EUR"/>
    <n v="1476008906"/>
    <n v="1473416906"/>
    <b v="0"/>
    <n v="1"/>
    <b v="0"/>
    <x v="1"/>
    <x v="1"/>
    <n v="10"/>
    <n v="10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7"/>
    <x v="24"/>
    <n v="419"/>
    <n v="65.003399999999999"/>
  </r>
  <r>
    <n v="1148"/>
    <s v="Warren's / Adilyn's Rollin' Bistro"/>
    <s v="New local (Louisville, KY.) food truck with a refreshing spin on rolling kitchens."/>
    <n v="14500"/>
    <n v="73"/>
    <x v="1"/>
    <x v="0"/>
    <s v="USD"/>
    <n v="1480568781"/>
    <n v="1477973181"/>
    <b v="0"/>
    <n v="3"/>
    <b v="0"/>
    <x v="4"/>
    <x v="21"/>
    <n v="1"/>
    <n v="24.333300000000001"/>
  </r>
  <r>
    <n v="2411"/>
    <s v="Was ist das"/>
    <s v="I want to create an authentic German food truck to travel all over the US. Spreading amazing German Food to Summer Time Music Festivals"/>
    <n v="3750"/>
    <n v="151"/>
    <x v="1"/>
    <x v="0"/>
    <s v="USD"/>
    <n v="1440524082"/>
    <n v="1437932082"/>
    <b v="0"/>
    <n v="3"/>
    <b v="0"/>
    <x v="4"/>
    <x v="21"/>
    <n v="4"/>
    <n v="50.333300000000001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3"/>
    <x v="5"/>
    <n v="93"/>
    <n v="93.07139999999999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x v="4"/>
    <s v="CAD"/>
    <n v="1425758101"/>
    <n v="1423166101"/>
    <b v="0"/>
    <n v="6"/>
    <b v="0"/>
    <x v="5"/>
    <x v="18"/>
    <n v="2"/>
    <n v="30"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x v="10"/>
    <s v="EUR"/>
    <n v="1443121765"/>
    <n v="1440529765"/>
    <b v="0"/>
    <n v="2"/>
    <b v="0"/>
    <x v="6"/>
    <x v="36"/>
    <n v="37"/>
    <n v="550"/>
  </r>
  <r>
    <n v="3851"/>
    <s v="Waving Goodbye"/>
    <s v="A play about the horrible choices we have to make every day. Should we take a risk, or take the road most travelled?"/>
    <n v="500"/>
    <n v="852"/>
    <x v="1"/>
    <x v="1"/>
    <s v="GBP"/>
    <n v="1437129179"/>
    <n v="1434537179"/>
    <b v="1"/>
    <n v="24"/>
    <b v="0"/>
    <x v="1"/>
    <x v="1"/>
    <n v="170"/>
    <n v="35.5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1"/>
    <x v="1"/>
    <n v="100"/>
    <n v="38.504199999999997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5"/>
    <x v="32"/>
    <n v="173"/>
    <n v="69.598299999999995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5"/>
    <x v="20"/>
    <n v="16"/>
    <n v="24.421900000000001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3"/>
    <x v="5"/>
    <n v="334"/>
    <n v="66.0154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x v="0"/>
    <s v="USD"/>
    <n v="1467934937"/>
    <n v="1465342937"/>
    <b v="0"/>
    <n v="3"/>
    <b v="0"/>
    <x v="6"/>
    <x v="25"/>
    <n v="1"/>
    <n v="87"/>
  </r>
  <r>
    <n v="4019"/>
    <s v="We Don't Play Fight"/>
    <s v="Finally a crossover of the arts takes place! Theater &amp; LIVE Pro Wrestling. A unique story featuring TV Pro Wrestling without the TV."/>
    <n v="280"/>
    <n v="29"/>
    <x v="1"/>
    <x v="0"/>
    <s v="USD"/>
    <n v="1460737680"/>
    <n v="1455725596"/>
    <b v="0"/>
    <n v="4"/>
    <b v="0"/>
    <x v="1"/>
    <x v="1"/>
    <n v="10"/>
    <n v="7.25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2"/>
    <x v="10"/>
    <n v="6"/>
    <n v="34.6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2"/>
    <x v="10"/>
    <n v="48"/>
    <n v="74.246200000000002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1"/>
    <x v="1"/>
    <n v="20"/>
    <n v="32.269799999999996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0"/>
    <x v="0"/>
    <n v="6"/>
    <n v="54.020800000000001"/>
  </r>
  <r>
    <n v="1144"/>
    <s v="We Need Your Help to Finish Our BBQ Food Truck"/>
    <s v="We need your help to finish our food truck. We are building a BBQ Food Truck to serve competition style BBQ."/>
    <n v="15000"/>
    <n v="0"/>
    <x v="1"/>
    <x v="0"/>
    <s v="USD"/>
    <n v="1430281320"/>
    <n v="1427689320"/>
    <b v="0"/>
    <n v="0"/>
    <b v="0"/>
    <x v="4"/>
    <x v="21"/>
    <n v="0"/>
    <n v="0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1"/>
    <x v="1"/>
    <n v="228"/>
    <n v="80.157899999999998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1"/>
    <x v="1"/>
    <n v="225"/>
    <n v="58.064500000000002"/>
  </r>
  <r>
    <n v="3276"/>
    <s v="We The Astronomers"/>
    <s v="In 2016, KO Theatre presents a world premiere play in Toronto, ON about faith, home, and the secrets we keep from those we love."/>
    <n v="1500"/>
    <n v="5258"/>
    <x v="0"/>
    <x v="4"/>
    <s v="CAD"/>
    <n v="1459483140"/>
    <n v="1456526879"/>
    <b v="1"/>
    <n v="100"/>
    <b v="1"/>
    <x v="1"/>
    <x v="1"/>
    <n v="351"/>
    <n v="52.58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1"/>
    <x v="1"/>
    <n v="125"/>
    <n v="51.7241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1"/>
    <x v="1"/>
    <n v="50"/>
    <n v="29.411799999999999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6"/>
    <x v="33"/>
    <n v="366"/>
    <n v="95.830600000000004"/>
  </r>
  <r>
    <n v="4103"/>
    <s v="Weather Men"/>
    <s v="Weather Men is a play, written by Nathan Black.  A comedy/drama that explores the question of 'why people stay together?'"/>
    <n v="25"/>
    <n v="100"/>
    <x v="1"/>
    <x v="0"/>
    <s v="USD"/>
    <n v="1440613920"/>
    <n v="1435953566"/>
    <b v="0"/>
    <n v="6"/>
    <b v="0"/>
    <x v="1"/>
    <x v="1"/>
    <n v="400"/>
    <n v="16.666699999999999"/>
  </r>
  <r>
    <n v="612"/>
    <s v="Web Streaming 2.0 (Canceled)"/>
    <s v="A Fast and Reliable new Web platform to stream videos from Internet"/>
    <n v="30000"/>
    <n v="0"/>
    <x v="2"/>
    <x v="9"/>
    <s v="EUR"/>
    <n v="1472777146"/>
    <n v="1470185146"/>
    <b v="0"/>
    <n v="0"/>
    <b v="0"/>
    <x v="6"/>
    <x v="25"/>
    <n v="0"/>
    <s v="no backers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x v="0"/>
    <s v="USD"/>
    <n v="1405269457"/>
    <n v="1402677457"/>
    <b v="0"/>
    <n v="0"/>
    <b v="0"/>
    <x v="6"/>
    <x v="25"/>
    <n v="0"/>
    <s v="no backers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6"/>
    <x v="36"/>
    <n v="55"/>
    <n v="92.222200000000001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x v="2"/>
    <s v="AUD"/>
    <n v="1441619275"/>
    <n v="1439027275"/>
    <b v="0"/>
    <n v="0"/>
    <b v="0"/>
    <x v="4"/>
    <x v="21"/>
    <n v="0"/>
    <n v="0"/>
  </r>
  <r>
    <n v="578"/>
    <s v="weBuy Crowdsourced Shopping"/>
    <s v="weBuy trade built on technology and Crowd Sourced Power"/>
    <n v="32000"/>
    <n v="14"/>
    <x v="1"/>
    <x v="1"/>
    <s v="GBP"/>
    <n v="1441633993"/>
    <n v="1439560393"/>
    <b v="0"/>
    <n v="7"/>
    <b v="0"/>
    <x v="6"/>
    <x v="25"/>
    <n v="0"/>
    <n v="2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6"/>
    <x v="17"/>
    <n v="1920"/>
    <n v="55.276899999999998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4"/>
    <s v="CAD"/>
    <n v="1402334811"/>
    <n v="1401470811"/>
    <b v="0"/>
    <n v="57"/>
    <b v="1"/>
    <x v="1"/>
    <x v="1"/>
    <n v="722"/>
    <n v="126.66670000000001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3"/>
    <x v="5"/>
    <n v="194"/>
    <n v="159.2414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x v="0"/>
    <s v="USD"/>
    <n v="1362711728"/>
    <n v="1360119728"/>
    <b v="0"/>
    <n v="13"/>
    <b v="0"/>
    <x v="5"/>
    <x v="13"/>
    <n v="22"/>
    <n v="43.84620000000000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10"/>
    <s v="EUR"/>
    <n v="1449178200"/>
    <n v="1447614732"/>
    <b v="0"/>
    <n v="8"/>
    <b v="1"/>
    <x v="2"/>
    <x v="7"/>
    <n v="61"/>
    <n v="416.875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x v="0"/>
    <s v="USD"/>
    <n v="1421543520"/>
    <n v="1416445931"/>
    <b v="0"/>
    <n v="9"/>
    <b v="0"/>
    <x v="6"/>
    <x v="25"/>
    <n v="1"/>
    <n v="38.44440000000000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x v="10"/>
    <s v="EUR"/>
    <n v="1471985640"/>
    <n v="1469289685"/>
    <b v="0"/>
    <n v="179"/>
    <b v="0"/>
    <x v="6"/>
    <x v="33"/>
    <n v="176"/>
    <n v="171.79329999999999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7"/>
    <x v="24"/>
    <n v="254"/>
    <n v="23.808700000000002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2"/>
    <x v="10"/>
    <n v="4"/>
    <n v="38.518500000000003"/>
  </r>
  <r>
    <n v="1556"/>
    <s v="West Canada - A Coffee Table Book"/>
    <s v="To gather a collection of photographs for a coffee table book that displays the beauty of Canada's west."/>
    <n v="8600"/>
    <n v="677"/>
    <x v="1"/>
    <x v="4"/>
    <s v="CAD"/>
    <n v="1467603624"/>
    <n v="1465011624"/>
    <b v="0"/>
    <n v="12"/>
    <b v="0"/>
    <x v="3"/>
    <x v="31"/>
    <n v="8"/>
    <n v="56.416699999999999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2"/>
    <x v="16"/>
    <n v="164"/>
    <n v="65.862300000000005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x v="1"/>
    <s v="GBP"/>
    <n v="1427659200"/>
    <n v="1425678057"/>
    <b v="0"/>
    <n v="6"/>
    <b v="0"/>
    <x v="1"/>
    <x v="1"/>
    <n v="31"/>
    <n v="18.333300000000001"/>
  </r>
  <r>
    <n v="2742"/>
    <s v="What a Zoo!"/>
    <s v="The pachyderms at the Denver Zoo are moving. Follow along on the convoluted journey to their new home."/>
    <n v="2888"/>
    <n v="731"/>
    <x v="1"/>
    <x v="0"/>
    <s v="USD"/>
    <n v="1337102187"/>
    <n v="1335892587"/>
    <b v="0"/>
    <n v="18"/>
    <b v="0"/>
    <x v="5"/>
    <x v="13"/>
    <n v="25"/>
    <n v="40.6111"/>
  </r>
  <r>
    <n v="1427"/>
    <s v="WHAT CAN I DO?..."/>
    <s v="The book with advices that can save many lives._x000a_You will find here many case studies, extreme situations and solutions."/>
    <n v="10000"/>
    <n v="419"/>
    <x v="1"/>
    <x v="3"/>
    <s v="EUR"/>
    <n v="1474230385"/>
    <n v="1471638385"/>
    <b v="0"/>
    <n v="4"/>
    <b v="0"/>
    <x v="5"/>
    <x v="18"/>
    <n v="4"/>
    <n v="104.75"/>
  </r>
  <r>
    <n v="3859"/>
    <s v="What Dreams Were Made Of"/>
    <s v="This is a play that will have each and everyone that sees it thinking about the dreams they had growing up. It's a dramady"/>
    <n v="500"/>
    <n v="1"/>
    <x v="1"/>
    <x v="0"/>
    <s v="USD"/>
    <n v="1403730000"/>
    <n v="1401485207"/>
    <b v="0"/>
    <n v="1"/>
    <b v="0"/>
    <x v="1"/>
    <x v="1"/>
    <n v="0"/>
    <n v="1"/>
  </r>
  <r>
    <n v="1733"/>
    <s v="What Faith Is EP/Album"/>
    <s v="I am trying to share the music I am blessed to have written. https://www.johncox4.com or https://reverbnation.com/johncox4"/>
    <n v="7000"/>
    <n v="0"/>
    <x v="1"/>
    <x v="0"/>
    <s v="USD"/>
    <n v="1473802200"/>
    <n v="1472746374"/>
    <b v="0"/>
    <n v="0"/>
    <b v="0"/>
    <x v="2"/>
    <x v="14"/>
    <n v="0"/>
    <n v="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5"/>
    <x v="20"/>
    <n v="45"/>
    <n v="105.0463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x v="0"/>
    <s v="USD"/>
    <n v="1450887480"/>
    <n v="1448469719"/>
    <b v="0"/>
    <n v="1"/>
    <b v="0"/>
    <x v="1"/>
    <x v="15"/>
    <n v="83"/>
    <n v="50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x v="2"/>
    <s v="AUD"/>
    <n v="1432771997"/>
    <n v="1430179997"/>
    <b v="0"/>
    <n v="0"/>
    <b v="0"/>
    <x v="6"/>
    <x v="25"/>
    <n v="0"/>
    <s v="no backers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x v="0"/>
    <s v="USD"/>
    <n v="1407604920"/>
    <n v="1405012920"/>
    <b v="0"/>
    <n v="0"/>
    <b v="0"/>
    <x v="4"/>
    <x v="21"/>
    <n v="0"/>
    <n v="0"/>
  </r>
  <r>
    <n v="2918"/>
    <s v="When Johnny Comes Marching Home"/>
    <s v="A meta-theatrical retelling of Chekhov's Three Sisters, framed with Civil War Hymns, Dance, and wild theatricality."/>
    <n v="2500"/>
    <n v="1362"/>
    <x v="1"/>
    <x v="0"/>
    <s v="USD"/>
    <n v="1446131207"/>
    <n v="1443712007"/>
    <b v="0"/>
    <n v="20"/>
    <b v="0"/>
    <x v="1"/>
    <x v="1"/>
    <n v="54"/>
    <n v="68.099999999999994"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x v="2"/>
    <s v="AUD"/>
    <n v="1470319203"/>
    <n v="1467727203"/>
    <b v="0"/>
    <n v="1293"/>
    <b v="0"/>
    <x v="0"/>
    <x v="8"/>
    <n v="152"/>
    <n v="117.6837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4"/>
    <s v="CAD"/>
    <n v="1453765920"/>
    <n v="1451655808"/>
    <b v="0"/>
    <n v="83"/>
    <b v="1"/>
    <x v="0"/>
    <x v="0"/>
    <n v="7"/>
    <n v="40.397599999999997"/>
  </r>
  <r>
    <n v="762"/>
    <s v="Where we used to live - eBook (PROJECT 80%)"/>
    <s v="An original-well-done eBook. Mainly about fiction, action, adventure, and mystery. A story that you've never read!"/>
    <n v="25000"/>
    <n v="0"/>
    <x v="1"/>
    <x v="12"/>
    <s v="MXN"/>
    <n v="1480831200"/>
    <n v="1479328570"/>
    <b v="0"/>
    <n v="0"/>
    <b v="0"/>
    <x v="5"/>
    <x v="26"/>
    <n v="0"/>
    <n v="0"/>
  </r>
  <r>
    <n v="2919"/>
    <s v="While the Stars Fall"/>
    <s v="A full staged reading of a new play about a boy who learns how to be happy from the most unexpected person."/>
    <n v="2500"/>
    <n v="51"/>
    <x v="1"/>
    <x v="0"/>
    <s v="USD"/>
    <n v="1407250329"/>
    <n v="1404658329"/>
    <b v="0"/>
    <n v="6"/>
    <b v="0"/>
    <x v="1"/>
    <x v="1"/>
    <n v="2"/>
    <n v="8.5"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x v="1"/>
    <s v="GBP"/>
    <n v="1403886084"/>
    <n v="1401294084"/>
    <b v="0"/>
    <n v="9"/>
    <b v="0"/>
    <x v="1"/>
    <x v="1"/>
    <n v="68"/>
    <n v="15"/>
  </r>
  <r>
    <n v="1772"/>
    <s v="White Mountain"/>
    <s v="A photobook and a short documentary film telling the story of Holocaust in Northwestern Lithuania"/>
    <n v="6500"/>
    <n v="858"/>
    <x v="1"/>
    <x v="1"/>
    <s v="GBP"/>
    <n v="1404666836"/>
    <n v="1399482836"/>
    <b v="1"/>
    <n v="19"/>
    <b v="0"/>
    <x v="3"/>
    <x v="5"/>
    <n v="13"/>
    <n v="45.15789999999999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0"/>
    <x v="0"/>
    <n v="11"/>
    <n v="114.58620000000001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4"/>
    <s v="CAD"/>
    <n v="1468193532"/>
    <n v="1465601532"/>
    <b v="0"/>
    <n v="10"/>
    <b v="1"/>
    <x v="1"/>
    <x v="15"/>
    <n v="192"/>
    <n v="115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0"/>
    <x v="0"/>
    <n v="31"/>
    <n v="141.7465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1"/>
    <x v="1"/>
    <n v="52"/>
    <n v="29.428599999999999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x v="2"/>
    <n v="0"/>
    <n v="59.464300000000001"/>
  </r>
  <r>
    <n v="3018"/>
    <s v="Why Theatre"/>
    <s v="Le projet vise la crÃ©ation dâ€™un lieu de rÃ©sidence, recherche et formation dÃ©diÃ© Ã  l'art vivant, l'image et la narration."/>
    <n v="2000"/>
    <n v="4230"/>
    <x v="0"/>
    <x v="16"/>
    <s v="EUR"/>
    <n v="1437429600"/>
    <n v="1433747376"/>
    <b v="0"/>
    <n v="41"/>
    <b v="1"/>
    <x v="1"/>
    <x v="4"/>
    <n v="212"/>
    <n v="103.1707"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x v="0"/>
    <s v="USD"/>
    <n v="1381006294"/>
    <n v="1379710294"/>
    <b v="0"/>
    <n v="0"/>
    <b v="0"/>
    <x v="5"/>
    <x v="13"/>
    <n v="0"/>
    <n v="0"/>
  </r>
  <r>
    <n v="2815"/>
    <s v="Widow's Wedding Dress"/>
    <s v="Set in 1950s Northern Ireland, this play tells the story of two sisters in a community of Travellers, or Irish Gypsies."/>
    <n v="2500"/>
    <n v="605"/>
    <x v="0"/>
    <x v="4"/>
    <s v="CAD"/>
    <n v="1470595109"/>
    <n v="1468003109"/>
    <b v="0"/>
    <n v="14"/>
    <b v="1"/>
    <x v="1"/>
    <x v="1"/>
    <n v="24"/>
    <n v="43.214300000000001"/>
  </r>
  <r>
    <n v="2321"/>
    <s v="WienerWÃ¼rze"/>
    <s v="Universal organic liquid seasoning brewed all natural from lupine, oat, salt and water for soups, salads, stews and more"/>
    <n v="4000"/>
    <n v="4130"/>
    <x v="3"/>
    <x v="19"/>
    <s v="EUR"/>
    <n v="1491282901"/>
    <n v="1488694501"/>
    <b v="0"/>
    <n v="64"/>
    <b v="0"/>
    <x v="4"/>
    <x v="35"/>
    <n v="103"/>
    <n v="64.531300000000002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0"/>
    <x v="0"/>
    <n v="1"/>
    <n v="41.777799999999999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0"/>
    <x v="0"/>
    <n v="15"/>
    <n v="68.241600000000005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x v="1"/>
    <s v="GBP"/>
    <n v="1442440800"/>
    <n v="1440497876"/>
    <b v="0"/>
    <n v="4"/>
    <b v="0"/>
    <x v="1"/>
    <x v="4"/>
    <n v="2"/>
    <n v="10.25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5"/>
    <x v="20"/>
    <n v="20"/>
    <n v="51.47469999999999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2"/>
    <x v="7"/>
    <n v="98"/>
    <n v="46.176499999999997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1"/>
    <x v="1"/>
    <n v="17"/>
    <n v="27.777799999999999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2"/>
    <x v="10"/>
    <n v="152"/>
    <n v="51.04469999999999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20"/>
    <n v="136"/>
    <n v="59.973599999999998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x v="0"/>
    <s v="USD"/>
    <n v="1446087223"/>
    <n v="1443495223"/>
    <b v="0"/>
    <n v="0"/>
    <b v="0"/>
    <x v="6"/>
    <x v="25"/>
    <n v="0"/>
    <n v="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1"/>
    <x v="1"/>
    <n v="79"/>
    <n v="79.099999999999994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2"/>
    <x v="10"/>
    <n v="500"/>
    <n v="118.2008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2"/>
    <x v="10"/>
    <n v="2"/>
    <n v="31.071400000000001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2"/>
    <x v="3"/>
    <n v="0"/>
    <n v="10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0"/>
    <x v="0"/>
    <n v="60"/>
    <n v="55.066400000000002"/>
  </r>
  <r>
    <n v="1728"/>
    <s v="With His Presence"/>
    <s v="Be in God's presence through instrumental covers of hymns. Help me build a home studio to freely distribute this album."/>
    <n v="7000"/>
    <n v="855"/>
    <x v="1"/>
    <x v="0"/>
    <s v="USD"/>
    <n v="1445439674"/>
    <n v="1442847674"/>
    <b v="0"/>
    <n v="7"/>
    <b v="0"/>
    <x v="2"/>
    <x v="14"/>
    <n v="12"/>
    <n v="122.142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1"/>
    <n v="100"/>
    <n v="58.823500000000003"/>
  </r>
  <r>
    <n v="238"/>
    <s v="Within The Threshold"/>
    <s v="A film to stop society from judging others and get along. Life is not about discrimination! Donate for this Thrilling Drama Series!!!!"/>
    <n v="85000"/>
    <n v="0"/>
    <x v="1"/>
    <x v="0"/>
    <s v="USD"/>
    <n v="1483088400"/>
    <n v="1481324760"/>
    <b v="0"/>
    <n v="0"/>
    <b v="0"/>
    <x v="0"/>
    <x v="8"/>
    <n v="0"/>
    <s v="no backers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5"/>
    <x v="20"/>
    <n v="11"/>
    <n v="66.707300000000004"/>
  </r>
  <r>
    <n v="441"/>
    <s v="Wolf Squad Lego Stop Motion"/>
    <s v="A group of specialist clones called Wolf Squad are the only clones left after order 66 and are searching the galaxy for survivors!"/>
    <n v="50000"/>
    <n v="0"/>
    <x v="1"/>
    <x v="1"/>
    <s v="GBP"/>
    <n v="1383418996"/>
    <n v="1380826996"/>
    <b v="0"/>
    <n v="0"/>
    <b v="0"/>
    <x v="0"/>
    <x v="6"/>
    <n v="0"/>
    <s v="no backer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10"/>
    <n v="102"/>
    <n v="196.82689999999999"/>
  </r>
  <r>
    <n v="3909"/>
    <s v="Woman2Woman"/>
    <s v="I am trying to put on a gospel comedy stage play that is full of laughter and life lessons as well that will change your life forever,"/>
    <n v="500"/>
    <n v="135"/>
    <x v="1"/>
    <x v="0"/>
    <s v="USD"/>
    <n v="1410424642"/>
    <n v="1407832642"/>
    <b v="0"/>
    <n v="4"/>
    <b v="0"/>
    <x v="1"/>
    <x v="1"/>
    <n v="27"/>
    <n v="33.75"/>
  </r>
  <r>
    <n v="3735"/>
    <s v="Women Beware Women"/>
    <s v="Young Actor's taking on a Jacobean tragedy. Family, betrayal, love, lust, sex and death."/>
    <n v="750"/>
    <n v="20"/>
    <x v="1"/>
    <x v="1"/>
    <s v="GBP"/>
    <n v="1432831089"/>
    <n v="1430239089"/>
    <b v="0"/>
    <n v="2"/>
    <b v="0"/>
    <x v="1"/>
    <x v="1"/>
    <n v="3"/>
    <n v="10"/>
  </r>
  <r>
    <n v="2130"/>
    <s v="Wondrous Adventures: A Kid's Game"/>
    <s v="You are the hero tasked to save your home from the villainous Sanword."/>
    <n v="5000"/>
    <n v="85"/>
    <x v="1"/>
    <x v="0"/>
    <s v="USD"/>
    <n v="1408154663"/>
    <n v="1405130663"/>
    <b v="0"/>
    <n v="4"/>
    <b v="0"/>
    <x v="7"/>
    <x v="30"/>
    <n v="2"/>
    <n v="21.25"/>
  </r>
  <r>
    <n v="1822"/>
    <s v="Wood Butcher's new music video- I Don't Wanna Party"/>
    <s v="Wood Butcher needs your help to make this happen. Buy a CD, support local music!"/>
    <n v="6000"/>
    <n v="300"/>
    <x v="0"/>
    <x v="4"/>
    <s v="CAD"/>
    <n v="1391194860"/>
    <n v="1388084862"/>
    <b v="0"/>
    <n v="11"/>
    <b v="1"/>
    <x v="2"/>
    <x v="10"/>
    <n v="5"/>
    <n v="27.2727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2"/>
    <x v="10"/>
    <n v="32"/>
    <n v="76.85710000000000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x v="0"/>
    <s v="USD"/>
    <n v="1334097387"/>
    <n v="1328916987"/>
    <b v="0"/>
    <n v="5"/>
    <b v="0"/>
    <x v="0"/>
    <x v="6"/>
    <n v="1"/>
    <n v="67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x v="0"/>
    <s v="USD"/>
    <n v="1317231008"/>
    <n v="1312047008"/>
    <b v="0"/>
    <n v="24"/>
    <b v="0"/>
    <x v="2"/>
    <x v="19"/>
    <n v="12"/>
    <n v="61.041699999999999"/>
  </r>
  <r>
    <n v="1072"/>
    <s v="World Defense : Tower Defense"/>
    <s v="A tower defense game that is played anywhere on the earth's surface!  This project is to expand it to be multiplayer and mod support."/>
    <n v="15000"/>
    <n v="51"/>
    <x v="1"/>
    <x v="0"/>
    <s v="USD"/>
    <n v="1391630297"/>
    <n v="1389038297"/>
    <b v="0"/>
    <n v="4"/>
    <b v="0"/>
    <x v="7"/>
    <x v="30"/>
    <n v="0"/>
    <n v="12.75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0"/>
    <x v="0"/>
    <n v="26"/>
    <n v="61.496200000000002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1"/>
    <x v="1"/>
    <n v="160"/>
    <n v="74.534899999999993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1"/>
    <x v="1"/>
    <n v="167"/>
    <n v="45.1081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1"/>
    <x v="1"/>
    <n v="721"/>
    <n v="106.57389999999999"/>
  </r>
  <r>
    <n v="501"/>
    <s v="World War 4"/>
    <s v="Based on the invention portfolio of a patented inventor World War Four is a look into the future of warfare and humanity as a whole"/>
    <n v="40000"/>
    <n v="0"/>
    <x v="1"/>
    <x v="0"/>
    <s v="USD"/>
    <n v="1310189851"/>
    <n v="1307597851"/>
    <b v="0"/>
    <n v="0"/>
    <b v="0"/>
    <x v="0"/>
    <x v="6"/>
    <n v="0"/>
    <s v="no backers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x v="0"/>
    <s v="USD"/>
    <n v="1471435554"/>
    <n v="1468843554"/>
    <b v="0"/>
    <n v="34"/>
    <b v="0"/>
    <x v="6"/>
    <x v="33"/>
    <n v="34"/>
    <n v="100.5"/>
  </r>
  <r>
    <n v="1315"/>
    <s v="World's First Amphibious Heart Rate &amp; Fitness Wearable"/>
    <s v="Zoom will happen - THANK YOU! Received outside funding due amazing early success!"/>
    <n v="10000"/>
    <n v="40404"/>
    <x v="2"/>
    <x v="0"/>
    <s v="USD"/>
    <n v="1446771600"/>
    <n v="1443700648"/>
    <b v="0"/>
    <n v="248"/>
    <b v="0"/>
    <x v="6"/>
    <x v="33"/>
    <n v="404"/>
    <n v="162.9194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x v="9"/>
    <s v="EUR"/>
    <n v="1467106895"/>
    <n v="1463218895"/>
    <b v="0"/>
    <n v="96"/>
    <b v="0"/>
    <x v="6"/>
    <x v="33"/>
    <n v="5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x v="0"/>
    <s v="USD"/>
    <n v="1463821338"/>
    <n v="1461229338"/>
    <b v="0"/>
    <n v="17"/>
    <b v="0"/>
    <x v="6"/>
    <x v="33"/>
    <n v="4"/>
    <n v="65.176500000000004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1"/>
    <x v="1"/>
    <n v="153"/>
    <n v="127.7917000000000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4"/>
    <s v="CAD"/>
    <n v="1392574692"/>
    <n v="1389982692"/>
    <b v="1"/>
    <n v="105"/>
    <b v="1"/>
    <x v="2"/>
    <x v="10"/>
    <n v="73"/>
    <n v="77.638099999999994"/>
  </r>
  <r>
    <n v="2427"/>
    <s v="Wraps in a snap. Fast lunch with a gourmet punch!"/>
    <s v="Fast and simple lunches for those on the go.  All (lunch) deals $10 or less."/>
    <n v="3500"/>
    <n v="1"/>
    <x v="1"/>
    <x v="0"/>
    <s v="USD"/>
    <n v="1458715133"/>
    <n v="1455262733"/>
    <b v="0"/>
    <n v="1"/>
    <b v="0"/>
    <x v="4"/>
    <x v="21"/>
    <n v="0"/>
    <n v="1"/>
  </r>
  <r>
    <n v="3987"/>
    <s v="Write Now 5"/>
    <s v="Write Now 5 is a new writing festival in south east London promoting new work from emerging playwrights."/>
    <n v="300"/>
    <n v="151"/>
    <x v="1"/>
    <x v="1"/>
    <s v="GBP"/>
    <n v="1400278290"/>
    <n v="1399414290"/>
    <b v="0"/>
    <n v="13"/>
    <b v="0"/>
    <x v="1"/>
    <x v="1"/>
    <n v="50"/>
    <n v="11.615399999999999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x v="8"/>
    <s v="EUR"/>
    <n v="1424940093"/>
    <n v="1422348093"/>
    <b v="0"/>
    <n v="2"/>
    <b v="0"/>
    <x v="6"/>
    <x v="25"/>
    <n v="0"/>
    <n v="1.5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2"/>
    <x v="10"/>
    <n v="12"/>
    <n v="70.552599999999998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1"/>
    <x v="1"/>
    <n v="340"/>
    <n v="66.666700000000006"/>
  </r>
  <r>
    <n v="1099"/>
    <s v="Xeno - A Sci-Fi FPS"/>
    <s v="Xeno is an FPS which combines all the best elements of old school and modern games to create a fresh and unique gameplay experience."/>
    <n v="15000"/>
    <n v="25"/>
    <x v="1"/>
    <x v="1"/>
    <s v="GBP"/>
    <n v="1431547468"/>
    <n v="1428955468"/>
    <b v="0"/>
    <n v="1"/>
    <b v="0"/>
    <x v="7"/>
    <x v="30"/>
    <n v="0"/>
    <n v="25"/>
  </r>
  <r>
    <n v="2948"/>
    <s v="Xenu's Space Opera"/>
    <s v="The Space Opera is an action packed reenactment of Xenu's story, a sacred teaching thats considered a secret of the Scientology church"/>
    <n v="2220"/>
    <n v="24"/>
    <x v="1"/>
    <x v="0"/>
    <s v="USD"/>
    <n v="1433259293"/>
    <n v="1428075293"/>
    <b v="0"/>
    <n v="9"/>
    <b v="0"/>
    <x v="1"/>
    <x v="4"/>
    <n v="1"/>
    <n v="2.6667000000000001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0"/>
    <x v="0"/>
    <n v="11"/>
    <n v="45.418399999999998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6"/>
    <x v="17"/>
    <n v="2850"/>
    <n v="279.378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x v="0"/>
    <s v="USD"/>
    <n v="1417501145"/>
    <n v="1414041545"/>
    <b v="0"/>
    <n v="9"/>
    <b v="0"/>
    <x v="6"/>
    <x v="33"/>
    <n v="4"/>
    <n v="45.333300000000001"/>
  </r>
  <r>
    <n v="618"/>
    <s v="Y2Y Tutors (Canceled)"/>
    <s v="With the cost of education seemingly always on the rise, Y2Y aims to ensure that no student will be left behind through peer tutoring."/>
    <n v="30000"/>
    <n v="0"/>
    <x v="2"/>
    <x v="0"/>
    <s v="USD"/>
    <n v="1449689203"/>
    <n v="1447097203"/>
    <b v="0"/>
    <n v="0"/>
    <b v="0"/>
    <x v="6"/>
    <x v="25"/>
    <n v="0"/>
    <s v="no backers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6"/>
    <x v="17"/>
    <n v="1533"/>
    <n v="67.417900000000003"/>
  </r>
  <r>
    <n v="3957"/>
    <s v="Yada.Yada.Yada. An Unauthorized Seinfeld Event. 9 in 90"/>
    <s v="A play about something, or maybe nothing. Four actors depicting all 9 seasons of Seinfeld in 90 minutes."/>
    <n v="400"/>
    <n v="7"/>
    <x v="1"/>
    <x v="0"/>
    <s v="USD"/>
    <n v="1468020354"/>
    <n v="1464045954"/>
    <b v="0"/>
    <n v="1"/>
    <b v="0"/>
    <x v="1"/>
    <x v="1"/>
    <n v="2"/>
    <n v="7"/>
  </r>
  <r>
    <n v="2513"/>
    <s v="Yahu Restaurants"/>
    <s v="Wir wollen einen Ort erschaffen an dem man sich wohlfÃ¼hlen kann, ein Ort an dem die Gedanken frei sind und man das Essen genieÃŸen kann."/>
    <n v="3300"/>
    <n v="0"/>
    <x v="1"/>
    <x v="3"/>
    <s v="EUR"/>
    <n v="1488067789"/>
    <n v="1482883789"/>
    <b v="0"/>
    <n v="0"/>
    <b v="0"/>
    <x v="4"/>
    <x v="11"/>
    <n v="0"/>
    <n v="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3"/>
    <x v="5"/>
    <n v="16"/>
    <n v="42.481499999999997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x v="0"/>
    <s v="USD"/>
    <n v="1459992856"/>
    <n v="1456108456"/>
    <b v="0"/>
    <n v="38"/>
    <b v="0"/>
    <x v="6"/>
    <x v="33"/>
    <n v="19"/>
    <n v="74.789500000000004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1"/>
    <x v="1"/>
    <n v="385"/>
    <n v="65.579499999999996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2"/>
    <x v="16"/>
    <n v="31"/>
    <n v="46.669199999999996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10"/>
    <s v="EUR"/>
    <n v="1460066954"/>
    <n v="1456614554"/>
    <b v="1"/>
    <n v="964"/>
    <b v="1"/>
    <x v="0"/>
    <x v="0"/>
    <n v="87"/>
    <n v="44.9129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4"/>
    <x v="35"/>
    <n v="16"/>
    <n v="34.125"/>
  </r>
  <r>
    <n v="3896"/>
    <s v="Yorick and Company"/>
    <s v="Yorick and Co. is a comedy about a struggling theatre company whose mysterious benefactor starts haunting the show!"/>
    <n v="500"/>
    <n v="170"/>
    <x v="1"/>
    <x v="0"/>
    <s v="USD"/>
    <n v="1402979778"/>
    <n v="1401770178"/>
    <b v="0"/>
    <n v="4"/>
    <b v="0"/>
    <x v="1"/>
    <x v="1"/>
    <n v="34"/>
    <n v="42.5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3"/>
    <x v="5"/>
    <n v="185"/>
    <n v="116.21469999999999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0"/>
    <x v="12"/>
    <n v="1"/>
    <n v="116.2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x v="26"/>
    <n v="0"/>
    <n v="0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2"/>
    <x v="7"/>
    <n v="35"/>
    <n v="50.6571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x v="2"/>
    <n v="0"/>
    <n v="102.1053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1"/>
    <x v="1"/>
    <n v="803"/>
    <n v="118.1294"/>
  </r>
  <r>
    <n v="1980"/>
    <s v="YOUMO - Your Smart Modular Power Strip"/>
    <s v="Multi-power charging that is smarter, stylish and designed for you."/>
    <n v="5000"/>
    <n v="177412.01"/>
    <x v="0"/>
    <x v="3"/>
    <s v="EUR"/>
    <n v="1459684862"/>
    <n v="1456232462"/>
    <b v="1"/>
    <n v="1945"/>
    <b v="1"/>
    <x v="6"/>
    <x v="17"/>
    <n v="3548"/>
    <n v="91.214399999999998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4"/>
    <x v="35"/>
    <n v="864"/>
    <n v="81.252700000000004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1"/>
    <x v="1"/>
    <n v="63"/>
    <n v="78.875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1"/>
    <x v="1"/>
    <n v="254"/>
    <n v="80.730199999999996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x v="0"/>
    <s v="USD"/>
    <n v="1420088340"/>
    <n v="1417410964"/>
    <b v="0"/>
    <n v="215"/>
    <b v="0"/>
    <x v="6"/>
    <x v="33"/>
    <n v="42"/>
    <n v="50.297699999999999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6"/>
    <x v="17"/>
    <n v="209"/>
    <n v="43.09499999999999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x v="0"/>
    <s v="USD"/>
    <n v="1451491953"/>
    <n v="1448899953"/>
    <b v="0"/>
    <n v="6"/>
    <b v="0"/>
    <x v="4"/>
    <x v="21"/>
    <n v="41"/>
    <n v="202.83330000000001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1"/>
    <x v="1"/>
    <n v="233"/>
    <n v="44.859499999999997"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x v="1"/>
    <s v="GBP"/>
    <n v="1475258327"/>
    <n v="1471370327"/>
    <b v="0"/>
    <n v="2"/>
    <b v="0"/>
    <x v="1"/>
    <x v="15"/>
    <n v="3"/>
    <n v="15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1"/>
    <x v="1"/>
    <n v="10"/>
    <n v="29.258099999999999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2"/>
    <x v="3"/>
    <n v="563"/>
    <n v="39.066899999999997"/>
  </r>
  <r>
    <n v="704"/>
    <s v="ZNITCH- The Evolution in Helmet Safety"/>
    <s v="Turn you helmet into the safest helmet and don't worry about a thing,you will always have the right fit!!"/>
    <n v="25000"/>
    <n v="481"/>
    <x v="1"/>
    <x v="4"/>
    <s v="CAD"/>
    <n v="1487565468"/>
    <n v="1482381468"/>
    <b v="0"/>
    <n v="4"/>
    <b v="0"/>
    <x v="6"/>
    <x v="33"/>
    <n v="2"/>
    <n v="120.25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0"/>
    <x v="0"/>
    <n v="9"/>
    <n v="46.882800000000003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7"/>
    <x v="24"/>
    <n v="36"/>
    <n v="48.0625"/>
  </r>
  <r>
    <n v="1872"/>
    <s v="ZombieTime!"/>
    <s v="A Top-View Action game where you play as Bob, the FIRST zombie to rise from the grave. Bring chaos to town, feast and don't die again."/>
    <n v="6000"/>
    <n v="212"/>
    <x v="1"/>
    <x v="0"/>
    <s v="USD"/>
    <n v="1435633602"/>
    <n v="1433041602"/>
    <b v="0"/>
    <n v="13"/>
    <b v="0"/>
    <x v="7"/>
    <x v="34"/>
    <n v="4"/>
    <n v="16.307700000000001"/>
  </r>
  <r>
    <n v="2148"/>
    <s v="ZomBlock's"/>
    <s v="zomblock's is a online zombie survival game where you can craft new weapons,find food and water to keep yourself alive."/>
    <n v="5000"/>
    <n v="2"/>
    <x v="1"/>
    <x v="1"/>
    <s v="GBP"/>
    <n v="1427992582"/>
    <n v="1425404182"/>
    <b v="0"/>
    <n v="2"/>
    <b v="0"/>
    <x v="7"/>
    <x v="30"/>
    <n v="0"/>
    <n v="1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7"/>
    <x v="24"/>
    <n v="200"/>
    <n v="107.32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x v="0"/>
    <s v="USD"/>
    <n v="1414814340"/>
    <n v="1413519073"/>
    <b v="0"/>
    <n v="2"/>
    <b v="0"/>
    <x v="6"/>
    <x v="40"/>
    <n v="1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x v="0"/>
    <x v="0"/>
    <n v="5"/>
    <n v="47.398800000000001"/>
    <x v="0"/>
    <d v="2010-03-16T07:06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x v="1"/>
    <x v="1"/>
    <n v="254"/>
    <n v="110.2174"/>
    <x v="1"/>
    <d v="2015-01-0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x v="1"/>
    <x v="1"/>
    <n v="122"/>
    <n v="61"/>
    <x v="2"/>
    <d v="2015-07-12T12:47:45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x v="1"/>
    <x v="1"/>
    <n v="160"/>
    <n v="117.64709999999999"/>
    <x v="3"/>
    <d v="2015-06-25T11:05:2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x v="1"/>
    <x v="1"/>
    <n v="117"/>
    <n v="34.790999999999997"/>
    <x v="4"/>
    <d v="2013-11-02T20:49:2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x v="1"/>
    <x v="1"/>
    <n v="56"/>
    <n v="17.829799999999999"/>
    <x v="5"/>
    <d v="2016-02-10T21:00:00"/>
  </r>
  <r>
    <n v="3738"/>
    <s v="'GULF' - a new play by PIVOT THEATRE"/>
    <s v="A filmic, fast-paced exploration of trust, making its debut at Camden People's Theatre this July."/>
    <n v="745"/>
    <n v="270"/>
    <x v="1"/>
    <s v="GB"/>
    <s v="GBP"/>
    <n v="1405461600"/>
    <n v="1403562705"/>
    <b v="0"/>
    <n v="6"/>
    <b v="0"/>
    <x v="1"/>
    <x v="1"/>
    <n v="36"/>
    <n v="45"/>
    <x v="6"/>
    <d v="2014-07-15T22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"/>
    <x v="1"/>
    <n v="2"/>
    <n v="13.333299999999999"/>
    <x v="7"/>
    <d v="2015-07-17T13:18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x v="1"/>
    <x v="1"/>
    <n v="142"/>
    <n v="51.853400000000001"/>
    <x v="8"/>
    <d v="2017-02-22T13:25:5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x v="1"/>
    <x v="1"/>
    <n v="399"/>
    <n v="159.4667"/>
    <x v="9"/>
    <d v="2015-04-23T18:30:00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s v="GB"/>
    <s v="GBP"/>
    <n v="1407565504"/>
    <n v="1404973504"/>
    <b v="0"/>
    <n v="2"/>
    <b v="0"/>
    <x v="1"/>
    <x v="1"/>
    <n v="5"/>
    <n v="12.5"/>
    <x v="10"/>
    <d v="2014-08-09T06:25:04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s v="US"/>
    <s v="USD"/>
    <n v="1445196989"/>
    <n v="1442604989"/>
    <b v="1"/>
    <n v="43"/>
    <b v="0"/>
    <x v="1"/>
    <x v="1"/>
    <n v="426"/>
    <n v="49.511600000000001"/>
    <x v="11"/>
    <d v="2015-10-18T19:36:2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x v="1"/>
    <x v="1"/>
    <n v="257"/>
    <n v="30.951799999999999"/>
    <x v="12"/>
    <d v="2016-08-17T10:05:4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x v="0"/>
    <x v="2"/>
    <n v="1"/>
    <n v="56.815800000000003"/>
    <x v="13"/>
    <d v="2015-03-01T12:00:0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x v="1"/>
    <x v="1"/>
    <n v="140"/>
    <n v="41.029400000000003"/>
    <x v="14"/>
    <d v="2015-09-15T10:06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x v="1"/>
    <x v="1"/>
    <n v="35"/>
    <n v="27.5"/>
    <x v="15"/>
    <d v="2016-08-13T23:29:16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x v="2"/>
    <x v="3"/>
    <n v="32"/>
    <n v="36.206099999999999"/>
    <x v="16"/>
    <d v="2015-06-20T22:04:21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x v="1"/>
    <x v="1"/>
    <n v="94"/>
    <n v="43.28"/>
    <x v="17"/>
    <d v="2015-02-05T12:20:00"/>
  </r>
  <r>
    <n v="3939"/>
    <s v="'Potter.' Funding 2015"/>
    <s v="'Potter.' is a parody of the popular Harry Potter series allowing aspiring actors a chance to work in a professional production."/>
    <n v="500"/>
    <n v="5"/>
    <x v="1"/>
    <s v="AU"/>
    <s v="AUD"/>
    <n v="1412656200"/>
    <n v="1412328979"/>
    <b v="0"/>
    <n v="1"/>
    <b v="0"/>
    <x v="1"/>
    <x v="1"/>
    <n v="1"/>
    <n v="5"/>
    <x v="18"/>
    <d v="2014-10-07T04:30:00"/>
  </r>
  <r>
    <n v="3920"/>
    <s v="'SCARAMOUCHE JONES'' by Justin Butcher"/>
    <s v="An enthralling tale charting the ecstasies and tragedies behind the seven white masks of centenarian clown,Scaramouche Jones."/>
    <n v="500"/>
    <n v="135"/>
    <x v="1"/>
    <s v="GB"/>
    <s v="GBP"/>
    <n v="1479032260"/>
    <n v="1476436660"/>
    <b v="0"/>
    <n v="3"/>
    <b v="0"/>
    <x v="1"/>
    <x v="1"/>
    <n v="27"/>
    <n v="45"/>
    <x v="19"/>
    <d v="2016-11-13T10:17:4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s v="US"/>
    <s v="USD"/>
    <n v="1480007460"/>
    <n v="1475760567"/>
    <b v="0"/>
    <n v="13"/>
    <b v="0"/>
    <x v="1"/>
    <x v="4"/>
    <n v="48"/>
    <n v="82.461500000000001"/>
    <x v="20"/>
    <d v="2016-11-24T17:11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s v="GB"/>
    <s v="GBP"/>
    <n v="1403192031"/>
    <n v="1400600031"/>
    <b v="0"/>
    <n v="21"/>
    <b v="0"/>
    <x v="1"/>
    <x v="1"/>
    <n v="441"/>
    <n v="41.952399999999997"/>
    <x v="21"/>
    <d v="2014-06-19T15:33:51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s v="GB"/>
    <s v="GBP"/>
    <n v="1416081600"/>
    <n v="1413477228"/>
    <b v="0"/>
    <n v="2"/>
    <b v="0"/>
    <x v="1"/>
    <x v="1"/>
    <n v="55"/>
    <n v="55"/>
    <x v="22"/>
    <d v="2014-11-15T2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x v="1"/>
    <x v="1"/>
    <n v="110"/>
    <n v="23.869599999999998"/>
    <x v="23"/>
    <d v="2016-12-01T17:39:42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x v="3"/>
    <x v="5"/>
    <n v="135"/>
    <n v="59.408799999999999"/>
    <x v="24"/>
    <d v="2015-11-13T15:00:00"/>
  </r>
  <r>
    <n v="3997"/>
    <s v="'Working Play Title'"/>
    <s v="We aim to produce a Professional Published Play for two days in October 2015 on Fri 30th &amp; Sat 31st with three performances in total."/>
    <n v="300"/>
    <n v="0"/>
    <x v="1"/>
    <s v="GB"/>
    <s v="GBP"/>
    <n v="1428222221"/>
    <n v="1425633821"/>
    <b v="0"/>
    <n v="0"/>
    <b v="0"/>
    <x v="1"/>
    <x v="1"/>
    <n v="0"/>
    <n v="0"/>
    <x v="25"/>
    <d v="2015-04-05T08:23:41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s v="AU"/>
    <s v="AUD"/>
    <n v="1401662239"/>
    <n v="1399070239"/>
    <b v="0"/>
    <n v="1"/>
    <b v="0"/>
    <x v="0"/>
    <x v="6"/>
    <n v="0"/>
    <n v="50"/>
    <x v="26"/>
    <d v="2014-06-01T22:37:19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x v="2"/>
    <x v="7"/>
    <n v="50"/>
    <n v="113.63639999999999"/>
    <x v="27"/>
    <d v="2011-10-02T17:36:13"/>
  </r>
  <r>
    <n v="4090"/>
    <s v="&quot; Sweet O'l Mama &quot; Theater Production"/>
    <s v="A gripping re-enactment of a true breast cancer survival story, highlighted with inspiration and laughter!"/>
    <n v="100"/>
    <n v="32"/>
    <x v="1"/>
    <s v="US"/>
    <s v="USD"/>
    <n v="1438959600"/>
    <n v="1437754137"/>
    <b v="0"/>
    <n v="3"/>
    <b v="0"/>
    <x v="1"/>
    <x v="1"/>
    <n v="32"/>
    <n v="10.666700000000001"/>
    <x v="28"/>
    <d v="2015-08-07T15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x v="3"/>
    <x v="5"/>
    <n v="213"/>
    <n v="135.66669999999999"/>
    <x v="29"/>
    <d v="2015-03-19T14:05:20"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s v="US"/>
    <s v="USD"/>
    <n v="1436566135"/>
    <n v="1433974135"/>
    <b v="0"/>
    <n v="0"/>
    <b v="0"/>
    <x v="0"/>
    <x v="8"/>
    <n v="0"/>
    <s v="no backers"/>
    <x v="30"/>
    <d v="2015-07-10T22:08:55"/>
  </r>
  <r>
    <n v="3934"/>
    <s v="&quot;A Measure of Normalcy&quot;"/>
    <s v="Lost youth and lost souls struggle to find meaning amid dingy basements, vanishing malls, and a bleak Midwestern summer."/>
    <n v="500"/>
    <n v="550"/>
    <x v="1"/>
    <s v="US"/>
    <s v="USD"/>
    <n v="1443704400"/>
    <n v="1439827639"/>
    <b v="0"/>
    <n v="12"/>
    <b v="0"/>
    <x v="1"/>
    <x v="1"/>
    <n v="110"/>
    <n v="45.833300000000001"/>
    <x v="31"/>
    <d v="2015-10-01T13:00:00"/>
  </r>
  <r>
    <n v="465"/>
    <s v="&quot;Amp&quot; A Story About a Robot"/>
    <s v="&quot;Amp&quot; is a short film about a robot with needs."/>
    <n v="45000"/>
    <n v="138"/>
    <x v="1"/>
    <s v="US"/>
    <s v="USD"/>
    <n v="1403837574"/>
    <n v="1402455174"/>
    <b v="0"/>
    <n v="8"/>
    <b v="0"/>
    <x v="0"/>
    <x v="6"/>
    <n v="0"/>
    <n v="17.25"/>
    <x v="32"/>
    <d v="2014-06-27T02:52:54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x v="3"/>
    <x v="5"/>
    <n v="415"/>
    <n v="183.80439999999999"/>
    <x v="33"/>
    <d v="2015-06-27T06:55:54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s v="US"/>
    <s v="USD"/>
    <n v="1383509357"/>
    <n v="1380913757"/>
    <b v="0"/>
    <n v="2"/>
    <b v="0"/>
    <x v="2"/>
    <x v="9"/>
    <n v="0"/>
    <n v="20"/>
    <x v="34"/>
    <d v="2013-11-03T20:09:17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x v="2"/>
    <x v="10"/>
    <n v="10"/>
    <n v="41.851799999999997"/>
    <x v="35"/>
    <d v="2013-11-07T21:58:03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x v="1"/>
    <x v="1"/>
    <n v="395"/>
    <n v="64.268299999999996"/>
    <x v="36"/>
    <d v="2012-04-01T20:00:5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s v="US"/>
    <s v="USD"/>
    <n v="1427414732"/>
    <n v="1424826332"/>
    <b v="0"/>
    <n v="1"/>
    <b v="0"/>
    <x v="1"/>
    <x v="4"/>
    <n v="0"/>
    <n v="5"/>
    <x v="37"/>
    <d v="2015-03-27T00:05:32"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s v="GB"/>
    <s v="GBP"/>
    <n v="1429554349"/>
    <n v="1424719549"/>
    <b v="0"/>
    <n v="28"/>
    <b v="0"/>
    <x v="4"/>
    <x v="11"/>
    <n v="30"/>
    <n v="35.714300000000001"/>
    <x v="38"/>
    <d v="2015-04-20T18:25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s v="US"/>
    <s v="USD"/>
    <n v="1358361197"/>
    <n v="1353177197"/>
    <b v="0"/>
    <n v="2"/>
    <b v="0"/>
    <x v="2"/>
    <x v="9"/>
    <n v="0"/>
    <n v="22.5"/>
    <x v="39"/>
    <d v="2013-01-16T18:33:17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x v="1"/>
    <x v="1"/>
    <n v="157"/>
    <n v="54.137900000000002"/>
    <x v="40"/>
    <d v="2015-06-25T18:07:39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x v="0"/>
    <x v="12"/>
    <n v="2"/>
    <n v="85.957400000000007"/>
    <x v="41"/>
    <d v="2013-04-23T05:01: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s v="US"/>
    <s v="USD"/>
    <n v="1403039842"/>
    <n v="1397855842"/>
    <b v="0"/>
    <n v="0"/>
    <b v="0"/>
    <x v="5"/>
    <x v="13"/>
    <n v="0"/>
    <n v="0"/>
    <x v="42"/>
    <d v="2014-06-17T21:17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x v="7"/>
    <n v="134"/>
    <n v="62.38"/>
    <x v="43"/>
    <d v="2013-05-09T16:33:59"/>
  </r>
  <r>
    <n v="1771"/>
    <s v="&quot;Drakes Folly&quot;"/>
    <s v="Photographic book on the historic oil region of Pennsylvania where Edwin Drake drilled the well that started the modern oil industry."/>
    <n v="6500"/>
    <n v="895"/>
    <x v="1"/>
    <s v="GB"/>
    <s v="GBP"/>
    <n v="1414107040"/>
    <n v="1411515040"/>
    <b v="1"/>
    <n v="25"/>
    <b v="0"/>
    <x v="3"/>
    <x v="5"/>
    <n v="14"/>
    <n v="35.799999999999997"/>
    <x v="44"/>
    <d v="2014-10-23T23:30:40"/>
  </r>
  <r>
    <n v="1726"/>
    <s v="&quot;Every Day&quot; CD by Amanda Joy Hall"/>
    <s v="Amanda Joy Hall's sophomore album, &quot;Every Day&quot;. Release expected July 2014"/>
    <n v="7000"/>
    <n v="2196"/>
    <x v="1"/>
    <s v="US"/>
    <s v="USD"/>
    <n v="1403906664"/>
    <n v="1401401064"/>
    <b v="0"/>
    <n v="16"/>
    <b v="0"/>
    <x v="2"/>
    <x v="14"/>
    <n v="31"/>
    <n v="137.25"/>
    <x v="45"/>
    <d v="2014-06-27T22:04: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s v="US"/>
    <s v="USD"/>
    <n v="1407691248"/>
    <n v="1405099248"/>
    <b v="0"/>
    <n v="5"/>
    <b v="0"/>
    <x v="1"/>
    <x v="15"/>
    <n v="171"/>
    <n v="205"/>
    <x v="46"/>
    <d v="2014-08-10T17:20: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"/>
    <x v="1"/>
    <n v="38"/>
    <n v="119.125"/>
    <x v="47"/>
    <d v="2015-01-28T19:37:11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x v="2"/>
    <x v="16"/>
    <n v="13"/>
    <n v="66.871799999999993"/>
    <x v="48"/>
    <d v="2013-10-14T03:59:0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x v="0"/>
    <x v="0"/>
    <n v="89"/>
    <n v="117.7736"/>
    <x v="49"/>
    <d v="2015-11-14T12:53: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s v="US"/>
    <s v="USD"/>
    <n v="1417620036"/>
    <n v="1412432436"/>
    <b v="0"/>
    <n v="0"/>
    <b v="0"/>
    <x v="1"/>
    <x v="1"/>
    <n v="0"/>
    <n v="0"/>
    <x v="50"/>
    <d v="2014-12-03T15:20:36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x v="2"/>
    <x v="10"/>
    <n v="79"/>
    <n v="224.12819999999999"/>
    <x v="51"/>
    <d v="2015-05-04T04:01:00"/>
  </r>
  <r>
    <n v="1721"/>
    <s v="&quot;HEAVEN'S CALLING&quot;"/>
    <s v="Heavens calling is an album for people all over the world in need of a healing for the soul, positive mindset and total prosperity"/>
    <n v="7000"/>
    <n v="0"/>
    <x v="1"/>
    <s v="US"/>
    <s v="USD"/>
    <n v="1449831863"/>
    <n v="1447239863"/>
    <b v="0"/>
    <n v="0"/>
    <b v="0"/>
    <x v="2"/>
    <x v="14"/>
    <n v="0"/>
    <n v="0"/>
    <x v="52"/>
    <d v="2015-12-11T11:04: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x v="6"/>
    <x v="17"/>
    <n v="231"/>
    <n v="84.459299999999999"/>
    <x v="53"/>
    <d v="2010-08-24T04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x v="1"/>
    <x v="1"/>
    <n v="183"/>
    <n v="61.022199999999998"/>
    <x v="54"/>
    <d v="2015-10-17T07:00:1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s v="US"/>
    <s v="USD"/>
    <n v="1421337405"/>
    <n v="1418745405"/>
    <b v="0"/>
    <n v="2"/>
    <b v="0"/>
    <x v="2"/>
    <x v="14"/>
    <n v="0"/>
    <n v="5"/>
    <x v="55"/>
    <d v="2015-01-15T15:56:4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x v="2"/>
    <x v="10"/>
    <n v="134"/>
    <n v="83.885400000000004"/>
    <x v="56"/>
    <d v="2011-03-03T07:49: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s v="NZ"/>
    <s v="NZD"/>
    <n v="1474436704"/>
    <n v="1471844704"/>
    <b v="0"/>
    <n v="2"/>
    <b v="0"/>
    <x v="5"/>
    <x v="18"/>
    <n v="0"/>
    <n v="13"/>
    <x v="57"/>
    <d v="2016-09-21T05:45:04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x v="2"/>
    <x v="10"/>
    <n v="23"/>
    <n v="34.074100000000001"/>
    <x v="58"/>
    <d v="2012-09-25T03:59:00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x v="0"/>
    <x v="0"/>
    <n v="35"/>
    <n v="89.386399999999995"/>
    <x v="59"/>
    <d v="2015-10-17T02:00:00"/>
  </r>
  <r>
    <n v="1224"/>
    <s v="&quot;I Dreamed Last Night&quot; Album (Canceled)"/>
    <s v="Modern Celtic influenced CD.  Help me finish what I started before the stroke."/>
    <n v="12000"/>
    <n v="1060"/>
    <x v="2"/>
    <s v="US"/>
    <s v="USD"/>
    <n v="1402060302"/>
    <n v="1396876302"/>
    <b v="0"/>
    <n v="18"/>
    <b v="0"/>
    <x v="2"/>
    <x v="19"/>
    <n v="9"/>
    <n v="58.8889"/>
    <x v="60"/>
    <d v="2014-06-06T13:11:42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x v="1"/>
    <x v="1"/>
    <n v="114"/>
    <n v="42.296300000000002"/>
    <x v="61"/>
    <d v="2014-09-18T03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s v="US"/>
    <s v="USD"/>
    <n v="1378866867"/>
    <n v="1377570867"/>
    <b v="0"/>
    <n v="5"/>
    <b v="0"/>
    <x v="0"/>
    <x v="6"/>
    <n v="0"/>
    <n v="4.8"/>
    <x v="62"/>
    <d v="2013-09-11T02:34:2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1"/>
    <n v="118"/>
    <n v="67.923100000000005"/>
    <x v="63"/>
    <d v="2016-12-17T08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x v="3"/>
    <x v="5"/>
    <n v="40"/>
    <n v="56.984900000000003"/>
    <x v="64"/>
    <d v="2016-10-23T08:20:0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s v="US"/>
    <s v="USD"/>
    <n v="1405882287"/>
    <n v="1400698287"/>
    <b v="1"/>
    <n v="34"/>
    <b v="0"/>
    <x v="1"/>
    <x v="1"/>
    <n v="174"/>
    <n v="25.647099999999998"/>
    <x v="65"/>
    <d v="2014-07-20T18:51:27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s v="US"/>
    <s v="USD"/>
    <n v="1474067404"/>
    <n v="1471475404"/>
    <b v="0"/>
    <n v="2"/>
    <b v="0"/>
    <x v="2"/>
    <x v="9"/>
    <n v="1"/>
    <n v="50.5"/>
    <x v="66"/>
    <d v="2016-09-16T23:10:04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s v="US"/>
    <s v="USD"/>
    <n v="1428097739"/>
    <n v="1427492939"/>
    <b v="0"/>
    <n v="9"/>
    <b v="0"/>
    <x v="1"/>
    <x v="15"/>
    <n v="83"/>
    <n v="50.555599999999998"/>
    <x v="67"/>
    <d v="2015-04-03T21:48:59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x v="2"/>
    <x v="10"/>
    <n v="9"/>
    <n v="53.882399999999997"/>
    <x v="68"/>
    <d v="2017-03-01T03:00:00"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s v="CA"/>
    <s v="CAD"/>
    <n v="1475912326"/>
    <n v="1470728326"/>
    <b v="0"/>
    <n v="0"/>
    <b v="0"/>
    <x v="0"/>
    <x v="6"/>
    <n v="0"/>
    <s v="no backers"/>
    <x v="69"/>
    <d v="2016-10-08T07:38:46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x v="2"/>
    <x v="10"/>
    <n v="75"/>
    <n v="104.72969999999999"/>
    <x v="70"/>
    <d v="2013-07-28T17:50:36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x v="0"/>
    <x v="0"/>
    <n v="48"/>
    <n v="109.04259999999999"/>
    <x v="71"/>
    <d v="2014-12-21T16:45:04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x v="1"/>
    <x v="1"/>
    <n v="388"/>
    <n v="39.743600000000001"/>
    <x v="72"/>
    <d v="2015-02-13T14:48:3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x v="1"/>
    <x v="1"/>
    <n v="245"/>
    <n v="67.962999999999994"/>
    <x v="73"/>
    <d v="2015-04-03T13:49:48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x v="1"/>
    <x v="1"/>
    <n v="332"/>
    <n v="77.186000000000007"/>
    <x v="74"/>
    <d v="2015-01-05T20:26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x v="2"/>
    <x v="10"/>
    <n v="54"/>
    <n v="73.356200000000001"/>
    <x v="75"/>
    <d v="2016-12-29T05:08:45"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s v="US"/>
    <s v="USD"/>
    <n v="1481522400"/>
    <n v="1480283321"/>
    <b v="0"/>
    <n v="12"/>
    <b v="0"/>
    <x v="1"/>
    <x v="1"/>
    <n v="25"/>
    <n v="52.083300000000001"/>
    <x v="76"/>
    <d v="2016-12-12T06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x v="0"/>
    <x v="2"/>
    <n v="7"/>
    <n v="606.82240000000002"/>
    <x v="77"/>
    <d v="2015-09-14T21:00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x v="1"/>
    <x v="1"/>
    <n v="336"/>
    <n v="72.053600000000003"/>
    <x v="78"/>
    <d v="2014-05-23T20:01:47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x v="5"/>
    <x v="20"/>
    <n v="6"/>
    <n v="67.391300000000001"/>
    <x v="79"/>
    <d v="2014-03-21T21:01:52"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s v="US"/>
    <s v="USD"/>
    <n v="1385590111"/>
    <n v="1382994511"/>
    <b v="0"/>
    <n v="5"/>
    <b v="0"/>
    <x v="2"/>
    <x v="9"/>
    <n v="1"/>
    <n v="32"/>
    <x v="80"/>
    <d v="2013-11-27T22:08:3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x v="1"/>
    <x v="1"/>
    <n v="1030"/>
    <n v="106.5034"/>
    <x v="81"/>
    <d v="2015-11-06T13:00:09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x v="1"/>
    <x v="1"/>
    <n v="564"/>
    <n v="78.263900000000007"/>
    <x v="82"/>
    <d v="2014-05-24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x v="0"/>
    <x v="12"/>
    <n v="0"/>
    <n v="21.666699999999999"/>
    <x v="83"/>
    <d v="2014-04-07T17:13:42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s v="US"/>
    <s v="USD"/>
    <n v="1428732000"/>
    <n v="1426772928"/>
    <b v="0"/>
    <n v="33"/>
    <b v="0"/>
    <x v="4"/>
    <x v="21"/>
    <n v="148"/>
    <n v="168.3939"/>
    <x v="84"/>
    <d v="2015-04-11T06:00:00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s v="US"/>
    <s v="USD"/>
    <n v="1323666376"/>
    <n v="1320033976"/>
    <b v="0"/>
    <n v="20"/>
    <b v="0"/>
    <x v="2"/>
    <x v="9"/>
    <n v="23"/>
    <n v="231.75"/>
    <x v="85"/>
    <d v="2011-12-12T05:06:16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x v="2"/>
    <x v="7"/>
    <n v="291"/>
    <n v="129.1139"/>
    <x v="86"/>
    <d v="2013-01-13T22:48:33"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s v="US"/>
    <s v="USD"/>
    <n v="1427266860"/>
    <n v="1424678460"/>
    <b v="0"/>
    <n v="1"/>
    <b v="0"/>
    <x v="4"/>
    <x v="21"/>
    <n v="1"/>
    <n v="25"/>
    <x v="87"/>
    <d v="2015-03-25T07:01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s v="US"/>
    <s v="USD"/>
    <n v="1418587234"/>
    <n v="1415995234"/>
    <b v="0"/>
    <n v="7"/>
    <b v="0"/>
    <x v="1"/>
    <x v="4"/>
    <n v="7"/>
    <n v="20.142900000000001"/>
    <x v="88"/>
    <d v="2014-12-14T20:00:34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s v="US"/>
    <s v="USD"/>
    <n v="1413572432"/>
    <n v="1410980432"/>
    <b v="0"/>
    <n v="3"/>
    <b v="0"/>
    <x v="0"/>
    <x v="8"/>
    <n v="0"/>
    <n v="5.6666999999999996"/>
    <x v="89"/>
    <d v="2014-10-17T19:00:32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x v="1"/>
    <x v="1"/>
    <n v="88"/>
    <n v="58.6111"/>
    <x v="90"/>
    <d v="2014-07-18T23:48:24"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s v="US"/>
    <s v="USD"/>
    <n v="1441649397"/>
    <n v="1439057397"/>
    <b v="0"/>
    <n v="3"/>
    <b v="0"/>
    <x v="1"/>
    <x v="1"/>
    <n v="37"/>
    <n v="61.666699999999999"/>
    <x v="91"/>
    <d v="2015-09-07T18:09:5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x v="0"/>
    <x v="0"/>
    <n v="18"/>
    <n v="347.84620000000001"/>
    <x v="92"/>
    <d v="2010-05-02T19:22:0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s v="US"/>
    <s v="USD"/>
    <n v="1454734740"/>
    <n v="1451684437"/>
    <b v="0"/>
    <n v="5"/>
    <b v="0"/>
    <x v="1"/>
    <x v="1"/>
    <n v="76"/>
    <n v="381.6"/>
    <x v="93"/>
    <d v="2016-02-06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x v="1"/>
    <x v="1"/>
    <n v="140"/>
    <n v="62.166699999999999"/>
    <x v="94"/>
    <d v="2016-01-15T15:38:1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x v="0"/>
    <x v="12"/>
    <n v="1"/>
    <n v="73.7333"/>
    <x v="95"/>
    <d v="2012-07-03T21:00:00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x v="2"/>
    <x v="3"/>
    <n v="17"/>
    <n v="26.060600000000001"/>
    <x v="96"/>
    <d v="2012-03-13T06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x v="2"/>
    <x v="10"/>
    <n v="50"/>
    <n v="45.875"/>
    <x v="97"/>
    <d v="2014-06-17T17:41:22"/>
  </r>
  <r>
    <n v="3805"/>
    <s v="&quot;Sounds By The River&quot; ( Original Musical)"/>
    <s v="&quot;Sounds By The River&quot; tells the story of a Detroit composer through_x000a_his music, poetry, and dance."/>
    <n v="600"/>
    <n v="3"/>
    <x v="1"/>
    <s v="US"/>
    <s v="USD"/>
    <n v="1411852640"/>
    <n v="1406668640"/>
    <b v="0"/>
    <n v="2"/>
    <b v="0"/>
    <x v="1"/>
    <x v="15"/>
    <n v="1"/>
    <n v="1.5"/>
    <x v="98"/>
    <d v="2014-09-27T21:17:2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x v="0"/>
    <x v="2"/>
    <n v="3"/>
    <n v="194.23079999999999"/>
    <x v="99"/>
    <d v="2015-12-25T17:07:01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s v="US"/>
    <s v="USD"/>
    <n v="1404241200"/>
    <n v="1401354597"/>
    <b v="0"/>
    <n v="5"/>
    <b v="0"/>
    <x v="0"/>
    <x v="22"/>
    <n v="0"/>
    <n v="80.599999999999994"/>
    <x v="100"/>
    <d v="2014-07-01T19:00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x v="3"/>
    <x v="5"/>
    <n v="73"/>
    <n v="130.15710000000001"/>
    <x v="101"/>
    <d v="2015-05-17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x v="1"/>
    <x v="15"/>
    <n v="0"/>
    <n v="0"/>
    <x v="102"/>
    <d v="2016-09-03T10:00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x v="0"/>
    <x v="12"/>
    <n v="2"/>
    <n v="40.005000000000003"/>
    <x v="103"/>
    <d v="2011-10-09T19:41:01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x v="1"/>
    <x v="1"/>
    <n v="156"/>
    <n v="125.8065"/>
    <x v="104"/>
    <d v="2014-08-25T04:59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x v="1"/>
    <x v="1"/>
    <n v="19"/>
    <n v="44.090899999999998"/>
    <x v="105"/>
    <d v="2017-02-18T04:59:0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s v="GB"/>
    <s v="GBP"/>
    <n v="1456934893"/>
    <n v="1454342893"/>
    <b v="0"/>
    <n v="3"/>
    <b v="0"/>
    <x v="1"/>
    <x v="1"/>
    <n v="23"/>
    <n v="23"/>
    <x v="106"/>
    <d v="2016-03-02T16:08:13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s v="IE"/>
    <s v="EUR"/>
    <n v="1462301342"/>
    <n v="1457120942"/>
    <b v="0"/>
    <n v="1"/>
    <b v="0"/>
    <x v="1"/>
    <x v="1"/>
    <n v="0"/>
    <n v="1"/>
    <x v="107"/>
    <d v="2016-05-03T18:49: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s v="US"/>
    <s v="USD"/>
    <n v="1259715000"/>
    <n v="1253712916"/>
    <b v="0"/>
    <n v="0"/>
    <b v="0"/>
    <x v="5"/>
    <x v="23"/>
    <n v="0"/>
    <n v="0"/>
    <x v="108"/>
    <d v="2009-12-02T00:5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x v="0"/>
    <x v="12"/>
    <n v="5"/>
    <n v="90.384600000000006"/>
    <x v="109"/>
    <d v="2011-08-06T15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x v="7"/>
    <x v="24"/>
    <n v="353"/>
    <n v="94.1036"/>
    <x v="110"/>
    <d v="2016-06-19T23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x v="1"/>
    <x v="1"/>
    <n v="176"/>
    <n v="103.35290000000001"/>
    <x v="111"/>
    <d v="2014-09-10T20:09:3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s v="US"/>
    <s v="USD"/>
    <n v="1348849134"/>
    <n v="1344961134"/>
    <b v="0"/>
    <n v="39"/>
    <b v="0"/>
    <x v="0"/>
    <x v="6"/>
    <n v="10"/>
    <n v="110.64100000000001"/>
    <x v="112"/>
    <d v="2012-09-28T16:18:54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x v="1"/>
    <x v="15"/>
    <n v="2600"/>
    <n v="135.62610000000001"/>
    <x v="113"/>
    <d v="2016-03-26T16:39:0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x v="3"/>
    <x v="5"/>
    <n v="13"/>
    <n v="35.4"/>
    <x v="114"/>
    <d v="2016-03-11T23:34:0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x v="1"/>
    <x v="1"/>
    <n v="315"/>
    <n v="80.7179"/>
    <x v="115"/>
    <d v="2016-08-23T18:34:50"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s v="US"/>
    <s v="USD"/>
    <n v="1455647587"/>
    <n v="1453487587"/>
    <b v="0"/>
    <n v="1"/>
    <b v="0"/>
    <x v="1"/>
    <x v="1"/>
    <n v="1"/>
    <n v="2"/>
    <x v="116"/>
    <d v="2016-02-16T18:33:07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x v="1"/>
    <x v="1"/>
    <n v="216"/>
    <n v="62.883299999999998"/>
    <x v="117"/>
    <d v="2012-06-01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x v="2"/>
    <x v="10"/>
    <n v="498"/>
    <n v="346.04169999999999"/>
    <x v="118"/>
    <d v="2015-01-07T16:41:4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x v="1"/>
    <x v="1"/>
    <n v="40"/>
    <n v="65.868899999999996"/>
    <x v="119"/>
    <d v="2016-08-10T04:00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x v="1"/>
    <x v="1"/>
    <n v="286"/>
    <n v="66.111099999999993"/>
    <x v="120"/>
    <d v="2014-10-29T18:54:0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x v="1"/>
    <x v="1"/>
    <n v="305"/>
    <n v="105"/>
    <x v="121"/>
    <d v="2014-08-23T17:37:2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x v="1"/>
    <x v="1"/>
    <n v="16"/>
    <n v="71.785700000000006"/>
    <x v="122"/>
    <d v="2015-09-21T03:11:1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x v="1"/>
    <x v="1"/>
    <n v="1"/>
    <n v="25.161000000000001"/>
    <x v="123"/>
    <d v="2016-07-05T01:11:4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x v="2"/>
    <x v="7"/>
    <n v="390"/>
    <n v="78.031999999999996"/>
    <x v="124"/>
    <d v="2009-12-09T18:24:0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x v="2"/>
    <x v="10"/>
    <n v="101"/>
    <n v="87.103399999999993"/>
    <x v="125"/>
    <d v="2014-07-24T18:23:1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s v="US"/>
    <s v="USD"/>
    <n v="1465407219"/>
    <n v="1462815219"/>
    <b v="0"/>
    <n v="5"/>
    <b v="0"/>
    <x v="1"/>
    <x v="1"/>
    <n v="11"/>
    <n v="52.8"/>
    <x v="126"/>
    <d v="2016-06-08T17:33:39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s v="US"/>
    <s v="USD"/>
    <n v="1425833403"/>
    <n v="1423245003"/>
    <b v="0"/>
    <n v="1"/>
    <b v="0"/>
    <x v="1"/>
    <x v="1"/>
    <n v="0"/>
    <n v="1"/>
    <x v="127"/>
    <d v="2015-03-08T16:50:0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s v="IT"/>
    <s v="EUR"/>
    <n v="1439827559"/>
    <n v="1434643559"/>
    <b v="0"/>
    <n v="3"/>
    <b v="0"/>
    <x v="1"/>
    <x v="4"/>
    <n v="3"/>
    <n v="16.666699999999999"/>
    <x v="128"/>
    <d v="2015-08-17T16:05:59"/>
  </r>
  <r>
    <n v="1713"/>
    <s v="&quot;UNCOVERED ME&quot;"/>
    <s v="This music project is a compilation to my up-coming book UNCOVERED ME, I need your support to help me go to New York and complete it."/>
    <n v="7500"/>
    <n v="50"/>
    <x v="1"/>
    <s v="US"/>
    <s v="USD"/>
    <n v="1412536412"/>
    <n v="1409944412"/>
    <b v="0"/>
    <n v="1"/>
    <b v="0"/>
    <x v="2"/>
    <x v="14"/>
    <n v="1"/>
    <n v="50"/>
    <x v="129"/>
    <d v="2014-10-05T19:13:3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x v="1"/>
    <x v="1"/>
    <n v="522"/>
    <n v="62.328400000000002"/>
    <x v="130"/>
    <d v="2014-06-16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x v="1"/>
    <x v="1"/>
    <n v="915"/>
    <n v="145.86959999999999"/>
    <x v="131"/>
    <d v="2016-10-13T18:00:2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x v="2"/>
    <x v="7"/>
    <n v="40"/>
    <n v="52.815800000000003"/>
    <x v="132"/>
    <d v="2014-05-28T04:59:00"/>
  </r>
  <r>
    <n v="1236"/>
    <s v="&quot;Volando&quot; CD Release (Canceled)"/>
    <s v="Raising money to give the musicians their due."/>
    <n v="12000"/>
    <n v="0"/>
    <x v="2"/>
    <s v="US"/>
    <s v="USD"/>
    <n v="1343491200"/>
    <n v="1342801164"/>
    <b v="0"/>
    <n v="0"/>
    <b v="0"/>
    <x v="2"/>
    <x v="19"/>
    <n v="0"/>
    <n v="0"/>
    <x v="133"/>
    <d v="2012-07-28T16:00:00"/>
  </r>
  <r>
    <n v="582"/>
    <s v="&quot;We the People...&quot;"/>
    <s v="A community-driven online system which promotes self-governance.  Level up by adding content; civic agendas and private associations."/>
    <n v="30000"/>
    <n v="0"/>
    <x v="1"/>
    <s v="US"/>
    <s v="USD"/>
    <n v="1426442400"/>
    <n v="1424454319"/>
    <b v="0"/>
    <n v="0"/>
    <b v="0"/>
    <x v="6"/>
    <x v="25"/>
    <n v="0"/>
    <s v="no backers"/>
    <x v="134"/>
    <d v="2015-03-15T18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x v="1"/>
    <x v="1"/>
    <n v="295"/>
    <n v="70.285700000000006"/>
    <x v="135"/>
    <d v="2015-12-03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s v="GB"/>
    <s v="GBP"/>
    <n v="1435934795"/>
    <n v="1430750795"/>
    <b v="0"/>
    <n v="4"/>
    <b v="0"/>
    <x v="1"/>
    <x v="1"/>
    <n v="3"/>
    <n v="15.75"/>
    <x v="136"/>
    <d v="2015-07-03T14:46:3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x v="0"/>
    <x v="0"/>
    <n v="17"/>
    <n v="93.018500000000003"/>
    <x v="137"/>
    <d v="2012-02-24T20:33:58"/>
  </r>
  <r>
    <n v="764"/>
    <s v="[JOE]KES"/>
    <s v="[JOE]KES is a book full of over 200 original, sometimes funny, pun-ish Joekes. If you hate the book, use it as a coster!"/>
    <n v="25000"/>
    <n v="0"/>
    <x v="1"/>
    <s v="US"/>
    <s v="USD"/>
    <n v="1441858161"/>
    <n v="1439266161"/>
    <b v="0"/>
    <n v="0"/>
    <b v="0"/>
    <x v="5"/>
    <x v="26"/>
    <n v="0"/>
    <n v="0"/>
    <x v="138"/>
    <d v="2015-09-10T04:09:21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x v="2"/>
    <x v="3"/>
    <n v="513"/>
    <n v="71.848600000000005"/>
    <x v="139"/>
    <d v="2015-03-16T19:00:37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x v="1"/>
    <x v="15"/>
    <n v="758"/>
    <n v="64.935100000000006"/>
    <x v="140"/>
    <d v="2015-04-01T17:00:26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x v="2"/>
    <x v="7"/>
    <n v="160"/>
    <n v="59.817500000000003"/>
    <x v="141"/>
    <d v="2013-03-09T23:42:17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s v="US"/>
    <s v="USD"/>
    <n v="1420233256"/>
    <n v="1417641256"/>
    <b v="0"/>
    <n v="0"/>
    <b v="0"/>
    <x v="6"/>
    <x v="25"/>
    <n v="0"/>
    <n v="0"/>
    <x v="142"/>
    <d v="2015-01-02T21:14:16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s v="US"/>
    <s v="USD"/>
    <n v="1484698998"/>
    <n v="1479514998"/>
    <b v="0"/>
    <n v="3"/>
    <b v="0"/>
    <x v="0"/>
    <x v="22"/>
    <n v="0"/>
    <n v="38.333300000000001"/>
    <x v="143"/>
    <d v="2017-01-18T00:23:1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x v="1"/>
    <x v="1"/>
    <n v="179"/>
    <n v="77.216200000000001"/>
    <x v="144"/>
    <d v="2014-10-01T03:59:0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x v="0"/>
    <x v="2"/>
    <n v="1"/>
    <n v="49.882399999999997"/>
    <x v="145"/>
    <d v="2014-08-05T07:43:2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8"/>
    <x v="27"/>
    <n v="1"/>
    <n v="53"/>
    <x v="146"/>
    <d v="2016-09-25T01:16:29"/>
  </r>
  <r>
    <n v="232"/>
    <s v="#noblurredlines"/>
    <s v="A high-impact, high-quality resource to address, for young people and youth-related professionals, the issue of sexual consent."/>
    <n v="89200"/>
    <n v="110"/>
    <x v="1"/>
    <s v="GB"/>
    <s v="GBP"/>
    <n v="1425066546"/>
    <n v="1422474546"/>
    <b v="0"/>
    <n v="7"/>
    <b v="0"/>
    <x v="0"/>
    <x v="8"/>
    <n v="0"/>
    <n v="15.7143"/>
    <x v="147"/>
    <d v="2015-02-27T19:49:0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x v="6"/>
    <x v="28"/>
    <n v="3112"/>
    <n v="74.639499999999998"/>
    <x v="148"/>
    <d v="2015-10-11T01:00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x v="1"/>
    <x v="1"/>
    <n v="38"/>
    <n v="41.666699999999999"/>
    <x v="149"/>
    <d v="2016-05-06T20:17:35"/>
  </r>
  <r>
    <n v="3057"/>
    <s v="1 World Educational Theme Parks"/>
    <s v="A series of 6 educational theme parks. This project is to fund the plans and 3D designs required to build the first park."/>
    <n v="2000"/>
    <n v="0"/>
    <x v="1"/>
    <s v="GB"/>
    <s v="GBP"/>
    <n v="1459694211"/>
    <n v="1457105811"/>
    <b v="0"/>
    <n v="0"/>
    <b v="0"/>
    <x v="1"/>
    <x v="4"/>
    <n v="0"/>
    <n v="0"/>
    <x v="150"/>
    <d v="2016-04-03T14:36:5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x v="18"/>
    <n v="0"/>
    <n v="0"/>
    <x v="151"/>
    <d v="2015-04-10T01:27:22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x v="2"/>
    <x v="29"/>
    <n v="139"/>
    <n v="136.9091"/>
    <x v="152"/>
    <d v="2014-12-08T04:59:00"/>
  </r>
  <r>
    <n v="3076"/>
    <s v="10,000 Hours"/>
    <s v="Helping female comedians get in their 10,000 Hours of practice!"/>
    <n v="2000"/>
    <n v="1506"/>
    <x v="1"/>
    <s v="US"/>
    <s v="USD"/>
    <n v="1444405123"/>
    <n v="1439221123"/>
    <b v="0"/>
    <n v="50"/>
    <b v="0"/>
    <x v="1"/>
    <x v="4"/>
    <n v="75"/>
    <n v="30.12"/>
    <x v="153"/>
    <d v="2015-10-09T15:38:43"/>
  </r>
  <r>
    <n v="2849"/>
    <s v="100, Acre Wood"/>
    <s v="NonSens!cal tackles the struggles of four people with mental health issues/disorders inspired by A.A Milne's Winnie the Pooh"/>
    <n v="2500"/>
    <n v="5"/>
    <x v="1"/>
    <s v="GB"/>
    <s v="GBP"/>
    <n v="1461406600"/>
    <n v="1458814600"/>
    <b v="0"/>
    <n v="1"/>
    <b v="0"/>
    <x v="1"/>
    <x v="1"/>
    <n v="0"/>
    <n v="5"/>
    <x v="154"/>
    <d v="2016-04-23T10:16:4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s v="US"/>
    <s v="USD"/>
    <n v="1336188019"/>
    <n v="1333596019"/>
    <b v="0"/>
    <n v="24"/>
    <b v="0"/>
    <x v="2"/>
    <x v="9"/>
    <n v="10"/>
    <n v="82.583299999999994"/>
    <x v="155"/>
    <d v="2012-05-05T03:20:19"/>
  </r>
  <r>
    <n v="3868"/>
    <s v="1000 words (Canceled)"/>
    <s v="New collection of music by Scott Evan Davis!"/>
    <n v="500"/>
    <n v="10"/>
    <x v="2"/>
    <s v="GB"/>
    <s v="GBP"/>
    <n v="1410191405"/>
    <n v="1408031405"/>
    <b v="0"/>
    <n v="1"/>
    <b v="0"/>
    <x v="1"/>
    <x v="15"/>
    <n v="2"/>
    <n v="10"/>
    <x v="156"/>
    <d v="2014-09-08T15:50:0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x v="1"/>
    <x v="1"/>
    <n v="36"/>
    <n v="35.799999999999997"/>
    <x v="157"/>
    <d v="2014-10-16T03:59:0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x v="1"/>
    <x v="1"/>
    <n v="368"/>
    <n v="53.289499999999997"/>
    <x v="158"/>
    <d v="2014-07-30T2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s v="CA"/>
    <s v="CAD"/>
    <n v="1491019140"/>
    <n v="1487548802"/>
    <b v="0"/>
    <n v="3"/>
    <b v="0"/>
    <x v="5"/>
    <x v="23"/>
    <n v="3"/>
    <n v="74.333299999999994"/>
    <x v="159"/>
    <d v="2017-04-01T03:59:0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s v="CA"/>
    <s v="CAD"/>
    <n v="1439533019"/>
    <n v="1436941019"/>
    <b v="0"/>
    <n v="3"/>
    <b v="0"/>
    <x v="6"/>
    <x v="28"/>
    <n v="1"/>
    <n v="12"/>
    <x v="160"/>
    <d v="2015-08-14T06:16:59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s v="US"/>
    <s v="USD"/>
    <n v="1479495790"/>
    <n v="1476900190"/>
    <b v="0"/>
    <n v="3"/>
    <b v="0"/>
    <x v="7"/>
    <x v="30"/>
    <n v="0"/>
    <n v="15"/>
    <x v="161"/>
    <d v="2016-11-18T19:03:10"/>
  </r>
  <r>
    <n v="2576"/>
    <s v="2 Go Fast Food (Canceled)"/>
    <s v="A New Twist with an American and Philippine fast food Mobile Trailer."/>
    <n v="3000"/>
    <n v="0"/>
    <x v="2"/>
    <s v="US"/>
    <s v="USD"/>
    <n v="1428707647"/>
    <n v="1424823247"/>
    <b v="0"/>
    <n v="0"/>
    <b v="0"/>
    <x v="4"/>
    <x v="21"/>
    <n v="0"/>
    <n v="0"/>
    <x v="162"/>
    <d v="2015-04-10T23:14:07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x v="6"/>
    <x v="28"/>
    <n v="404"/>
    <n v="31.444199999999999"/>
    <x v="163"/>
    <d v="2014-04-29T17:06:22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x v="1"/>
    <x v="1"/>
    <n v="153"/>
    <n v="61.1"/>
    <x v="164"/>
    <d v="2014-05-22T22:07:0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x v="1"/>
    <x v="1"/>
    <n v="113"/>
    <n v="59.210500000000003"/>
    <x v="165"/>
    <d v="2015-04-01T03:59:00"/>
  </r>
  <r>
    <n v="1549"/>
    <s v="2016 Calendar:  Wonders of Nature"/>
    <s v="A 2016 calendar collection of landscape and wildlife photographs from award winning photographer, Steve Marler."/>
    <n v="8888"/>
    <n v="170"/>
    <x v="1"/>
    <s v="US"/>
    <s v="USD"/>
    <n v="1446524159"/>
    <n v="1443928559"/>
    <b v="0"/>
    <n v="6"/>
    <b v="0"/>
    <x v="3"/>
    <x v="31"/>
    <n v="2"/>
    <n v="28.333300000000001"/>
    <x v="166"/>
    <d v="2015-11-03T04:15:5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1"/>
    <n v="128"/>
    <n v="47.222200000000001"/>
    <x v="167"/>
    <d v="2016-04-13T19:15:24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x v="0"/>
    <x v="2"/>
    <n v="0"/>
    <n v="80.333299999999994"/>
    <x v="168"/>
    <d v="2016-08-22T03:00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x v="3"/>
    <x v="5"/>
    <n v="182"/>
    <n v="61.5627"/>
    <x v="169"/>
    <d v="2017-02-06T14:23:31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s v="GB"/>
    <s v="GBP"/>
    <n v="1475398800"/>
    <n v="1472711224"/>
    <b v="0"/>
    <n v="94"/>
    <b v="0"/>
    <x v="1"/>
    <x v="1"/>
    <n v="2457"/>
    <n v="65.340299999999999"/>
    <x v="170"/>
    <d v="2016-10-02T09:00:0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x v="3"/>
    <x v="5"/>
    <n v="81"/>
    <n v="47.13"/>
    <x v="171"/>
    <d v="2016-08-29T04:01:09"/>
  </r>
  <r>
    <n v="906"/>
    <s v="24th Music Presents Channeling Motown (Live)"/>
    <s v="The DMV's most respected saxophonist pay tribute to Motown."/>
    <n v="20000"/>
    <n v="0"/>
    <x v="1"/>
    <s v="US"/>
    <s v="USD"/>
    <n v="1394681590"/>
    <n v="1392093190"/>
    <b v="0"/>
    <n v="0"/>
    <b v="0"/>
    <x v="2"/>
    <x v="9"/>
    <n v="0"/>
    <n v="0"/>
    <x v="172"/>
    <d v="2014-03-13T03:33:1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x v="7"/>
    <x v="24"/>
    <n v="119"/>
    <n v="69.569599999999994"/>
    <x v="173"/>
    <d v="2017-03-10T14:55:1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s v="US"/>
    <s v="USD"/>
    <n v="1404253800"/>
    <n v="1402784964"/>
    <b v="0"/>
    <n v="17"/>
    <b v="0"/>
    <x v="1"/>
    <x v="1"/>
    <n v="1129"/>
    <n v="166.05879999999999"/>
    <x v="174"/>
    <d v="2014-07-01T22:30:00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x v="1"/>
    <x v="1"/>
    <n v="176"/>
    <n v="292.77780000000001"/>
    <x v="175"/>
    <d v="2014-07-05T01:00:00"/>
  </r>
  <r>
    <n v="1404"/>
    <s v="3 Men and a Book"/>
    <s v="Translation &amp; publication of possibly the most famous piece of English literature - Act II Scene II of Romeo and Juliet into txt-speak."/>
    <n v="10000"/>
    <n v="241"/>
    <x v="1"/>
    <s v="GB"/>
    <s v="GBP"/>
    <n v="1424607285"/>
    <n v="1422447285"/>
    <b v="1"/>
    <n v="5"/>
    <b v="0"/>
    <x v="5"/>
    <x v="18"/>
    <n v="2"/>
    <n v="48.2"/>
    <x v="176"/>
    <d v="2015-02-22T12:14:45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x v="2"/>
    <x v="10"/>
    <n v="58"/>
    <n v="92.547799999999995"/>
    <x v="177"/>
    <d v="2013-02-01T01:08:59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x v="5"/>
    <x v="32"/>
    <n v="283"/>
    <n v="64.173400000000001"/>
    <x v="178"/>
    <d v="2014-12-20T04:59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x v="0"/>
    <x v="2"/>
    <n v="0"/>
    <n v="147.7073"/>
    <x v="179"/>
    <d v="2014-07-13T13:59:0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s v="US"/>
    <s v="USD"/>
    <n v="1436544332"/>
    <n v="1431360332"/>
    <b v="0"/>
    <n v="0"/>
    <b v="0"/>
    <x v="0"/>
    <x v="8"/>
    <n v="0"/>
    <s v="no backers"/>
    <x v="180"/>
    <d v="2015-07-10T16:05:32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s v="US"/>
    <s v="USD"/>
    <n v="1408831718"/>
    <n v="1406239718"/>
    <b v="0"/>
    <n v="5"/>
    <b v="0"/>
    <x v="0"/>
    <x v="6"/>
    <n v="0"/>
    <n v="28.2"/>
    <x v="181"/>
    <d v="2014-08-23T22:08:3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s v="US"/>
    <s v="USD"/>
    <n v="1268636340"/>
    <n v="1263982307"/>
    <b v="0"/>
    <n v="5"/>
    <b v="0"/>
    <x v="7"/>
    <x v="30"/>
    <n v="1"/>
    <n v="10"/>
    <x v="182"/>
    <d v="2010-03-15T06:59:00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s v="US"/>
    <s v="USD"/>
    <n v="1411005600"/>
    <n v="1408141245"/>
    <b v="0"/>
    <n v="29"/>
    <b v="0"/>
    <x v="6"/>
    <x v="33"/>
    <n v="62"/>
    <n v="530.68970000000002"/>
    <x v="183"/>
    <d v="2014-09-18T02:00:0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x v="6"/>
    <x v="17"/>
    <n v="46883"/>
    <n v="88.601699999999994"/>
    <x v="184"/>
    <d v="2013-03-25T04:08:59"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s v="US"/>
    <s v="USD"/>
    <n v="1424131727"/>
    <n v="1421539727"/>
    <b v="0"/>
    <n v="0"/>
    <b v="0"/>
    <x v="7"/>
    <x v="34"/>
    <n v="0"/>
    <n v="0"/>
    <x v="185"/>
    <d v="2015-02-17T00:08:47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x v="0"/>
    <x v="0"/>
    <n v="15"/>
    <n v="79.401300000000006"/>
    <x v="186"/>
    <d v="2016-03-16T18:16:3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x v="6"/>
    <x v="17"/>
    <n v="1155"/>
    <n v="307.20209999999997"/>
    <x v="187"/>
    <d v="2015-06-05T21:00:00"/>
  </r>
  <r>
    <n v="4102"/>
    <s v="4th Wall Theatre Project"/>
    <s v="Local Community theater to get up and running in the Idaho Falls area. Something new, something different!"/>
    <n v="25"/>
    <n v="137"/>
    <x v="1"/>
    <s v="US"/>
    <s v="USD"/>
    <n v="1463343673"/>
    <n v="1460751673"/>
    <b v="0"/>
    <n v="6"/>
    <b v="0"/>
    <x v="1"/>
    <x v="1"/>
    <n v="548"/>
    <n v="22.833300000000001"/>
    <x v="188"/>
    <d v="2016-05-15T20:21:13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x v="2"/>
    <x v="7"/>
    <n v="50"/>
    <n v="50.631700000000002"/>
    <x v="189"/>
    <d v="2012-10-06T09:59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x v="3"/>
    <x v="5"/>
    <n v="8"/>
    <n v="168.5"/>
    <x v="190"/>
    <d v="2016-06-09T20:47:41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x v="5"/>
    <x v="20"/>
    <n v="10"/>
    <n v="72.428600000000003"/>
    <x v="191"/>
    <d v="2013-04-12T01:01:27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x v="1"/>
    <x v="1"/>
    <n v="383"/>
    <n v="97.376999999999995"/>
    <x v="192"/>
    <d v="2017-03-02T19:19:15"/>
  </r>
  <r>
    <n v="173"/>
    <s v="7 Sins"/>
    <s v="This is a film inspired by Quentin Tarantino, I want to make a film thats entertaining yet gritty. 7 Sins is in pre-production."/>
    <n v="100000"/>
    <n v="0"/>
    <x v="1"/>
    <s v="GB"/>
    <s v="GBP"/>
    <n v="1425131108"/>
    <n v="1422539108"/>
    <b v="0"/>
    <n v="0"/>
    <b v="0"/>
    <x v="0"/>
    <x v="8"/>
    <n v="0"/>
    <s v="no backers"/>
    <x v="193"/>
    <d v="2015-02-28T13:45:08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x v="5"/>
    <x v="32"/>
    <n v="332"/>
    <n v="96.877600000000001"/>
    <x v="194"/>
    <d v="2015-04-09T22:58:54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x v="0"/>
    <x v="0"/>
    <n v="3"/>
    <n v="69.7727"/>
    <x v="195"/>
    <d v="2012-09-06T17:01:40"/>
  </r>
  <r>
    <n v="3886"/>
    <s v="a (Canceled)"/>
    <n v="1"/>
    <n v="500"/>
    <n v="0"/>
    <x v="2"/>
    <s v="AU"/>
    <s v="AUD"/>
    <n v="1418275702"/>
    <n v="1415683702"/>
    <b v="0"/>
    <n v="0"/>
    <b v="0"/>
    <x v="1"/>
    <x v="15"/>
    <n v="0"/>
    <n v="0"/>
    <x v="196"/>
    <d v="2014-12-11T05:28:22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x v="3"/>
    <x v="5"/>
    <n v="524"/>
    <n v="53.991999999999997"/>
    <x v="197"/>
    <d v="2015-10-23T18:24:5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1"/>
    <n v="105"/>
    <n v="123.94119999999999"/>
    <x v="198"/>
    <d v="2016-12-05T01:00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x v="2"/>
    <x v="10"/>
    <n v="76"/>
    <n v="137.3091"/>
    <x v="199"/>
    <d v="2011-08-01T07:00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x v="1"/>
    <x v="4"/>
    <n v="2576"/>
    <n v="118.97110000000001"/>
    <x v="200"/>
    <d v="2014-06-16T04:25:00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x v="1"/>
    <x v="1"/>
    <n v="1"/>
    <n v="10"/>
    <x v="201"/>
    <d v="2017-04-21T07:24:2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x v="5"/>
    <x v="20"/>
    <n v="2"/>
    <n v="40"/>
    <x v="202"/>
    <d v="2016-02-15T07:59:00"/>
  </r>
  <r>
    <n v="1484"/>
    <s v="a book called filtered down thru the stars"/>
    <s v="The mussings of an old wizard"/>
    <n v="10000"/>
    <n v="0"/>
    <x v="1"/>
    <s v="US"/>
    <s v="USD"/>
    <n v="1342882260"/>
    <n v="1337834963"/>
    <b v="0"/>
    <n v="0"/>
    <b v="0"/>
    <x v="5"/>
    <x v="26"/>
    <n v="0"/>
    <n v="0"/>
    <x v="203"/>
    <d v="2012-07-21T14:51:0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x v="5"/>
    <x v="20"/>
    <n v="18"/>
    <n v="77.271199999999993"/>
    <x v="204"/>
    <d v="2013-02-24T21:04:32"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s v="GB"/>
    <s v="GBP"/>
    <n v="1433930302"/>
    <n v="1432115902"/>
    <b v="0"/>
    <n v="9"/>
    <b v="0"/>
    <x v="1"/>
    <x v="15"/>
    <n v="7"/>
    <n v="14.4444"/>
    <x v="205"/>
    <d v="2015-06-10T09:58:22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x v="1"/>
    <x v="1"/>
    <n v="400"/>
    <n v="307.69229999999999"/>
    <x v="206"/>
    <d v="2014-07-04T11:00:0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s v="US"/>
    <s v="USD"/>
    <n v="1429632822"/>
    <n v="1428596022"/>
    <b v="0"/>
    <n v="0"/>
    <b v="0"/>
    <x v="6"/>
    <x v="25"/>
    <n v="0"/>
    <n v="0"/>
    <x v="207"/>
    <d v="2015-04-21T16:13:42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x v="0"/>
    <x v="0"/>
    <n v="77"/>
    <n v="287.3134"/>
    <x v="208"/>
    <d v="2012-05-20T19:01:5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x v="1"/>
    <x v="1"/>
    <n v="94"/>
    <n v="50"/>
    <x v="209"/>
    <d v="2017-01-17T21:10:36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s v="GB"/>
    <s v="GBP"/>
    <n v="1456703940"/>
    <n v="1454546859"/>
    <b v="0"/>
    <n v="3"/>
    <b v="0"/>
    <x v="5"/>
    <x v="23"/>
    <n v="1"/>
    <n v="41.666699999999999"/>
    <x v="210"/>
    <d v="2016-02-28T23:59:00"/>
  </r>
  <r>
    <n v="4092"/>
    <s v="A CRY FOR HELP"/>
    <s v="&quot;A Cry for Help is Riveting, Inspiring, and Mesmerizing. You will laugh, cry, and be thinking about your own Cry for Help&quot;"/>
    <n v="70"/>
    <n v="20"/>
    <x v="1"/>
    <s v="US"/>
    <s v="USD"/>
    <n v="1428205247"/>
    <n v="1423024847"/>
    <b v="0"/>
    <n v="1"/>
    <b v="0"/>
    <x v="1"/>
    <x v="1"/>
    <n v="29"/>
    <n v="20"/>
    <x v="211"/>
    <d v="2015-04-05T03:40:47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s v="US"/>
    <s v="USD"/>
    <n v="1488773332"/>
    <n v="1486613332"/>
    <b v="0"/>
    <n v="1"/>
    <b v="0"/>
    <x v="8"/>
    <x v="27"/>
    <n v="0"/>
    <n v="15"/>
    <x v="212"/>
    <d v="2017-03-06T04:08:52"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s v="US"/>
    <s v="USD"/>
    <n v="1387169890"/>
    <n v="1384577890"/>
    <b v="0"/>
    <n v="0"/>
    <b v="0"/>
    <x v="5"/>
    <x v="26"/>
    <n v="0"/>
    <n v="0"/>
    <x v="213"/>
    <d v="2013-12-16T04:58:10"/>
  </r>
  <r>
    <n v="2572"/>
    <s v="A Dream of Naughty Nachos (Canceled)"/>
    <s v="Mesquite smoked brisket nachos, food truck style, with homemade salsa to make your taste buds dance."/>
    <n v="3000"/>
    <n v="0"/>
    <x v="2"/>
    <s v="US"/>
    <s v="USD"/>
    <n v="1428893517"/>
    <n v="1426301517"/>
    <b v="0"/>
    <n v="0"/>
    <b v="0"/>
    <x v="4"/>
    <x v="21"/>
    <n v="0"/>
    <n v="0"/>
    <x v="214"/>
    <d v="2015-04-13T02:51:57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x v="1"/>
    <x v="1"/>
    <n v="27"/>
    <n v="51.230800000000002"/>
    <x v="215"/>
    <d v="2014-10-10T1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s v="US"/>
    <s v="USD"/>
    <n v="1456002300"/>
    <n v="1454173120"/>
    <b v="0"/>
    <n v="19"/>
    <b v="0"/>
    <x v="1"/>
    <x v="1"/>
    <n v="214"/>
    <n v="33.736800000000002"/>
    <x v="216"/>
    <d v="2016-02-20T21:05:00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x v="5"/>
    <x v="20"/>
    <n v="11"/>
    <n v="43.64"/>
    <x v="217"/>
    <d v="2013-09-07T22:25:31"/>
  </r>
  <r>
    <n v="3866"/>
    <s v="a feminine ending, brought to you by the East End Theatre Co"/>
    <s v="A funny, moving, witty piece about a girl, her oboe, and her dreams."/>
    <n v="500"/>
    <n v="11"/>
    <x v="1"/>
    <s v="US"/>
    <s v="USD"/>
    <n v="1458703740"/>
    <n v="1454453021"/>
    <b v="0"/>
    <n v="2"/>
    <b v="0"/>
    <x v="1"/>
    <x v="1"/>
    <n v="2"/>
    <n v="5.5"/>
    <x v="218"/>
    <d v="2016-03-23T03:29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x v="1"/>
    <x v="1"/>
    <n v="1000"/>
    <n v="178.57140000000001"/>
    <x v="219"/>
    <d v="2014-12-31T13:39:47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s v="GB"/>
    <s v="GBP"/>
    <n v="1417474761"/>
    <n v="1414879161"/>
    <b v="0"/>
    <n v="10"/>
    <b v="0"/>
    <x v="2"/>
    <x v="9"/>
    <n v="1"/>
    <n v="19.600000000000001"/>
    <x v="220"/>
    <d v="2014-12-01T22:59:21"/>
  </r>
  <r>
    <n v="2581"/>
    <s v="A Flying Sausage Food Truck"/>
    <s v="Creating a Food Truck to bring gourmet sausage sliders to Jacksonville, FL for breakfast, lunch, and special events."/>
    <n v="3000"/>
    <n v="530"/>
    <x v="1"/>
    <s v="US"/>
    <s v="USD"/>
    <n v="1447689898"/>
    <n v="1445094298"/>
    <b v="0"/>
    <n v="11"/>
    <b v="0"/>
    <x v="4"/>
    <x v="21"/>
    <n v="18"/>
    <n v="48.181800000000003"/>
    <x v="221"/>
    <d v="2015-11-16T16:04:58"/>
  </r>
  <r>
    <n v="1145"/>
    <s v="A FORK IN THE ROAD food truck"/>
    <s v="Emphasizing locally and responsibly raised ingredients, serving delicious food! I need your help."/>
    <n v="14920"/>
    <n v="100"/>
    <x v="1"/>
    <s v="US"/>
    <s v="USD"/>
    <n v="1412272592"/>
    <n v="1407088592"/>
    <b v="0"/>
    <n v="1"/>
    <b v="0"/>
    <x v="4"/>
    <x v="21"/>
    <n v="1"/>
    <n v="100"/>
    <x v="222"/>
    <d v="2014-10-02T17:56:32"/>
  </r>
  <r>
    <n v="3989"/>
    <s v="A Gentleman, A Lady and A Thug"/>
    <s v="I love to write. I have written and published my first book and everyone that read it enjoyed it. My dream is to one day write movies"/>
    <n v="300"/>
    <n v="0"/>
    <x v="1"/>
    <s v="US"/>
    <s v="USD"/>
    <n v="1447009181"/>
    <n v="1444413581"/>
    <b v="0"/>
    <n v="0"/>
    <b v="0"/>
    <x v="1"/>
    <x v="1"/>
    <n v="0"/>
    <n v="0"/>
    <x v="223"/>
    <d v="2015-11-08T18:59:41"/>
  </r>
  <r>
    <n v="189"/>
    <s v="A GOOD MAN'S DECISION"/>
    <s v="Jack Barlow's wife and daughter shot in cold blood at a gun confiscation station in Texas, he sets out to save his family &amp; neighbors."/>
    <n v="100000"/>
    <n v="345"/>
    <x v="1"/>
    <s v="US"/>
    <s v="USD"/>
    <n v="1472920477"/>
    <n v="1467736477"/>
    <b v="0"/>
    <n v="5"/>
    <b v="0"/>
    <x v="0"/>
    <x v="8"/>
    <n v="0"/>
    <n v="69"/>
    <x v="224"/>
    <d v="2016-09-03T16:34:37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s v="IE"/>
    <s v="EUR"/>
    <n v="1456617600"/>
    <n v="1454280186"/>
    <b v="0"/>
    <n v="1"/>
    <b v="0"/>
    <x v="1"/>
    <x v="1"/>
    <n v="100"/>
    <n v="1"/>
    <x v="225"/>
    <d v="2016-02-28T00:00:00"/>
  </r>
  <r>
    <n v="2915"/>
    <s v="A Grimm Night for Hans Christian Anderson"/>
    <s v="An inclusive, cross community, multi-cultural theatre production for children aged 3 to 16 and their families"/>
    <n v="2500"/>
    <n v="611"/>
    <x v="1"/>
    <s v="GB"/>
    <s v="GBP"/>
    <n v="1458117190"/>
    <n v="1455528790"/>
    <b v="0"/>
    <n v="3"/>
    <b v="0"/>
    <x v="1"/>
    <x v="1"/>
    <n v="24"/>
    <n v="203.66669999999999"/>
    <x v="226"/>
    <d v="2016-03-16T08:33:10"/>
  </r>
  <r>
    <n v="2764"/>
    <s v="A Growing Adventure"/>
    <s v="My Budding Bears are four teddy bears living in an enchanted garden sharing friendship, tea parties and delightful adventures."/>
    <n v="2750"/>
    <n v="45"/>
    <x v="1"/>
    <s v="US"/>
    <s v="USD"/>
    <n v="1338404400"/>
    <n v="1335855631"/>
    <b v="0"/>
    <n v="4"/>
    <b v="0"/>
    <x v="5"/>
    <x v="13"/>
    <n v="2"/>
    <n v="11.25"/>
    <x v="227"/>
    <d v="2012-05-30T19:00:00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x v="1"/>
    <x v="1"/>
    <n v="285"/>
    <n v="75.087699999999998"/>
    <x v="228"/>
    <d v="2016-04-13T21:02:45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s v="US"/>
    <s v="USD"/>
    <n v="1462402850"/>
    <n v="1459810850"/>
    <b v="0"/>
    <n v="20"/>
    <b v="0"/>
    <x v="1"/>
    <x v="4"/>
    <n v="60"/>
    <n v="66.099999999999994"/>
    <x v="229"/>
    <d v="2016-05-04T23:00:5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x v="1"/>
    <x v="1"/>
    <n v="224"/>
    <n v="111.8929"/>
    <x v="230"/>
    <d v="2014-11-29T23:52:58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x v="1"/>
    <x v="1"/>
    <n v="53"/>
    <n v="21.097999999999999"/>
    <x v="231"/>
    <d v="2016-08-01T19:00:0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x v="1"/>
    <x v="4"/>
    <n v="1001"/>
    <n v="92.387699999999995"/>
    <x v="232"/>
    <d v="2014-12-06T22:57:29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s v="US"/>
    <s v="USD"/>
    <n v="1444946400"/>
    <n v="1441723912"/>
    <b v="0"/>
    <n v="21"/>
    <b v="0"/>
    <x v="1"/>
    <x v="4"/>
    <n v="59"/>
    <n v="56.342399999999998"/>
    <x v="233"/>
    <d v="2015-10-15T22:00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x v="1"/>
    <x v="4"/>
    <n v="420"/>
    <n v="84.858599999999996"/>
    <x v="234"/>
    <d v="2016-08-15T06:20:25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x v="1"/>
    <x v="1"/>
    <n v="206"/>
    <n v="40.923099999999998"/>
    <x v="235"/>
    <d v="2015-07-17T21:02:0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x v="1"/>
    <x v="1"/>
    <n v="239"/>
    <n v="80.869600000000005"/>
    <x v="236"/>
    <d v="2016-07-22T05:26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x v="1"/>
    <x v="1"/>
    <n v="485"/>
    <n v="58.7879"/>
    <x v="237"/>
    <d v="2016-10-20T02:48:16"/>
  </r>
  <r>
    <n v="1495"/>
    <s v="A Magical Bildungsroman with a Female Heroine"/>
    <s v="The Adventures of Penelope Hawthorne. Part One: The Spellbook of Dracone."/>
    <n v="10000"/>
    <n v="0"/>
    <x v="1"/>
    <s v="US"/>
    <s v="USD"/>
    <n v="1314471431"/>
    <n v="1311879431"/>
    <b v="0"/>
    <n v="0"/>
    <b v="0"/>
    <x v="5"/>
    <x v="26"/>
    <n v="0"/>
    <n v="0"/>
    <x v="238"/>
    <d v="2011-08-27T18:57:11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x v="0"/>
    <x v="0"/>
    <n v="13"/>
    <n v="72.865200000000002"/>
    <x v="239"/>
    <d v="2015-04-29T18:14:2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x v="5"/>
    <x v="20"/>
    <n v="57"/>
    <n v="40.762599999999999"/>
    <x v="240"/>
    <d v="2016-06-30T18:57:1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"/>
    <x v="1"/>
    <n v="20"/>
    <n v="50.4"/>
    <x v="241"/>
    <d v="2016-07-04T04:00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x v="1"/>
    <x v="1"/>
    <n v="75"/>
    <n v="44.235300000000002"/>
    <x v="242"/>
    <d v="2016-08-25T03:59:00"/>
  </r>
  <r>
    <n v="2945"/>
    <s v="A Midsummer Night's Pub"/>
    <s v="Where people that enjoy theater, or just something new can go to have fun and experience varying types of theater in Albuquerque."/>
    <n v="2250"/>
    <n v="0"/>
    <x v="1"/>
    <s v="US"/>
    <s v="USD"/>
    <n v="1432437660"/>
    <n v="1429845660"/>
    <b v="0"/>
    <n v="0"/>
    <b v="0"/>
    <x v="1"/>
    <x v="4"/>
    <n v="0"/>
    <n v="0"/>
    <x v="243"/>
    <d v="2015-05-24T03:21:00"/>
  </r>
  <r>
    <n v="4065"/>
    <s v="A Midsummer's Night's Dream"/>
    <s v="A classical/ fantasy version of midsummers done by professionally trained actors in Tulsa!"/>
    <n v="153"/>
    <n v="27"/>
    <x v="1"/>
    <s v="US"/>
    <s v="USD"/>
    <n v="1407883811"/>
    <n v="1405291811"/>
    <b v="0"/>
    <n v="4"/>
    <b v="0"/>
    <x v="1"/>
    <x v="1"/>
    <n v="18"/>
    <n v="6.75"/>
    <x v="244"/>
    <d v="2014-08-12T22:50:11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x v="4"/>
    <x v="35"/>
    <n v="639"/>
    <n v="115.6923"/>
    <x v="245"/>
    <d v="2014-06-11T13:44:03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x v="0"/>
    <x v="0"/>
    <n v="8"/>
    <n v="64.945099999999996"/>
    <x v="246"/>
    <d v="2012-05-11T14:53:15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s v="US"/>
    <s v="USD"/>
    <n v="1438543033"/>
    <n v="1435951033"/>
    <b v="0"/>
    <n v="15"/>
    <b v="0"/>
    <x v="6"/>
    <x v="33"/>
    <n v="10"/>
    <n v="66.066699999999997"/>
    <x v="247"/>
    <d v="2015-08-02T19:17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x v="6"/>
    <x v="36"/>
    <n v="697"/>
    <n v="373.55799999999999"/>
    <x v="248"/>
    <d v="2015-09-04T15:00:00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x v="5"/>
    <x v="32"/>
    <n v="97"/>
    <n v="33.191099999999999"/>
    <x v="249"/>
    <d v="2011-06-12T00:20:4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x v="1"/>
    <x v="4"/>
    <n v="504"/>
    <n v="162.7097"/>
    <x v="250"/>
    <d v="2016-08-27T22:53:29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x v="1"/>
    <x v="1"/>
    <n v="82"/>
    <n v="73.214299999999994"/>
    <x v="251"/>
    <d v="2016-09-09T04:00:0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s v="GB"/>
    <s v="GBP"/>
    <n v="1410281360"/>
    <n v="1406825360"/>
    <b v="0"/>
    <n v="3"/>
    <b v="0"/>
    <x v="1"/>
    <x v="1"/>
    <n v="25"/>
    <n v="25"/>
    <x v="252"/>
    <d v="2014-09-09T16:49:20"/>
  </r>
  <r>
    <n v="581"/>
    <s v="A Poets Domain"/>
    <s v="Help me raise funds so that I can be able to give passionate young poets a chance to earn money weekly for their writing &amp; spoken word."/>
    <n v="31000"/>
    <n v="0"/>
    <x v="1"/>
    <s v="US"/>
    <s v="USD"/>
    <n v="1438474704"/>
    <n v="1435882704"/>
    <b v="0"/>
    <n v="0"/>
    <b v="0"/>
    <x v="6"/>
    <x v="25"/>
    <n v="0"/>
    <s v="no backers"/>
    <x v="253"/>
    <d v="2015-08-02T00:18:24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x v="0"/>
    <x v="0"/>
    <n v="31"/>
    <n v="239.9385"/>
    <x v="254"/>
    <d v="2014-02-28T14:33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x v="1"/>
    <x v="1"/>
    <n v="152"/>
    <n v="131.91300000000001"/>
    <x v="255"/>
    <d v="2014-08-25T20:45:08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x v="2"/>
    <x v="16"/>
    <n v="6"/>
    <n v="50"/>
    <x v="256"/>
    <d v="2015-11-25T14:57:11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x v="5"/>
    <x v="20"/>
    <n v="20"/>
    <n v="82.516099999999994"/>
    <x v="257"/>
    <d v="2012-12-13T22:58:23"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s v="US"/>
    <s v="USD"/>
    <n v="1387479360"/>
    <n v="1384887360"/>
    <b v="0"/>
    <n v="29"/>
    <b v="0"/>
    <x v="2"/>
    <x v="9"/>
    <n v="7"/>
    <n v="46.586199999999998"/>
    <x v="258"/>
    <d v="2013-12-19T18:56:0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s v="US"/>
    <s v="USD"/>
    <n v="1400569140"/>
    <n v="1397854356"/>
    <b v="0"/>
    <n v="46"/>
    <b v="0"/>
    <x v="1"/>
    <x v="1"/>
    <n v="1164"/>
    <n v="84.282600000000002"/>
    <x v="259"/>
    <d v="2014-05-20T06:59:00"/>
  </r>
  <r>
    <n v="1589"/>
    <s v="A Side Of The World In Canvas"/>
    <s v="I want to be able to have my own photography inside a canvas and have it be displayed everywhere."/>
    <n v="8000"/>
    <n v="0"/>
    <x v="1"/>
    <s v="US"/>
    <s v="USD"/>
    <n v="1444433886"/>
    <n v="1441841886"/>
    <b v="0"/>
    <n v="0"/>
    <b v="0"/>
    <x v="3"/>
    <x v="37"/>
    <n v="0"/>
    <n v="0"/>
    <x v="260"/>
    <d v="2015-10-09T23:38:06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x v="1"/>
    <x v="4"/>
    <n v="175"/>
    <n v="87.7"/>
    <x v="261"/>
    <d v="2014-06-11T04:00:0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x v="2"/>
    <x v="10"/>
    <n v="17"/>
    <n v="52.684199999999997"/>
    <x v="262"/>
    <d v="2014-02-06T17:01:24"/>
  </r>
  <r>
    <n v="2955"/>
    <s v="A Stage for Stage Door Theater Company (Canceled)"/>
    <s v="Stage Door Theater needs a stage for its current and future productions. Can you help?"/>
    <n v="2200"/>
    <n v="715"/>
    <x v="2"/>
    <s v="US"/>
    <s v="USD"/>
    <n v="1434476849"/>
    <n v="1431884849"/>
    <b v="0"/>
    <n v="11"/>
    <b v="0"/>
    <x v="1"/>
    <x v="4"/>
    <n v="33"/>
    <n v="65"/>
    <x v="263"/>
    <d v="2015-06-16T17:47:29"/>
  </r>
  <r>
    <n v="3796"/>
    <s v="A Staged Reading of &quot;CALL ME TANIA&quot;"/>
    <s v="Part Psychological Thriller - Part Heartbreaking Drama - Part Spectacular Farce - 100% New American Musical Theatre"/>
    <n v="600"/>
    <n v="1"/>
    <x v="1"/>
    <s v="US"/>
    <s v="USD"/>
    <n v="1484354556"/>
    <n v="1479170556"/>
    <b v="0"/>
    <n v="1"/>
    <b v="0"/>
    <x v="1"/>
    <x v="15"/>
    <n v="0"/>
    <n v="1"/>
    <x v="264"/>
    <d v="2017-01-14T00:42:36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x v="0"/>
    <x v="12"/>
    <n v="1"/>
    <n v="91.230800000000002"/>
    <x v="265"/>
    <d v="2016-07-18T20:23:40"/>
  </r>
  <r>
    <n v="2765"/>
    <s v="A Story Book For Kids: Technology and Everyday Life"/>
    <s v="I am writing an illustrated book for children ages 3 to 7 that meshes technology in everyday life stories."/>
    <n v="2725"/>
    <n v="0"/>
    <x v="1"/>
    <s v="US"/>
    <s v="USD"/>
    <n v="1351432428"/>
    <n v="1350050028"/>
    <b v="0"/>
    <n v="0"/>
    <b v="0"/>
    <x v="5"/>
    <x v="13"/>
    <n v="0"/>
    <n v="0"/>
    <x v="266"/>
    <d v="2012-10-28T13:53:48"/>
  </r>
  <r>
    <n v="3799"/>
    <s v="A Story Once Told"/>
    <s v="An original musical on it's way to the stage in Minneapolis, MN. Feel free to ask any questions."/>
    <n v="600"/>
    <n v="402"/>
    <x v="1"/>
    <s v="US"/>
    <s v="USD"/>
    <n v="1457734843"/>
    <n v="1455142843"/>
    <b v="0"/>
    <n v="4"/>
    <b v="0"/>
    <x v="1"/>
    <x v="15"/>
    <n v="67"/>
    <n v="100.5"/>
    <x v="267"/>
    <d v="2016-03-11T22:20:43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x v="7"/>
    <x v="24"/>
    <n v="72"/>
    <n v="15.722"/>
    <x v="268"/>
    <d v="2015-06-11T18:01:27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x v="2"/>
    <x v="7"/>
    <n v="220"/>
    <n v="56.000100000000003"/>
    <x v="269"/>
    <d v="2012-05-03T23:00:26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x v="5"/>
    <x v="20"/>
    <n v="3"/>
    <n v="54.2667"/>
    <x v="270"/>
    <d v="2012-04-16T21:00:00"/>
  </r>
  <r>
    <n v="515"/>
    <s v="A Tale of Faith - An Animated Short Film"/>
    <s v="A Tale of Faith is an animated short film based on the heartwarming tale by Rebbe Nachman of Breslov."/>
    <n v="39000"/>
    <n v="24651"/>
    <x v="1"/>
    <s v="US"/>
    <s v="USD"/>
    <n v="1451389601"/>
    <n v="1447933601"/>
    <b v="0"/>
    <n v="34"/>
    <b v="0"/>
    <x v="0"/>
    <x v="6"/>
    <n v="63"/>
    <n v="725.02940000000001"/>
    <x v="271"/>
    <d v="2015-12-29T11:46:41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x v="1"/>
    <x v="1"/>
    <n v="353"/>
    <n v="46.7682"/>
    <x v="272"/>
    <d v="2012-01-31T17:00:00"/>
  </r>
  <r>
    <n v="3953"/>
    <s v="A Time Pirate's Love"/>
    <s v="Actors and actresses are needed to help me create a stage play. A stage play needs to be adapted from the book I wrote."/>
    <n v="400"/>
    <n v="0"/>
    <x v="1"/>
    <s v="US"/>
    <s v="USD"/>
    <n v="1469834940"/>
    <n v="1467162586"/>
    <b v="0"/>
    <n v="0"/>
    <b v="0"/>
    <x v="1"/>
    <x v="1"/>
    <n v="0"/>
    <n v="0"/>
    <x v="273"/>
    <d v="2016-07-29T23:29:00"/>
  </r>
  <r>
    <n v="2749"/>
    <s v="A Tree is a Tree, no matter what you see.  CHILDREN'S BOOK"/>
    <s v="Self-publishing my children's book."/>
    <n v="2800"/>
    <n v="110"/>
    <x v="1"/>
    <s v="US"/>
    <s v="USD"/>
    <n v="1428171037"/>
    <n v="1425582637"/>
    <b v="0"/>
    <n v="2"/>
    <b v="0"/>
    <x v="5"/>
    <x v="13"/>
    <n v="4"/>
    <n v="55"/>
    <x v="274"/>
    <d v="2015-04-04T18:10:3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s v="US"/>
    <s v="USD"/>
    <n v="1298589630"/>
    <n v="1295997630"/>
    <b v="0"/>
    <n v="0"/>
    <b v="0"/>
    <x v="2"/>
    <x v="19"/>
    <n v="0"/>
    <n v="0"/>
    <x v="275"/>
    <d v="2011-02-24T23:20:3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s v="US"/>
    <s v="USD"/>
    <n v="1381090870"/>
    <n v="1377030070"/>
    <b v="0"/>
    <n v="1"/>
    <b v="0"/>
    <x v="2"/>
    <x v="19"/>
    <n v="0"/>
    <n v="40"/>
    <x v="276"/>
    <d v="2013-10-06T20:21: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s v="NL"/>
    <s v="EUR"/>
    <n v="1483138800"/>
    <n v="1480610046"/>
    <b v="0"/>
    <n v="3"/>
    <b v="0"/>
    <x v="6"/>
    <x v="33"/>
    <n v="5"/>
    <n v="167.66669999999999"/>
    <x v="277"/>
    <d v="2016-12-30T23:00:0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s v="US"/>
    <s v="USD"/>
    <n v="1440100839"/>
    <n v="1436472039"/>
    <b v="0"/>
    <n v="73"/>
    <b v="0"/>
    <x v="6"/>
    <x v="33"/>
    <n v="35"/>
    <n v="89.191800000000001"/>
    <x v="278"/>
    <d v="2015-08-20T20:00:39"/>
  </r>
  <r>
    <n v="1113"/>
    <s v="A YouTube Gaming Channel"/>
    <s v="A start up YouTube PC Gaming channel named ''Jeansie''. Comprised of witty banter and slightly above average  gaming skills :)"/>
    <n v="15000"/>
    <n v="5"/>
    <x v="1"/>
    <s v="GB"/>
    <s v="GBP"/>
    <n v="1408058820"/>
    <n v="1405466820"/>
    <b v="0"/>
    <n v="1"/>
    <b v="0"/>
    <x v="7"/>
    <x v="30"/>
    <n v="0"/>
    <n v="5"/>
    <x v="279"/>
    <d v="2014-08-14T23:27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s v="ES"/>
    <s v="EUR"/>
    <n v="1484065881"/>
    <n v="1481473881"/>
    <b v="0"/>
    <n v="31"/>
    <b v="0"/>
    <x v="6"/>
    <x v="33"/>
    <n v="2"/>
    <n v="13"/>
    <x v="280"/>
    <d v="2017-01-10T16:31:21"/>
  </r>
  <r>
    <n v="4105"/>
    <s v="Â¡LlÃ©vame!"/>
    <s v="Buscamos finalizar el proceso de producciÃ³n de un espectÃ¡culo de payaso y con Ã©l, activar espacios pÃºblicos para la escena clown."/>
    <n v="13"/>
    <n v="2300"/>
    <x v="1"/>
    <s v="MX"/>
    <s v="MXN"/>
    <n v="1482711309"/>
    <n v="1479860109"/>
    <b v="0"/>
    <n v="6"/>
    <b v="0"/>
    <x v="1"/>
    <x v="1"/>
    <n v="17692"/>
    <n v="383.33330000000001"/>
    <x v="281"/>
    <d v="2016-12-26T00:15:09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x v="1"/>
    <x v="1"/>
    <n v="441"/>
    <n v="143.10810000000001"/>
    <x v="282"/>
    <d v="2014-08-21T16:28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x v="2"/>
    <x v="7"/>
    <n v="47"/>
    <n v="53.5227"/>
    <x v="283"/>
    <d v="2013-01-26T05:09:34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x v="0"/>
    <x v="0"/>
    <n v="8"/>
    <n v="95.225800000000007"/>
    <x v="284"/>
    <d v="2012-04-28T00:57:5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x v="2"/>
    <x v="7"/>
    <n v="176"/>
    <n v="68.481700000000004"/>
    <x v="285"/>
    <d v="2011-12-13T03:39:5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x v="6"/>
    <x v="17"/>
    <n v="3052"/>
    <n v="324.69"/>
    <x v="286"/>
    <d v="2015-05-08T16:01:58"/>
  </r>
  <r>
    <n v="1127"/>
    <s v="ABRAcaPOCUS!!"/>
    <s v="A fast-paced, creepy/cute mobile puzzle game where you draw series of magic symbols to summon &amp; collect demons, monsters, gods, &amp; myths"/>
    <n v="15000"/>
    <n v="585"/>
    <x v="1"/>
    <s v="US"/>
    <s v="USD"/>
    <n v="1416000600"/>
    <n v="1413318600"/>
    <b v="0"/>
    <n v="23"/>
    <b v="0"/>
    <x v="7"/>
    <x v="34"/>
    <n v="4"/>
    <n v="25.434799999999999"/>
    <x v="287"/>
    <d v="2014-11-14T21:30:0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s v="US"/>
    <s v="USD"/>
    <n v="1343161248"/>
    <n v="1337977248"/>
    <b v="0"/>
    <n v="2"/>
    <b v="0"/>
    <x v="5"/>
    <x v="23"/>
    <n v="1"/>
    <n v="27.5"/>
    <x v="288"/>
    <d v="2012-07-24T20:20:48"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s v="US"/>
    <s v="USD"/>
    <n v="1483748232"/>
    <n v="1481156232"/>
    <b v="0"/>
    <n v="0"/>
    <b v="0"/>
    <x v="0"/>
    <x v="8"/>
    <n v="0"/>
    <s v="no backers"/>
    <x v="289"/>
    <d v="2017-01-07T00:17:12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x v="6"/>
    <x v="17"/>
    <n v="2503"/>
    <n v="385.0369"/>
    <x v="290"/>
    <d v="2016-06-11T13:39:32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x v="1"/>
    <x v="15"/>
    <n v="359"/>
    <n v="41.696399999999997"/>
    <x v="291"/>
    <d v="2015-03-01T04:59:00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x v="2"/>
    <x v="7"/>
    <n v="43"/>
    <n v="37.149299999999997"/>
    <x v="292"/>
    <d v="2014-11-12T18:03:1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x v="1"/>
    <x v="1"/>
    <n v="18"/>
    <n v="24.444400000000002"/>
    <x v="293"/>
    <d v="2015-08-22T12:07:53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x v="1"/>
    <x v="1"/>
    <n v="82"/>
    <n v="102.5"/>
    <x v="294"/>
    <d v="2016-07-29T16:50:43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x v="1"/>
    <x v="4"/>
    <n v="1164"/>
    <n v="146.44649999999999"/>
    <x v="295"/>
    <d v="2014-08-20T20:24:03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x v="1"/>
    <x v="4"/>
    <n v="37"/>
    <n v="37.25"/>
    <x v="296"/>
    <d v="2016-04-27T13:16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x v="6"/>
    <x v="28"/>
    <n v="113"/>
    <n v="47.180599999999998"/>
    <x v="297"/>
    <d v="2016-04-30T12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x v="1"/>
    <x v="1"/>
    <n v="337"/>
    <n v="93.611099999999993"/>
    <x v="298"/>
    <d v="2014-07-23T11:00:0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x v="1"/>
    <x v="1"/>
    <n v="821"/>
    <n v="151.98150000000001"/>
    <x v="299"/>
    <d v="2016-09-23T16:44:3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x v="1"/>
    <x v="1"/>
    <n v="1913"/>
    <n v="141.71299999999999"/>
    <x v="300"/>
    <d v="2017-01-10T05:00:00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x v="2"/>
    <x v="7"/>
    <n v="81"/>
    <n v="115.0857"/>
    <x v="301"/>
    <d v="2011-12-14T04:59:0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s v="US"/>
    <s v="USD"/>
    <n v="1280635200"/>
    <n v="1273121283"/>
    <b v="0"/>
    <n v="17"/>
    <b v="0"/>
    <x v="2"/>
    <x v="7"/>
    <n v="12"/>
    <n v="143.8235"/>
    <x v="302"/>
    <d v="2010-08-01T04:00:00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s v="US"/>
    <s v="USD"/>
    <n v="1315747080"/>
    <n v="1314417502"/>
    <b v="0"/>
    <n v="1"/>
    <b v="0"/>
    <x v="2"/>
    <x v="19"/>
    <n v="0"/>
    <n v="5"/>
    <x v="303"/>
    <d v="2011-09-11T13:18:00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x v="3"/>
    <x v="5"/>
    <n v="45"/>
    <n v="34.688899999999997"/>
    <x v="304"/>
    <d v="2016-10-14T06:04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1"/>
    <n v="106"/>
    <n v="58.9011"/>
    <x v="305"/>
    <d v="2014-11-05T21:22:25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x v="6"/>
    <x v="17"/>
    <n v="12"/>
    <n v="205"/>
    <x v="306"/>
    <d v="2016-05-06T19:49:42"/>
  </r>
  <r>
    <n v="1100"/>
    <s v="Aeldengald Saga Book I"/>
    <s v="A retro style puzzle rpg with a dark story. Your decisions will influence the world and decide the outcome of the story."/>
    <n v="15000"/>
    <n v="100"/>
    <x v="1"/>
    <s v="DE"/>
    <s v="EUR"/>
    <n v="1455417571"/>
    <n v="1452825571"/>
    <b v="0"/>
    <n v="10"/>
    <b v="0"/>
    <x v="7"/>
    <x v="30"/>
    <n v="1"/>
    <n v="10"/>
    <x v="307"/>
    <d v="2016-02-14T02:39: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x v="1"/>
    <x v="1"/>
    <n v="370"/>
    <n v="92.5"/>
    <x v="308"/>
    <d v="2016-04-10T04:00:0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s v="US"/>
    <s v="USD"/>
    <n v="1418510965"/>
    <n v="1415918965"/>
    <b v="0"/>
    <n v="1"/>
    <b v="0"/>
    <x v="3"/>
    <x v="37"/>
    <n v="0"/>
    <n v="1"/>
    <x v="309"/>
    <d v="2014-12-13T22:49:2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x v="2"/>
    <x v="7"/>
    <n v="18"/>
    <n v="32.718800000000002"/>
    <x v="310"/>
    <d v="2012-04-08T21:45:08"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s v="US"/>
    <s v="USD"/>
    <n v="1360795069"/>
    <n v="1358203069"/>
    <b v="0"/>
    <n v="15"/>
    <b v="0"/>
    <x v="2"/>
    <x v="9"/>
    <n v="2"/>
    <n v="21.8"/>
    <x v="311"/>
    <d v="2013-02-13T22:37:49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x v="3"/>
    <x v="5"/>
    <n v="109"/>
    <n v="211.48390000000001"/>
    <x v="312"/>
    <d v="2015-06-13T12:09:1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x v="1"/>
    <x v="1"/>
    <n v="325"/>
    <n v="48.339700000000001"/>
    <x v="313"/>
    <d v="2014-07-17T16:33:43"/>
  </r>
  <r>
    <n v="3919"/>
    <s v="After The Blue"/>
    <s v="Two sisters living in a Cornish seaside town attempt to hide and escape from a life- circle of deceit, abuse, incest and revenge."/>
    <n v="500"/>
    <n v="90"/>
    <x v="1"/>
    <s v="GB"/>
    <s v="GBP"/>
    <n v="1453075200"/>
    <n v="1450628773"/>
    <b v="0"/>
    <n v="3"/>
    <b v="0"/>
    <x v="1"/>
    <x v="1"/>
    <n v="18"/>
    <n v="30"/>
    <x v="314"/>
    <d v="2016-01-18T00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x v="1"/>
    <x v="1"/>
    <n v="31"/>
    <n v="23.636399999999998"/>
    <x v="315"/>
    <d v="2015-02-28T15:14:2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s v="US"/>
    <s v="USD"/>
    <n v="1387077299"/>
    <n v="1383621299"/>
    <b v="0"/>
    <n v="6"/>
    <b v="0"/>
    <x v="2"/>
    <x v="19"/>
    <n v="2"/>
    <n v="35"/>
    <x v="316"/>
    <d v="2013-12-15T03:14:59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x v="1"/>
    <x v="1"/>
    <n v="551"/>
    <n v="115.0217"/>
    <x v="317"/>
    <d v="2017-02-01T22:59:0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x v="1"/>
    <x v="15"/>
    <n v="231"/>
    <n v="55.555599999999998"/>
    <x v="318"/>
    <d v="2016-05-29T00:36:00"/>
  </r>
  <r>
    <n v="506"/>
    <s v="Age of Spirit: The Battle in Heaven"/>
    <s v="A feature-length 3D animation that depicts what happened when the Son of the Morning rebelled against God."/>
    <n v="40000"/>
    <n v="250"/>
    <x v="1"/>
    <s v="US"/>
    <s v="USD"/>
    <n v="1376140520"/>
    <n v="1373548520"/>
    <b v="0"/>
    <n v="1"/>
    <b v="0"/>
    <x v="0"/>
    <x v="6"/>
    <n v="1"/>
    <n v="250"/>
    <x v="319"/>
    <d v="2013-08-10T13:15:2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s v="US"/>
    <s v="USD"/>
    <n v="1427169540"/>
    <n v="1424701775"/>
    <b v="0"/>
    <n v="1"/>
    <b v="0"/>
    <x v="1"/>
    <x v="1"/>
    <n v="10"/>
    <n v="10"/>
    <x v="320"/>
    <d v="2015-03-24T03:59:0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s v="US"/>
    <s v="USD"/>
    <n v="1334592000"/>
    <n v="1331982127"/>
    <b v="0"/>
    <n v="1"/>
    <b v="0"/>
    <x v="2"/>
    <x v="19"/>
    <n v="0"/>
    <n v="25"/>
    <x v="321"/>
    <d v="2012-04-16T16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x v="1"/>
    <x v="4"/>
    <n v="218"/>
    <n v="94.637699999999995"/>
    <x v="322"/>
    <d v="2016-04-17T23:44:54"/>
  </r>
  <r>
    <n v="2684"/>
    <s v="Ain't No Thang..."/>
    <s v="Not all wings are created equal. We believe ours take flight above the rest. Come judge for yourself. To us it Ain't No Thang..."/>
    <n v="3000"/>
    <n v="800"/>
    <x v="1"/>
    <s v="US"/>
    <s v="USD"/>
    <n v="1407621425"/>
    <n v="1404165425"/>
    <b v="0"/>
    <n v="4"/>
    <b v="0"/>
    <x v="4"/>
    <x v="21"/>
    <n v="27"/>
    <n v="200"/>
    <x v="323"/>
    <d v="2014-08-09T21:57: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1"/>
    <n v="112"/>
    <n v="31.619700000000002"/>
    <x v="324"/>
    <d v="2014-07-02T04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x v="6"/>
    <x v="17"/>
    <n v="482"/>
    <n v="117.6"/>
    <x v="325"/>
    <d v="2014-09-16T10:18:54"/>
  </r>
  <r>
    <n v="694"/>
    <s v="Airlock bike helmet"/>
    <s v="You can control how much air enters the helmet by opening or closing the vents. This is very useful in bad weather, or for competition."/>
    <n v="25000"/>
    <n v="590"/>
    <x v="1"/>
    <s v="US"/>
    <s v="USD"/>
    <n v="1485964559"/>
    <n v="1483372559"/>
    <b v="0"/>
    <n v="7"/>
    <b v="0"/>
    <x v="6"/>
    <x v="33"/>
    <n v="2"/>
    <n v="84.285700000000006"/>
    <x v="326"/>
    <d v="2017-02-01T15:55:59"/>
  </r>
  <r>
    <n v="496"/>
    <s v="Airships and Anatasia: The Movie"/>
    <s v="The movie is about the adventures of Ethan, Danna, The mysterious inventor and more."/>
    <n v="40000"/>
    <n v="1"/>
    <x v="1"/>
    <s v="US"/>
    <s v="USD"/>
    <n v="1392070874"/>
    <n v="1386886874"/>
    <b v="0"/>
    <n v="1"/>
    <b v="0"/>
    <x v="0"/>
    <x v="6"/>
    <n v="0"/>
    <n v="1"/>
    <x v="327"/>
    <d v="2014-02-10T22:21:14"/>
  </r>
  <r>
    <n v="661"/>
    <s v="AirString"/>
    <s v="AirString keeps your AirPods from getting lost by keeping the pair together with a  durable and premium quality string."/>
    <n v="28000"/>
    <n v="95"/>
    <x v="1"/>
    <s v="US"/>
    <s v="USD"/>
    <n v="1477236559"/>
    <n v="1474644559"/>
    <b v="0"/>
    <n v="9"/>
    <b v="0"/>
    <x v="6"/>
    <x v="33"/>
    <n v="0"/>
    <n v="10.5556"/>
    <x v="328"/>
    <d v="2016-10-23T15:29:19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x v="1"/>
    <x v="1"/>
    <n v="257"/>
    <n v="77.7273"/>
    <x v="329"/>
    <d v="2016-03-03T05:59:0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s v="US"/>
    <s v="USD"/>
    <n v="1480536919"/>
    <n v="1477509319"/>
    <b v="0"/>
    <n v="100"/>
    <b v="0"/>
    <x v="6"/>
    <x v="33"/>
    <n v="801"/>
    <n v="800.7"/>
    <x v="330"/>
    <d v="2016-11-30T20:15:19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x v="2"/>
    <x v="10"/>
    <n v="111"/>
    <n v="94.489400000000003"/>
    <x v="331"/>
    <d v="2011-01-01T04:59:00"/>
  </r>
  <r>
    <n v="2374"/>
    <s v="Alcohol On Call (Canceled)"/>
    <s v="Next time you want a beer, put down your keys and pick up your phone. We prevent drunk driving by delivering alcohol to you at home."/>
    <n v="4000"/>
    <n v="10"/>
    <x v="2"/>
    <s v="US"/>
    <s v="USD"/>
    <n v="1423772060"/>
    <n v="1421180060"/>
    <b v="0"/>
    <n v="1"/>
    <b v="0"/>
    <x v="6"/>
    <x v="25"/>
    <n v="0"/>
    <n v="10"/>
    <x v="332"/>
    <d v="2015-02-12T20:14:20"/>
  </r>
  <r>
    <n v="1879"/>
    <s v="Alex and More"/>
    <s v="Juego de plataformas con 20 personajes. Cada personaje tiene cuatro habilidades distintas al resto de personajes y sus propias voces."/>
    <n v="5875"/>
    <n v="6"/>
    <x v="1"/>
    <s v="ES"/>
    <s v="EUR"/>
    <n v="1457966129"/>
    <n v="1455377729"/>
    <b v="0"/>
    <n v="2"/>
    <b v="0"/>
    <x v="7"/>
    <x v="34"/>
    <n v="0"/>
    <n v="3"/>
    <x v="333"/>
    <d v="2016-03-14T14:35:29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s v="US"/>
    <s v="USD"/>
    <n v="1446483000"/>
    <n v="1443811268"/>
    <b v="0"/>
    <n v="13"/>
    <b v="0"/>
    <x v="1"/>
    <x v="1"/>
    <n v="395"/>
    <n v="137.07689999999999"/>
    <x v="334"/>
    <d v="2015-11-02T16:50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s v="US"/>
    <s v="USD"/>
    <n v="1409787378"/>
    <n v="1405899378"/>
    <b v="0"/>
    <n v="3"/>
    <b v="0"/>
    <x v="5"/>
    <x v="26"/>
    <n v="1"/>
    <n v="19"/>
    <x v="335"/>
    <d v="2014-09-03T23:36:18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s v="US"/>
    <s v="USD"/>
    <n v="1438451580"/>
    <n v="1434609424"/>
    <b v="0"/>
    <n v="28"/>
    <b v="0"/>
    <x v="6"/>
    <x v="25"/>
    <n v="11"/>
    <n v="135.03569999999999"/>
    <x v="336"/>
    <d v="2015-08-01T17:53:00"/>
  </r>
  <r>
    <n v="3634"/>
    <s v="Alice - A New Musical"/>
    <s v="Alice is an original musical for all ages with a unique new story based on Alice's Adventures in Wonderland, premiering in summer 2017."/>
    <n v="1000"/>
    <n v="3185"/>
    <x v="1"/>
    <s v="CA"/>
    <s v="CAD"/>
    <n v="1484366340"/>
    <n v="1480219174"/>
    <b v="0"/>
    <n v="18"/>
    <b v="0"/>
    <x v="1"/>
    <x v="15"/>
    <n v="319"/>
    <n v="176.9444"/>
    <x v="337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s v="US"/>
    <s v="USD"/>
    <n v="1403470800"/>
    <n v="1403356792"/>
    <b v="0"/>
    <n v="4"/>
    <b v="0"/>
    <x v="1"/>
    <x v="1"/>
    <n v="1"/>
    <n v="5.75"/>
    <x v="338"/>
    <d v="2014-06-22T21:00:0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x v="7"/>
    <x v="24"/>
    <n v="320"/>
    <n v="22.116199999999999"/>
    <x v="339"/>
    <d v="2016-02-01T14:48:43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x v="1"/>
    <x v="15"/>
    <n v="0"/>
    <n v="0"/>
    <x v="340"/>
    <d v="2015-03-27T17:59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s v="US"/>
    <s v="USD"/>
    <n v="1481295099"/>
    <n v="1477835499"/>
    <b v="0"/>
    <n v="3"/>
    <b v="0"/>
    <x v="2"/>
    <x v="14"/>
    <n v="2"/>
    <n v="50"/>
    <x v="341"/>
    <d v="2016-12-09T14:51:3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1"/>
    <n v="144"/>
    <n v="45.978700000000003"/>
    <x v="342"/>
    <d v="2015-11-22T22:00:00"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s v="NL"/>
    <s v="EUR"/>
    <n v="1424421253"/>
    <n v="1421829253"/>
    <b v="1"/>
    <n v="10"/>
    <b v="0"/>
    <x v="3"/>
    <x v="5"/>
    <n v="10"/>
    <n v="65.099999999999994"/>
    <x v="343"/>
    <d v="2015-02-20T08:34:13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x v="1"/>
    <x v="1"/>
    <n v="210"/>
    <n v="39.810099999999998"/>
    <x v="344"/>
    <d v="2015-07-01T12:14:5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s v="NL"/>
    <s v="EUR"/>
    <n v="1432479600"/>
    <n v="1428507409"/>
    <b v="0"/>
    <n v="1"/>
    <b v="0"/>
    <x v="6"/>
    <x v="25"/>
    <n v="0"/>
    <n v="10"/>
    <x v="345"/>
    <d v="2015-05-24T15:00:00"/>
  </r>
  <r>
    <n v="3111"/>
    <s v="All Puppet Players Need a Home"/>
    <s v="Help All Puppet Players perform it's 2015 season in a beautiful 200 seat theater for an entire year."/>
    <n v="2000"/>
    <n v="5328"/>
    <x v="1"/>
    <s v="US"/>
    <s v="USD"/>
    <n v="1412432220"/>
    <n v="1409753820"/>
    <b v="0"/>
    <n v="76"/>
    <b v="0"/>
    <x v="1"/>
    <x v="4"/>
    <n v="266"/>
    <n v="70.1053"/>
    <x v="346"/>
    <d v="2014-10-04T14:17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x v="1"/>
    <x v="1"/>
    <n v="69"/>
    <n v="38.333300000000001"/>
    <x v="347"/>
    <d v="2014-08-25T04:59:00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x v="3"/>
    <x v="5"/>
    <n v="130"/>
    <n v="111.1786"/>
    <x v="348"/>
    <d v="2015-08-25T15:05:12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s v="DE"/>
    <s v="EUR"/>
    <n v="1451161560"/>
    <n v="1447273560"/>
    <b v="0"/>
    <n v="0"/>
    <b v="0"/>
    <x v="8"/>
    <x v="27"/>
    <n v="0"/>
    <n v="0"/>
    <x v="349"/>
    <d v="2015-12-26T20:26:00"/>
  </r>
  <r>
    <n v="1004"/>
    <s v="AllerGuarder: Bluetooth wristband helps food-allergy kids"/>
    <s v="Harnessing wearable technology as a powerful defense for food-allergy children."/>
    <n v="16000"/>
    <n v="20552"/>
    <x v="2"/>
    <s v="US"/>
    <s v="USD"/>
    <n v="1455814827"/>
    <n v="1453222827"/>
    <b v="0"/>
    <n v="95"/>
    <b v="0"/>
    <x v="6"/>
    <x v="33"/>
    <n v="128"/>
    <n v="216.33680000000001"/>
    <x v="350"/>
    <d v="2016-02-18T17:00:2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s v="AU"/>
    <s v="AUD"/>
    <n v="1414807962"/>
    <n v="1412215962"/>
    <b v="0"/>
    <n v="2"/>
    <b v="0"/>
    <x v="6"/>
    <x v="25"/>
    <n v="0"/>
    <n v="35"/>
    <x v="351"/>
    <d v="2014-11-01T02:12:4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x v="1"/>
    <x v="1"/>
    <n v="201"/>
    <n v="60.909100000000002"/>
    <x v="352"/>
    <d v="2015-08-05T08:43:27"/>
  </r>
  <r>
    <n v="1787"/>
    <s v="Alpamayo to Yerupaja"/>
    <s v="Raising awareness to the effects of global warming through photographs of the high mountains of Peru."/>
    <n v="6500"/>
    <n v="1533"/>
    <x v="1"/>
    <s v="US"/>
    <s v="USD"/>
    <n v="1428158637"/>
    <n v="1425570237"/>
    <b v="1"/>
    <n v="24"/>
    <b v="0"/>
    <x v="3"/>
    <x v="5"/>
    <n v="24"/>
    <n v="63.875"/>
    <x v="353"/>
    <d v="2015-04-04T14:43:57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x v="0"/>
    <x v="0"/>
    <n v="14"/>
    <n v="42.875"/>
    <x v="354"/>
    <d v="2012-01-15T13:14:2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s v="US"/>
    <s v="USD"/>
    <n v="1464190158"/>
    <n v="1461598158"/>
    <b v="0"/>
    <n v="0"/>
    <b v="0"/>
    <x v="5"/>
    <x v="18"/>
    <n v="0"/>
    <n v="0"/>
    <x v="355"/>
    <d v="2016-05-25T15:29:18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x v="2"/>
    <x v="10"/>
    <n v="130"/>
    <n v="66.369399999999999"/>
    <x v="356"/>
    <d v="2012-11-22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x v="1"/>
    <x v="1"/>
    <n v="253"/>
    <n v="84.166700000000006"/>
    <x v="357"/>
    <d v="2015-08-19T17:03:4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x v="2"/>
    <x v="29"/>
    <n v="13"/>
    <n v="30.076899999999998"/>
    <x v="358"/>
    <d v="2011-01-02T03:00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x v="1"/>
    <x v="1"/>
    <n v="46"/>
    <n v="30.666699999999999"/>
    <x v="359"/>
    <d v="2016-02-13T19:02:06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x v="3"/>
    <x v="5"/>
    <n v="324"/>
    <n v="130.52969999999999"/>
    <x v="360"/>
    <d v="2014-05-31T19:40:52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x v="1"/>
    <x v="1"/>
    <n v="0"/>
    <n v="0"/>
    <x v="361"/>
    <d v="2014-10-25T02:59:5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s v="US"/>
    <s v="USD"/>
    <n v="1400301165"/>
    <n v="1397709165"/>
    <b v="0"/>
    <n v="9"/>
    <b v="0"/>
    <x v="1"/>
    <x v="1"/>
    <n v="30"/>
    <n v="83.333299999999994"/>
    <x v="362"/>
    <d v="2014-05-17T04:32:45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x v="2"/>
    <x v="7"/>
    <n v="58"/>
    <n v="41.728400000000001"/>
    <x v="363"/>
    <d v="2012-07-10T23:48:0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x v="2"/>
    <x v="3"/>
    <n v="43"/>
    <n v="39.157200000000003"/>
    <x v="364"/>
    <d v="2016-08-05T03:59:00"/>
  </r>
  <r>
    <n v="1806"/>
    <s v="American Presidents Naked"/>
    <s v="Join me in publishing an amazing and unprecedented book with full frontal photopraphs of 8 American Presidents Naked"/>
    <n v="6000"/>
    <n v="591"/>
    <x v="1"/>
    <s v="GB"/>
    <s v="GBP"/>
    <n v="1412090349"/>
    <n v="1409066349"/>
    <b v="1"/>
    <n v="8"/>
    <b v="0"/>
    <x v="3"/>
    <x v="5"/>
    <n v="10"/>
    <n v="73.875"/>
    <x v="365"/>
    <d v="2014-09-30T15:19:09"/>
  </r>
  <r>
    <n v="4056"/>
    <s v="American Pride"/>
    <s v="American Pride is a play centered on the Poetry of one Iraq War veteran, and follows her journey through war and back home."/>
    <n v="200"/>
    <n v="795"/>
    <x v="1"/>
    <s v="US"/>
    <s v="USD"/>
    <n v="1467575940"/>
    <n v="1465856639"/>
    <b v="0"/>
    <n v="9"/>
    <b v="0"/>
    <x v="1"/>
    <x v="1"/>
    <n v="398"/>
    <n v="88.333299999999994"/>
    <x v="366"/>
    <d v="2016-07-03T19:59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x v="2"/>
    <x v="10"/>
    <n v="39"/>
    <n v="53.827599999999997"/>
    <x v="367"/>
    <d v="2009-12-01T17:00:00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x v="0"/>
    <x v="0"/>
    <n v="39"/>
    <n v="30.654499999999999"/>
    <x v="368"/>
    <d v="2012-09-27T22:54:5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x v="0"/>
    <x v="0"/>
    <n v="68"/>
    <n v="119.99299999999999"/>
    <x v="369"/>
    <d v="2015-06-01T02:20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s v="US"/>
    <s v="USD"/>
    <n v="1454572233"/>
    <n v="1449388233"/>
    <b v="1"/>
    <n v="37"/>
    <b v="0"/>
    <x v="3"/>
    <x v="5"/>
    <n v="36"/>
    <n v="58.972999999999999"/>
    <x v="370"/>
    <d v="2016-02-04T07:50:33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x v="2"/>
    <x v="7"/>
    <n v="122"/>
    <n v="110.4909"/>
    <x v="371"/>
    <d v="2011-10-07T16:58:5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x v="4"/>
    <x v="35"/>
    <n v="876"/>
    <n v="108.7766"/>
    <x v="372"/>
    <d v="2016-03-23T14:18:0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s v="US"/>
    <s v="USD"/>
    <n v="1399867409"/>
    <n v="1394683409"/>
    <b v="0"/>
    <n v="2"/>
    <b v="0"/>
    <x v="2"/>
    <x v="9"/>
    <n v="1"/>
    <n v="60"/>
    <x v="373"/>
    <d v="2014-05-12T04:03:29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x v="1"/>
    <x v="1"/>
    <n v="318"/>
    <n v="50.396799999999999"/>
    <x v="374"/>
    <d v="2016-04-28T15:24:05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x v="1"/>
    <x v="1"/>
    <n v="21"/>
    <n v="31.25"/>
    <x v="375"/>
    <d v="2015-05-30T20:11:12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x v="1"/>
    <x v="1"/>
    <n v="158"/>
    <n v="74.117599999999996"/>
    <x v="376"/>
    <d v="2014-09-19T00:00:00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x v="1"/>
    <x v="1"/>
    <n v="166"/>
    <n v="55.333300000000001"/>
    <x v="377"/>
    <d v="2016-02-02T16:38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x v="0"/>
    <x v="0"/>
    <n v="60"/>
    <n v="106.62309999999999"/>
    <x v="378"/>
    <d v="2016-11-08T11:43:06"/>
  </r>
  <r>
    <n v="2916"/>
    <s v="An Interview With Gaddafi - The Stage Play"/>
    <s v="The moving dramatisation of one man's journey to find the truth behind the Libyan regime change."/>
    <n v="2500"/>
    <n v="145"/>
    <x v="1"/>
    <s v="GB"/>
    <s v="GBP"/>
    <n v="1400498789"/>
    <n v="1398511589"/>
    <b v="0"/>
    <n v="7"/>
    <b v="0"/>
    <x v="1"/>
    <x v="1"/>
    <n v="6"/>
    <n v="20.714300000000001"/>
    <x v="379"/>
    <d v="2014-05-19T11:26:29"/>
  </r>
  <r>
    <n v="1808"/>
    <s v="An Iranian Journey"/>
    <s v="An Iranian Journey exposes the duality of life in modern Iran where youth navigate a thicket of Islamic laws and customs to live freely"/>
    <n v="6000"/>
    <n v="11594"/>
    <x v="1"/>
    <s v="US"/>
    <s v="USD"/>
    <n v="1486830030"/>
    <n v="1483806030"/>
    <b v="1"/>
    <n v="96"/>
    <b v="0"/>
    <x v="3"/>
    <x v="5"/>
    <n v="193"/>
    <n v="120.77079999999999"/>
    <x v="380"/>
    <d v="2017-02-11T16:20:30"/>
  </r>
  <r>
    <n v="1590"/>
    <s v="An Italian Adventure"/>
    <s v="Discover Italy through photography."/>
    <n v="8000"/>
    <n v="1020"/>
    <x v="1"/>
    <s v="IT"/>
    <s v="EUR"/>
    <n v="1443040464"/>
    <n v="1440448464"/>
    <b v="0"/>
    <n v="2"/>
    <b v="0"/>
    <x v="3"/>
    <x v="37"/>
    <n v="13"/>
    <n v="510"/>
    <x v="381"/>
    <d v="2015-09-23T20:34:24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s v="US"/>
    <s v="USD"/>
    <n v="1448225336"/>
    <n v="1445629736"/>
    <b v="0"/>
    <n v="0"/>
    <b v="0"/>
    <x v="6"/>
    <x v="25"/>
    <n v="0"/>
    <s v="no backers"/>
    <x v="382"/>
    <d v="2015-11-22T20:48:56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s v="US"/>
    <s v="USD"/>
    <n v="1324232504"/>
    <n v="1320776504"/>
    <b v="0"/>
    <n v="14"/>
    <b v="0"/>
    <x v="5"/>
    <x v="13"/>
    <n v="20"/>
    <n v="39.285699999999999"/>
    <x v="383"/>
    <d v="2011-12-18T18:21:4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s v="US"/>
    <s v="USD"/>
    <n v="1420971324"/>
    <n v="1418379324"/>
    <b v="0"/>
    <n v="1"/>
    <b v="0"/>
    <x v="1"/>
    <x v="1"/>
    <n v="0"/>
    <n v="5"/>
    <x v="384"/>
    <d v="2015-01-11T10:15:24"/>
  </r>
  <r>
    <n v="600"/>
    <s v="Anaheim California here we come but we need your help."/>
    <s v="Science Technology Engineering and Math + youth = a brighter tomorrow."/>
    <n v="30000"/>
    <n v="100"/>
    <x v="2"/>
    <s v="US"/>
    <s v="USD"/>
    <n v="1431198562"/>
    <n v="1426014562"/>
    <b v="0"/>
    <n v="1"/>
    <b v="0"/>
    <x v="6"/>
    <x v="25"/>
    <n v="0"/>
    <n v="100"/>
    <x v="385"/>
    <d v="2015-05-09T19:09:22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x v="1"/>
    <x v="1"/>
    <n v="1013"/>
    <n v="99.343100000000007"/>
    <x v="386"/>
    <d v="2016-08-11T03:59:00"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s v="US"/>
    <s v="USD"/>
    <n v="1416499440"/>
    <n v="1415341464"/>
    <b v="0"/>
    <n v="17"/>
    <b v="0"/>
    <x v="1"/>
    <x v="1"/>
    <n v="166"/>
    <n v="29.235299999999999"/>
    <x v="387"/>
    <d v="2014-11-20T16:04:0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x v="1"/>
    <x v="15"/>
    <n v="32"/>
    <n v="88.333299999999994"/>
    <x v="388"/>
    <d v="2014-09-15T06:08:0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x v="1"/>
    <x v="1"/>
    <n v="135"/>
    <n v="44.25"/>
    <x v="389"/>
    <d v="2015-08-05T11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x v="1"/>
    <x v="1"/>
    <n v="29"/>
    <n v="35"/>
    <x v="390"/>
    <d v="2015-04-24T21:52:21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s v="GB"/>
    <s v="GBP"/>
    <n v="1454284500"/>
    <n v="1449431237"/>
    <b v="0"/>
    <n v="0"/>
    <b v="0"/>
    <x v="1"/>
    <x v="1"/>
    <n v="0"/>
    <n v="0"/>
    <x v="391"/>
    <d v="2016-01-31T23:55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x v="2"/>
    <x v="38"/>
    <n v="89"/>
    <n v="159.52379999999999"/>
    <x v="392"/>
    <d v="2016-04-16T05:59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s v="US"/>
    <s v="USD"/>
    <n v="1409813940"/>
    <n v="1407271598"/>
    <b v="0"/>
    <n v="45"/>
    <b v="0"/>
    <x v="6"/>
    <x v="33"/>
    <n v="38"/>
    <n v="153.88890000000001"/>
    <x v="393"/>
    <d v="2014-09-04T06:59:00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x v="2"/>
    <x v="3"/>
    <n v="44"/>
    <n v="43.82"/>
    <x v="394"/>
    <d v="2015-09-24T20:38:02"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s v="US"/>
    <s v="USD"/>
    <n v="1324664249"/>
    <n v="1321035449"/>
    <b v="0"/>
    <n v="22"/>
    <b v="0"/>
    <x v="0"/>
    <x v="6"/>
    <n v="7"/>
    <n v="136.0909"/>
    <x v="395"/>
    <d v="2011-12-23T18:17:29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x v="1"/>
    <x v="4"/>
    <n v="1555"/>
    <n v="44.464300000000001"/>
    <x v="396"/>
    <d v="2016-07-21T16:45:26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x v="2"/>
    <x v="14"/>
    <n v="0"/>
    <n v="0"/>
    <x v="397"/>
    <d v="2017-04-01T00:40:11"/>
  </r>
  <r>
    <n v="164"/>
    <s v="Angelix"/>
    <s v="Two cousins are caught up in the private war between warrior class angels and demons. You may be caught up too and not realize it yet."/>
    <n v="100000"/>
    <n v="640"/>
    <x v="1"/>
    <s v="US"/>
    <s v="USD"/>
    <n v="1411150701"/>
    <n v="1405966701"/>
    <b v="0"/>
    <n v="7"/>
    <b v="0"/>
    <x v="0"/>
    <x v="8"/>
    <n v="1"/>
    <n v="91.428600000000003"/>
    <x v="398"/>
    <d v="2014-09-19T18:18:21"/>
  </r>
  <r>
    <n v="4021"/>
    <s v="Angels in Houston"/>
    <s v="Help a group of actors end bigotry in Houston, TX by supporting a  full production of Angels in America."/>
    <n v="250"/>
    <n v="125"/>
    <x v="1"/>
    <s v="US"/>
    <s v="USD"/>
    <n v="1414360358"/>
    <n v="1409176358"/>
    <b v="0"/>
    <n v="2"/>
    <b v="0"/>
    <x v="1"/>
    <x v="1"/>
    <n v="50"/>
    <n v="62.5"/>
    <x v="399"/>
    <d v="2014-10-26T21:52:38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x v="0"/>
    <x v="2"/>
    <n v="6"/>
    <n v="117.3612"/>
    <x v="400"/>
    <d v="2014-07-13T00:00:00"/>
  </r>
  <r>
    <n v="1129"/>
    <s v="Angry words with Friends"/>
    <s v="This app will provide you with the ability to use your most favorite profanities while playing a game with your friends."/>
    <n v="15000"/>
    <n v="21"/>
    <x v="1"/>
    <s v="US"/>
    <s v="USD"/>
    <n v="1465107693"/>
    <n v="1462515693"/>
    <b v="0"/>
    <n v="2"/>
    <b v="0"/>
    <x v="7"/>
    <x v="34"/>
    <n v="0"/>
    <n v="10.5"/>
    <x v="401"/>
    <d v="2016-06-05T06:21:33"/>
  </r>
  <r>
    <n v="884"/>
    <s v="Angwish &quot;I Wanna Be Your Monkey&quot; Music Video"/>
    <s v="We need to hire an animal trainer to have a chimpanzee actor perform in our music video with us!"/>
    <n v="20000"/>
    <n v="20"/>
    <x v="1"/>
    <s v="US"/>
    <s v="USD"/>
    <n v="1336789860"/>
    <n v="1331666146"/>
    <b v="0"/>
    <n v="2"/>
    <b v="0"/>
    <x v="2"/>
    <x v="7"/>
    <n v="0"/>
    <n v="10"/>
    <x v="402"/>
    <d v="2012-05-12T02:31:00"/>
  </r>
  <r>
    <n v="482"/>
    <s v="Animated Stand-up Routines Shenanigans"/>
    <s v="Help me quit my day job and also create animated Stand-up routines from local up and coming comedians."/>
    <n v="40000"/>
    <n v="10"/>
    <x v="1"/>
    <s v="US"/>
    <s v="USD"/>
    <n v="1460644440"/>
    <n v="1458336690"/>
    <b v="0"/>
    <n v="1"/>
    <b v="0"/>
    <x v="0"/>
    <x v="6"/>
    <n v="0"/>
    <n v="10"/>
    <x v="403"/>
    <d v="2016-04-14T14:34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x v="2"/>
    <x v="7"/>
    <n v="151"/>
    <n v="53.469200000000001"/>
    <x v="404"/>
    <d v="2011-01-01T04:59:00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x v="1"/>
    <x v="1"/>
    <n v="103"/>
    <n v="37.963000000000001"/>
    <x v="405"/>
    <d v="2015-03-01T04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s v="US"/>
    <s v="USD"/>
    <n v="1429740037"/>
    <n v="1425423637"/>
    <b v="0"/>
    <n v="84"/>
    <b v="0"/>
    <x v="0"/>
    <x v="8"/>
    <n v="28"/>
    <n v="331.53829999999999"/>
    <x v="406"/>
    <d v="2015-04-22T22:00:37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x v="0"/>
    <x v="0"/>
    <n v="13"/>
    <n v="88.845100000000002"/>
    <x v="407"/>
    <d v="2016-07-28T01:49:40"/>
  </r>
  <r>
    <n v="3121"/>
    <s v="Ant Farm Theatre Project (Canceled)"/>
    <s v="I going to build a theatre for a local ant farm so that Ants can put on their theatre productions."/>
    <n v="2000"/>
    <n v="10"/>
    <x v="2"/>
    <s v="CA"/>
    <s v="CAD"/>
    <n v="1411748335"/>
    <n v="1406564335"/>
    <b v="0"/>
    <n v="1"/>
    <b v="0"/>
    <x v="1"/>
    <x v="4"/>
    <n v="1"/>
    <n v="10"/>
    <x v="408"/>
    <d v="2014-09-26T16:18:55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x v="5"/>
    <x v="20"/>
    <n v="72"/>
    <n v="48.4497"/>
    <x v="409"/>
    <d v="2013-06-27T01:49:11"/>
  </r>
  <r>
    <n v="711"/>
    <s v="Anti Snore Wearable"/>
    <s v="Our wearable and app automates the poke you normally get from your bedpartner to make you stop snoring and making you turn to the side."/>
    <n v="25000"/>
    <n v="33791"/>
    <x v="1"/>
    <s v="NL"/>
    <s v="EUR"/>
    <n v="1481716868"/>
    <n v="1478257268"/>
    <b v="0"/>
    <n v="338"/>
    <b v="0"/>
    <x v="6"/>
    <x v="33"/>
    <n v="135"/>
    <n v="99.973399999999998"/>
    <x v="410"/>
    <d v="2016-12-14T12:01:0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x v="1"/>
    <x v="15"/>
    <n v="543"/>
    <n v="75.959999999999994"/>
    <x v="411"/>
    <d v="2014-12-01T20:25:15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x v="6"/>
    <x v="28"/>
    <n v="76"/>
    <n v="36.7742"/>
    <x v="412"/>
    <d v="2016-12-02T06:09:2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s v="GB"/>
    <s v="GBP"/>
    <n v="1434063600"/>
    <n v="1430405903"/>
    <b v="0"/>
    <n v="7"/>
    <b v="0"/>
    <x v="1"/>
    <x v="1"/>
    <n v="35"/>
    <n v="24.714300000000001"/>
    <x v="413"/>
    <d v="2015-06-11T23:00:00"/>
  </r>
  <r>
    <n v="1807"/>
    <s v="Anywhere but Here"/>
    <s v="I want to explore alternative cultures and lifestyles in America."/>
    <n v="6000"/>
    <n v="553"/>
    <x v="1"/>
    <s v="US"/>
    <s v="USD"/>
    <n v="1411868313"/>
    <n v="1409276313"/>
    <b v="1"/>
    <n v="8"/>
    <b v="0"/>
    <x v="3"/>
    <x v="5"/>
    <n v="9"/>
    <n v="69.125"/>
    <x v="414"/>
    <d v="2014-09-28T01:38:3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6"/>
    <x v="17"/>
    <n v="1132"/>
    <n v="80.727500000000006"/>
    <x v="415"/>
    <d v="2013-04-20T03:38:21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s v="US"/>
    <s v="USD"/>
    <n v="1393181018"/>
    <n v="1390589018"/>
    <b v="0"/>
    <n v="9"/>
    <b v="0"/>
    <x v="5"/>
    <x v="26"/>
    <n v="1"/>
    <n v="39"/>
    <x v="416"/>
    <d v="2014-02-23T18:43:38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x v="2"/>
    <x v="3"/>
    <n v="23"/>
    <n v="33.235300000000002"/>
    <x v="417"/>
    <d v="2012-04-16T06:10:2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x v="2"/>
    <x v="7"/>
    <n v="47"/>
    <n v="57.777799999999999"/>
    <x v="418"/>
    <d v="2011-04-16T03:59:00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x v="2"/>
    <x v="38"/>
    <n v="36"/>
    <n v="32.011099999999999"/>
    <x v="419"/>
    <d v="2011-03-20T15:54:42"/>
  </r>
  <r>
    <n v="221"/>
    <s v="Archetypes"/>
    <s v="Film about Schizophrenia with Surreal Twists!"/>
    <n v="97000"/>
    <n v="0"/>
    <x v="1"/>
    <s v="US"/>
    <s v="USD"/>
    <n v="1427569564"/>
    <n v="1422389164"/>
    <b v="0"/>
    <n v="0"/>
    <b v="0"/>
    <x v="0"/>
    <x v="8"/>
    <n v="0"/>
    <s v="no backers"/>
    <x v="420"/>
    <d v="2015-03-28T19:06:04"/>
  </r>
  <r>
    <n v="684"/>
    <s v="Arcus Motion Analyzer | The Versatile Smart Ring"/>
    <s v="Arcus gives your fingers super powers."/>
    <n v="25000"/>
    <n v="23948"/>
    <x v="1"/>
    <s v="US"/>
    <s v="USD"/>
    <n v="1406257200"/>
    <n v="1403176891"/>
    <b v="0"/>
    <n v="135"/>
    <b v="0"/>
    <x v="6"/>
    <x v="33"/>
    <n v="96"/>
    <n v="177.39259999999999"/>
    <x v="421"/>
    <d v="2014-07-25T03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x v="6"/>
    <x v="28"/>
    <n v="3544"/>
    <n v="157.29349999999999"/>
    <x v="422"/>
    <d v="2012-07-15T05:42:31"/>
  </r>
  <r>
    <n v="233"/>
    <s v="Area 4 - The Film"/>
    <s v="â€œArea 4â€ revolves around Frank Hammond, a counselor at a high school, who discovers the scandals that took place."/>
    <n v="88888"/>
    <n v="0"/>
    <x v="1"/>
    <s v="US"/>
    <s v="USD"/>
    <n v="1475185972"/>
    <n v="1472593972"/>
    <b v="0"/>
    <n v="0"/>
    <b v="0"/>
    <x v="0"/>
    <x v="8"/>
    <n v="0"/>
    <s v="no backers"/>
    <x v="423"/>
    <d v="2016-09-29T21:52:52"/>
  </r>
  <r>
    <n v="1141"/>
    <s v="Arena Z - Zombie Survival"/>
    <s v="I think this will be a great game!"/>
    <n v="15000"/>
    <n v="0"/>
    <x v="1"/>
    <s v="DE"/>
    <s v="EUR"/>
    <n v="1436460450"/>
    <n v="1433868450"/>
    <b v="0"/>
    <n v="0"/>
    <b v="0"/>
    <x v="7"/>
    <x v="34"/>
    <n v="0"/>
    <n v="0"/>
    <x v="424"/>
    <d v="2015-07-09T16:47:30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x v="0"/>
    <x v="0"/>
    <n v="42"/>
    <n v="200.88890000000001"/>
    <x v="425"/>
    <d v="2012-08-22T18:32:1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x v="6"/>
    <x v="17"/>
    <n v="4023"/>
    <n v="245.02440000000001"/>
    <x v="426"/>
    <d v="2015-12-19T07:59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x v="1"/>
    <x v="1"/>
    <n v="0"/>
    <n v="0"/>
    <x v="427"/>
    <d v="2017-03-27T23:58:54"/>
  </r>
  <r>
    <n v="2160"/>
    <s v="Army vs Aliens - Currently in Alpha"/>
    <s v="An awesome side-scroller tower defense game.  Think &quot;Plants vs Zombies&quot; but from a side-on perspective."/>
    <n v="5000"/>
    <n v="85"/>
    <x v="1"/>
    <s v="US"/>
    <s v="USD"/>
    <n v="1337447105"/>
    <n v="1334855105"/>
    <b v="0"/>
    <n v="16"/>
    <b v="0"/>
    <x v="7"/>
    <x v="30"/>
    <n v="2"/>
    <n v="5.3125"/>
    <x v="428"/>
    <d v="2012-05-19T17:05:05"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s v="US"/>
    <s v="USD"/>
    <n v="1421635190"/>
    <n v="1418179190"/>
    <b v="0"/>
    <n v="16"/>
    <b v="0"/>
    <x v="4"/>
    <x v="21"/>
    <n v="36"/>
    <n v="84.0625"/>
    <x v="429"/>
    <d v="2015-01-19T02:39:5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x v="2"/>
    <x v="10"/>
    <n v="36"/>
    <n v="107.21429999999999"/>
    <x v="430"/>
    <d v="2013-09-06T03:59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x v="0"/>
    <x v="0"/>
    <n v="23"/>
    <n v="40.755200000000002"/>
    <x v="431"/>
    <d v="2014-10-08T04:01:08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s v="US"/>
    <s v="USD"/>
    <n v="1442635140"/>
    <n v="1442243484"/>
    <b v="0"/>
    <n v="1"/>
    <b v="0"/>
    <x v="1"/>
    <x v="1"/>
    <n v="0"/>
    <n v="10"/>
    <x v="432"/>
    <d v="2015-09-19T03:59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x v="0"/>
    <x v="2"/>
    <n v="1"/>
    <n v="171.84289999999999"/>
    <x v="433"/>
    <d v="2014-06-16T05:3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x v="2"/>
    <x v="7"/>
    <n v="96"/>
    <n v="61.103999999999999"/>
    <x v="434"/>
    <d v="2014-11-03T08:52:50"/>
  </r>
  <r>
    <n v="3192"/>
    <s v="Arts in Conflict"/>
    <s v="This project challenges social issues affecting young people in areas of deprivation within the Belfast area (Northern Ireland)."/>
    <n v="1897"/>
    <n v="102"/>
    <x v="1"/>
    <s v="GB"/>
    <s v="GBP"/>
    <n v="1425160800"/>
    <n v="1421274859"/>
    <b v="0"/>
    <n v="8"/>
    <b v="0"/>
    <x v="1"/>
    <x v="15"/>
    <n v="5"/>
    <n v="12.75"/>
    <x v="435"/>
    <d v="2015-02-28T22:00:0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s v="US"/>
    <s v="USD"/>
    <n v="1413608340"/>
    <n v="1412945440"/>
    <b v="0"/>
    <n v="0"/>
    <b v="0"/>
    <x v="1"/>
    <x v="1"/>
    <n v="0"/>
    <n v="0"/>
    <x v="436"/>
    <d v="2014-10-18T04:59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x v="1"/>
    <x v="1"/>
    <n v="59"/>
    <n v="45.615400000000001"/>
    <x v="437"/>
    <d v="2014-09-29T08:40:2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s v="US"/>
    <s v="USD"/>
    <n v="1418914964"/>
    <n v="1414591364"/>
    <b v="0"/>
    <n v="0"/>
    <b v="0"/>
    <x v="1"/>
    <x v="1"/>
    <n v="0"/>
    <n v="0"/>
    <x v="438"/>
    <d v="2014-12-18T15:02:44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x v="1"/>
    <x v="1"/>
    <n v="46"/>
    <n v="18.770499999999998"/>
    <x v="439"/>
    <d v="2015-04-23T12:50:46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s v="CA"/>
    <s v="CAD"/>
    <n v="1404926665"/>
    <n v="1402334665"/>
    <b v="0"/>
    <n v="12"/>
    <b v="0"/>
    <x v="3"/>
    <x v="39"/>
    <n v="8"/>
    <n v="31.75"/>
    <x v="440"/>
    <d v="2014-07-09T17:24:2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x v="2"/>
    <x v="10"/>
    <n v="367"/>
    <n v="82.963300000000004"/>
    <x v="441"/>
    <d v="2012-08-30T16:33:45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x v="1"/>
    <x v="1"/>
    <n v="1295"/>
    <n v="199.16669999999999"/>
    <x v="442"/>
    <d v="2015-10-08T00:32:5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x v="6"/>
    <x v="28"/>
    <n v="105"/>
    <n v="38.987699999999997"/>
    <x v="443"/>
    <d v="2016-06-30T10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x v="7"/>
    <x v="24"/>
    <n v="1357"/>
    <n v="75.6477"/>
    <x v="444"/>
    <d v="2016-11-21T04:59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x v="1"/>
    <x v="1"/>
    <n v="6"/>
    <n v="34.745800000000003"/>
    <x v="445"/>
    <d v="2017-01-06T13:05:0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1"/>
    <n v="102"/>
    <n v="152.5"/>
    <x v="446"/>
    <d v="2016-06-05T13:59:50"/>
  </r>
  <r>
    <n v="4071"/>
    <s v="ATEMPORAL"/>
    <s v="ExÃ¡men final de alumnos del Centro de CapacitaciÃ³n de la ANDA. Son extractos de obras: El JardÃ­n de los CerezoS, Madre Coraje y Casa"/>
    <n v="150"/>
    <n v="0"/>
    <x v="1"/>
    <s v="MX"/>
    <s v="MXN"/>
    <n v="1482779931"/>
    <n v="1480187931"/>
    <b v="0"/>
    <n v="0"/>
    <b v="0"/>
    <x v="1"/>
    <x v="1"/>
    <n v="0"/>
    <n v="0"/>
    <x v="447"/>
    <d v="2016-12-26T19:18: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x v="5"/>
    <n v="322"/>
    <n v="56.4146"/>
    <x v="448"/>
    <d v="2015-04-08T11:42:59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x v="6"/>
    <x v="17"/>
    <n v="3229"/>
    <n v="457.39089999999999"/>
    <x v="449"/>
    <d v="2015-06-11T10:05:53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x v="5"/>
    <x v="20"/>
    <n v="13"/>
    <n v="34.206200000000003"/>
    <x v="450"/>
    <d v="2012-09-23T03:59:00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x v="2"/>
    <x v="16"/>
    <n v="8"/>
    <n v="31.914899999999999"/>
    <x v="451"/>
    <d v="2016-07-24T03:00:17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x v="6"/>
    <x v="17"/>
    <n v="386"/>
    <n v="63.047400000000003"/>
    <x v="452"/>
    <d v="2014-05-13T18:43:56"/>
  </r>
  <r>
    <n v="3940"/>
    <s v="Attraction"/>
    <s v="A Stage Play that will bring you to the edge of your seat , leave you thinkin and will also have you laughing while enjoyin the talent"/>
    <n v="500"/>
    <n v="11"/>
    <x v="1"/>
    <s v="US"/>
    <s v="USD"/>
    <n v="1420199351"/>
    <n v="1416311351"/>
    <b v="0"/>
    <n v="2"/>
    <b v="0"/>
    <x v="1"/>
    <x v="1"/>
    <n v="2"/>
    <n v="5.5"/>
    <x v="453"/>
    <d v="2015-01-02T11:49:11"/>
  </r>
  <r>
    <n v="4081"/>
    <s v="AU Theatre Wing (Pygmalion Sound and Lighting Fees)"/>
    <s v="AUTheatreWing is a student theatre association fostering the development of the dramatic arts at our university."/>
    <n v="100"/>
    <n v="350"/>
    <x v="1"/>
    <s v="US"/>
    <s v="USD"/>
    <n v="1425819425"/>
    <n v="1423231025"/>
    <b v="0"/>
    <n v="12"/>
    <b v="0"/>
    <x v="1"/>
    <x v="1"/>
    <n v="350"/>
    <n v="29.166699999999999"/>
    <x v="454"/>
    <d v="2015-03-08T12:57:05"/>
  </r>
  <r>
    <n v="2358"/>
    <s v="Auction, Sell Swap without excessive fees, the next ebay."/>
    <s v="A website to auction, sell and swap items in the uk without a charge, without excess fees, the next ebay."/>
    <n v="4000"/>
    <n v="0"/>
    <x v="2"/>
    <s v="GB"/>
    <s v="GBP"/>
    <n v="1422664740"/>
    <n v="1417818036"/>
    <b v="0"/>
    <n v="0"/>
    <b v="0"/>
    <x v="6"/>
    <x v="25"/>
    <n v="0"/>
    <n v="0"/>
    <x v="455"/>
    <d v="2015-01-31T00:39:0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x v="0"/>
    <x v="0"/>
    <n v="23"/>
    <n v="67.771600000000007"/>
    <x v="456"/>
    <d v="2013-11-02T10:57:14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x v="6"/>
    <x v="33"/>
    <n v="148"/>
    <n v="1644"/>
    <x v="457"/>
    <d v="2014-10-14T16:38:28"/>
  </r>
  <r>
    <n v="952"/>
    <s v="Audionoggin - Join the Earvolution"/>
    <s v="Audionoggin: Wireless personal surround sound for the athlete in everyone."/>
    <n v="18500"/>
    <n v="19572"/>
    <x v="1"/>
    <s v="US"/>
    <s v="USD"/>
    <n v="1479483812"/>
    <n v="1476888212"/>
    <b v="0"/>
    <n v="196"/>
    <b v="0"/>
    <x v="6"/>
    <x v="33"/>
    <n v="106"/>
    <n v="99.857100000000003"/>
    <x v="458"/>
    <d v="2016-11-18T15:43:32"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s v="DE"/>
    <s v="EUR"/>
    <n v="1434047084"/>
    <n v="1431455084"/>
    <b v="1"/>
    <n v="28"/>
    <b v="0"/>
    <x v="1"/>
    <x v="1"/>
    <n v="423"/>
    <n v="75.464299999999994"/>
    <x v="459"/>
    <d v="2015-06-11T18:24:44"/>
  </r>
  <r>
    <n v="1878"/>
    <s v="Aussies versus Zombies"/>
    <s v="Action game now playable on Android/iOS platforms and PC browsers. Easy gameplay even for starters yet hard to be skilled. Multi-player"/>
    <n v="5999"/>
    <n v="0"/>
    <x v="1"/>
    <s v="AU"/>
    <s v="AUD"/>
    <n v="1402618355"/>
    <n v="1400026355"/>
    <b v="0"/>
    <n v="0"/>
    <b v="0"/>
    <x v="7"/>
    <x v="34"/>
    <n v="0"/>
    <n v="0"/>
    <x v="460"/>
    <d v="2014-06-13T00:12:35"/>
  </r>
  <r>
    <n v="3789"/>
    <s v="Austen a New Musical Play"/>
    <s v="This fabulous new play explores the little known love life of England's most famous romantic novelist, Jane Austen."/>
    <n v="600"/>
    <n v="116"/>
    <x v="1"/>
    <s v="GB"/>
    <s v="GBP"/>
    <n v="1434395418"/>
    <n v="1431630618"/>
    <b v="0"/>
    <n v="4"/>
    <b v="0"/>
    <x v="1"/>
    <x v="15"/>
    <n v="19"/>
    <n v="29"/>
    <x v="461"/>
    <d v="2015-06-15T19:10:18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x v="2"/>
    <x v="38"/>
    <n v="57"/>
    <n v="64.714299999999994"/>
    <x v="462"/>
    <d v="2013-11-24T12:49:53"/>
  </r>
  <r>
    <n v="2901"/>
    <s v="Avarimor Series (Audio Plays)"/>
    <s v="How can the visual age appreciate something that cant see? With these Audio Plays I will show you, if your willing to listen."/>
    <n v="2500"/>
    <n v="6"/>
    <x v="1"/>
    <s v="US"/>
    <s v="USD"/>
    <n v="1423345339"/>
    <n v="1418161339"/>
    <b v="0"/>
    <n v="2"/>
    <b v="0"/>
    <x v="1"/>
    <x v="1"/>
    <n v="0"/>
    <n v="3"/>
    <x v="463"/>
    <d v="2015-02-07T21:42:1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s v="US"/>
    <s v="USD"/>
    <n v="1441176447"/>
    <n v="1438584447"/>
    <b v="0"/>
    <n v="0"/>
    <b v="0"/>
    <x v="3"/>
    <x v="31"/>
    <n v="0"/>
    <n v="0"/>
    <x v="464"/>
    <d v="2015-09-02T06:47:27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x v="2"/>
    <x v="10"/>
    <n v="13"/>
    <n v="38.8889"/>
    <x v="465"/>
    <d v="2013-02-28T21:25:00"/>
  </r>
  <r>
    <n v="495"/>
    <s v="Average Heroes pilot"/>
    <s v="two friends set out to conquer and reach the level cap of the quest watch, how will they do it when they're 2 teenage idiots"/>
    <n v="40000"/>
    <n v="0"/>
    <x v="1"/>
    <s v="US"/>
    <s v="USD"/>
    <n v="1437076305"/>
    <n v="1434484305"/>
    <b v="0"/>
    <n v="0"/>
    <b v="0"/>
    <x v="0"/>
    <x v="6"/>
    <n v="0"/>
    <s v="no backers"/>
    <x v="466"/>
    <d v="2015-07-16T19:51:45"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s v="CA"/>
    <s v="CAD"/>
    <n v="1415865720"/>
    <n v="1413270690"/>
    <b v="0"/>
    <n v="40"/>
    <b v="0"/>
    <x v="6"/>
    <x v="33"/>
    <n v="71"/>
    <n v="292.07499999999999"/>
    <x v="467"/>
    <d v="2014-11-13T08:02:00"/>
  </r>
  <r>
    <n v="153"/>
    <s v="Awakening (Canceled)"/>
    <s v="What would you do if you face something beyond your understanding? If someone you loved disappeared without a trace?"/>
    <n v="109225"/>
    <n v="359"/>
    <x v="2"/>
    <s v="US"/>
    <s v="USD"/>
    <n v="1417532644"/>
    <n v="1413900244"/>
    <b v="0"/>
    <n v="10"/>
    <b v="0"/>
    <x v="0"/>
    <x v="22"/>
    <n v="0"/>
    <n v="35.9"/>
    <x v="468"/>
    <d v="2014-12-02T15:04:04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x v="1"/>
    <x v="1"/>
    <n v="167"/>
    <n v="64.516099999999994"/>
    <x v="469"/>
    <d v="2015-10-23T12:43:56"/>
  </r>
  <r>
    <n v="2124"/>
    <s v="AZAMAR"/>
    <s v="AZAMAR is a Role Playing Game world involving fantasy and high magic, based on the popular OpenD6 OGL using the Cinema6 RPG Framework."/>
    <n v="5000"/>
    <n v="115"/>
    <x v="1"/>
    <s v="US"/>
    <s v="USD"/>
    <n v="1291093200"/>
    <n v="1286930435"/>
    <b v="0"/>
    <n v="5"/>
    <b v="0"/>
    <x v="7"/>
    <x v="30"/>
    <n v="2"/>
    <n v="23"/>
    <x v="470"/>
    <d v="2010-11-30T05:00:00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x v="0"/>
    <x v="2"/>
    <n v="3"/>
    <n v="148.9667"/>
    <x v="471"/>
    <d v="2014-11-16T04:57:13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x v="6"/>
    <x v="17"/>
    <n v="10268"/>
    <n v="1323.2539999999999"/>
    <x v="472"/>
    <d v="2012-06-12T07:00:00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x v="1"/>
    <x v="4"/>
    <n v="1254"/>
    <n v="115.0826"/>
    <x v="473"/>
    <d v="2016-08-24T06:41:21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s v="US"/>
    <s v="USD"/>
    <n v="1427921509"/>
    <n v="1425333109"/>
    <b v="0"/>
    <n v="0"/>
    <b v="0"/>
    <x v="0"/>
    <x v="6"/>
    <n v="0"/>
    <s v="no backers"/>
    <x v="474"/>
    <d v="2015-04-01T20:51:49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x v="1"/>
    <x v="4"/>
    <n v="152"/>
    <n v="116.7308"/>
    <x v="475"/>
    <d v="2016-01-21T05:05:1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1"/>
    <n v="109"/>
    <n v="26.5366"/>
    <x v="476"/>
    <d v="2015-06-10T19:27:24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s v="US"/>
    <s v="USD"/>
    <n v="1488783507"/>
    <n v="1486191507"/>
    <b v="0"/>
    <n v="10"/>
    <b v="0"/>
    <x v="1"/>
    <x v="1"/>
    <n v="103"/>
    <n v="41"/>
    <x v="477"/>
    <d v="2017-03-06T06:58:27"/>
  </r>
  <r>
    <n v="225"/>
    <s v="Backpage Shawty"/>
    <s v="I'm creating a &quot;Lifetime&quot; type drama film about a girl who uses backpage for money, but trying to turn her life around."/>
    <n v="94875"/>
    <n v="0"/>
    <x v="1"/>
    <s v="US"/>
    <s v="USD"/>
    <n v="1460153054"/>
    <n v="1457564654"/>
    <b v="0"/>
    <n v="0"/>
    <b v="0"/>
    <x v="0"/>
    <x v="8"/>
    <n v="0"/>
    <s v="no backers"/>
    <x v="478"/>
    <d v="2016-04-08T22:04:14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x v="7"/>
    <x v="24"/>
    <n v="506"/>
    <n v="25.091100000000001"/>
    <x v="479"/>
    <d v="2014-07-19T03:00:00"/>
  </r>
  <r>
    <n v="1106"/>
    <s v="Backyard Zombies"/>
    <s v="Collect coins and save civilians while you blast your way through tons of zombies! Unlock new characters and levels!"/>
    <n v="15000"/>
    <n v="165"/>
    <x v="1"/>
    <s v="US"/>
    <s v="USD"/>
    <n v="1333557975"/>
    <n v="1330969575"/>
    <b v="0"/>
    <n v="7"/>
    <b v="0"/>
    <x v="7"/>
    <x v="30"/>
    <n v="1"/>
    <n v="23.571400000000001"/>
    <x v="480"/>
    <d v="2012-04-04T16:46:15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x v="0"/>
    <x v="2"/>
    <n v="0"/>
    <n v="103.04349999999999"/>
    <x v="481"/>
    <d v="2015-04-30T15:20:00"/>
  </r>
  <r>
    <n v="443"/>
    <s v="Bad Teddy Studios"/>
    <s v="We love cartoons!! We want to make more but it costs money to so. Be apart of your daily dose of WTF!?! Pledge now!!"/>
    <n v="50000"/>
    <n v="10"/>
    <x v="1"/>
    <s v="CA"/>
    <s v="CAD"/>
    <n v="1391991701"/>
    <n v="1389399701"/>
    <b v="0"/>
    <n v="2"/>
    <b v="0"/>
    <x v="0"/>
    <x v="6"/>
    <n v="0"/>
    <n v="5"/>
    <x v="482"/>
    <d v="2014-02-10T00:21:41"/>
  </r>
  <r>
    <n v="1175"/>
    <s v="Bad To The Cone Food Service ATX"/>
    <s v="&quot;Create-Your-Cone&quot;. Freshly made waffle cones stuffed with your choice of yummy ingredients, or frozen yogurt!"/>
    <n v="13000"/>
    <n v="585"/>
    <x v="1"/>
    <s v="US"/>
    <s v="USD"/>
    <n v="1436981339"/>
    <n v="1434389339"/>
    <b v="0"/>
    <n v="9"/>
    <b v="0"/>
    <x v="4"/>
    <x v="21"/>
    <n v="5"/>
    <n v="65"/>
    <x v="483"/>
    <d v="2015-07-15T17:28:5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s v="US"/>
    <s v="USD"/>
    <n v="1403904808"/>
    <n v="1401312808"/>
    <b v="0"/>
    <n v="2"/>
    <b v="0"/>
    <x v="4"/>
    <x v="21"/>
    <n v="1"/>
    <n v="13.005000000000001"/>
    <x v="484"/>
    <d v="2014-06-27T21:33:28"/>
  </r>
  <r>
    <n v="1147"/>
    <s v="baked pugtato"/>
    <s v="amazing gourmet baked potato truck with variable options for everyone, its always been my dream, help me make it come true :)."/>
    <n v="14500"/>
    <n v="0"/>
    <x v="1"/>
    <s v="CA"/>
    <s v="CAD"/>
    <n v="1413760783"/>
    <n v="1408576783"/>
    <b v="0"/>
    <n v="0"/>
    <b v="0"/>
    <x v="4"/>
    <x v="21"/>
    <n v="0"/>
    <n v="0"/>
    <x v="485"/>
    <d v="2014-10-19T23:19:43"/>
  </r>
  <r>
    <n v="2655"/>
    <s v="Balloons (Canceled)"/>
    <s v="Thank you for your support!"/>
    <n v="3000"/>
    <n v="3155"/>
    <x v="2"/>
    <s v="US"/>
    <s v="USD"/>
    <n v="1455048000"/>
    <n v="1452631647"/>
    <b v="0"/>
    <n v="43"/>
    <b v="0"/>
    <x v="6"/>
    <x v="28"/>
    <n v="105"/>
    <n v="73.372100000000003"/>
    <x v="486"/>
    <d v="2016-02-09T20:00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x v="1"/>
    <x v="1"/>
    <n v="17"/>
    <n v="22.222200000000001"/>
    <x v="487"/>
    <d v="2016-04-17T23:30:00"/>
  </r>
  <r>
    <n v="2957"/>
    <s v="BAMA Theatre Headset Campaign (Canceled)"/>
    <s v="Theatre in Tuscaloosa, AL built in the 1930s.  The headsets seem about that old. They are almost unusable."/>
    <n v="2200"/>
    <n v="280"/>
    <x v="2"/>
    <s v="US"/>
    <s v="USD"/>
    <n v="1427498172"/>
    <n v="1422317772"/>
    <b v="0"/>
    <n v="3"/>
    <b v="0"/>
    <x v="1"/>
    <x v="4"/>
    <n v="13"/>
    <n v="93.333299999999994"/>
    <x v="488"/>
    <d v="2015-03-27T23:16:12"/>
  </r>
  <r>
    <n v="1554"/>
    <s v="Barbara O'Donovan Designs"/>
    <s v="I create art by photographing flowers/seeds i would love to buy my own camera/computer/Photoshop and restore my old shed into my studio"/>
    <n v="8750"/>
    <n v="0"/>
    <x v="1"/>
    <s v="AU"/>
    <s v="AUD"/>
    <n v="1438495390"/>
    <n v="1435903390"/>
    <b v="0"/>
    <n v="0"/>
    <b v="0"/>
    <x v="3"/>
    <x v="31"/>
    <n v="0"/>
    <n v="0"/>
    <x v="489"/>
    <d v="2015-08-02T06:03:10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x v="1"/>
    <x v="4"/>
    <n v="622"/>
    <n v="125.97969999999999"/>
    <x v="490"/>
    <d v="2016-05-03T23:00:00"/>
  </r>
  <r>
    <n v="3728"/>
    <s v="Bare Bones Shakespeare 2015-16 Season"/>
    <s v="Bare Bones Shakespeare's first season will start with a DFW school touring show: Romeo and Juliet."/>
    <n v="750"/>
    <n v="1862"/>
    <x v="1"/>
    <s v="US"/>
    <s v="USD"/>
    <n v="1439957176"/>
    <n v="1437365176"/>
    <b v="0"/>
    <n v="31"/>
    <b v="0"/>
    <x v="1"/>
    <x v="1"/>
    <n v="248"/>
    <n v="60.064500000000002"/>
    <x v="491"/>
    <d v="2015-08-19T04:06:16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x v="1"/>
    <x v="4"/>
    <n v="785"/>
    <n v="146.69159999999999"/>
    <x v="492"/>
    <d v="2015-06-21T20:04:0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s v="GB"/>
    <s v="GBP"/>
    <n v="1472745594"/>
    <n v="1470153594"/>
    <b v="0"/>
    <n v="1"/>
    <b v="0"/>
    <x v="4"/>
    <x v="21"/>
    <n v="2"/>
    <n v="50"/>
    <x v="493"/>
    <d v="2016-09-01T15:59:54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x v="2"/>
    <x v="10"/>
    <n v="1"/>
    <n v="21.2"/>
    <x v="494"/>
    <d v="2015-06-09T02:00:00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x v="6"/>
    <x v="17"/>
    <n v="742"/>
    <n v="194.2619"/>
    <x v="495"/>
    <d v="2013-10-16T03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x v="7"/>
    <x v="24"/>
    <n v="3968"/>
    <n v="164.79650000000001"/>
    <x v="496"/>
    <d v="2014-09-21T19:00:15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s v="AU"/>
    <s v="AUD"/>
    <n v="1396666779"/>
    <n v="1394078379"/>
    <b v="0"/>
    <n v="3"/>
    <b v="0"/>
    <x v="7"/>
    <x v="30"/>
    <n v="1"/>
    <n v="36.333300000000001"/>
    <x v="497"/>
    <d v="2014-04-05T02:59:39"/>
  </r>
  <r>
    <n v="1164"/>
    <s v="Bayou Classic BBQ"/>
    <s v="Bayou Classic BBQ will be  Mansura,LA _x000a_newest and best mobile food truck_x000a_serving delicious BBQ Georgia style slow_x000a_smoke BBQ!"/>
    <n v="13803"/>
    <n v="0"/>
    <x v="1"/>
    <s v="US"/>
    <s v="USD"/>
    <n v="1466270582"/>
    <n v="1463678582"/>
    <b v="0"/>
    <n v="0"/>
    <b v="0"/>
    <x v="4"/>
    <x v="21"/>
    <n v="0"/>
    <n v="0"/>
    <x v="498"/>
    <d v="2016-06-18T17:23:02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x v="2"/>
    <x v="7"/>
    <n v="6"/>
    <n v="27.2727"/>
    <x v="499"/>
    <d v="2013-04-15T22:16:33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x v="1"/>
    <x v="1"/>
    <n v="7"/>
    <n v="40.847499999999997"/>
    <x v="500"/>
    <d v="2015-11-04T19:26:3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x v="2"/>
    <x v="10"/>
    <n v="54"/>
    <n v="46.630699999999997"/>
    <x v="501"/>
    <d v="2012-04-18T16:44:36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x v="2"/>
    <x v="10"/>
    <n v="15"/>
    <n v="47.6721"/>
    <x v="502"/>
    <d v="2012-01-17T21:33:05"/>
  </r>
  <r>
    <n v="3122"/>
    <s v="be back soon (Canceled)"/>
    <s v="cancelled until further notice"/>
    <n v="2000"/>
    <n v="116"/>
    <x v="2"/>
    <s v="US"/>
    <s v="USD"/>
    <n v="1478733732"/>
    <n v="1478298132"/>
    <b v="0"/>
    <n v="2"/>
    <b v="0"/>
    <x v="1"/>
    <x v="4"/>
    <n v="6"/>
    <n v="58"/>
    <x v="503"/>
    <d v="2016-11-09T23:22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x v="2"/>
    <x v="3"/>
    <n v="71"/>
    <n v="51.304299999999998"/>
    <x v="504"/>
    <d v="2013-07-27T01:27:16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x v="1"/>
    <x v="1"/>
    <n v="202"/>
    <n v="51.794899999999998"/>
    <x v="505"/>
    <d v="2016-07-20T12:02:11"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s v="US"/>
    <s v="USD"/>
    <n v="1420952340"/>
    <n v="1418146883"/>
    <b v="0"/>
    <n v="16"/>
    <b v="0"/>
    <x v="1"/>
    <x v="15"/>
    <n v="147"/>
    <n v="55.0625"/>
    <x v="506"/>
    <d v="2015-01-11T04:59:00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x v="2"/>
    <x v="10"/>
    <n v="34"/>
    <n v="53.157899999999998"/>
    <x v="507"/>
    <d v="2014-02-17T22:10:17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x v="2"/>
    <x v="10"/>
    <n v="10"/>
    <n v="31.823499999999999"/>
    <x v="508"/>
    <d v="2013-10-29T15:54:4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s v="US"/>
    <s v="USD"/>
    <n v="1407394800"/>
    <n v="1404770616"/>
    <b v="0"/>
    <n v="0"/>
    <b v="0"/>
    <x v="2"/>
    <x v="19"/>
    <n v="0"/>
    <n v="0"/>
    <x v="509"/>
    <d v="2014-08-07T07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x v="1"/>
    <x v="1"/>
    <n v="165"/>
    <n v="50.020899999999997"/>
    <x v="510"/>
    <d v="2014-10-02T14:21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x v="0"/>
    <x v="12"/>
    <n v="1"/>
    <n v="40.776699999999998"/>
    <x v="511"/>
    <d v="2014-01-22T21:39:59"/>
  </r>
  <r>
    <n v="1570"/>
    <s v="BEAUTIFUL DREAMERS: An Adult Coloring Book (Canceled)"/>
    <s v="A Coloring Book of Breathtaking Beauties_x000a_To Calm the Heart and Soul"/>
    <n v="8500"/>
    <n v="2484"/>
    <x v="2"/>
    <s v="US"/>
    <s v="USD"/>
    <n v="1460140282"/>
    <n v="1457551882"/>
    <b v="0"/>
    <n v="52"/>
    <b v="0"/>
    <x v="5"/>
    <x v="23"/>
    <n v="29"/>
    <n v="47.769199999999998"/>
    <x v="512"/>
    <d v="2016-04-08T18:31:22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x v="1"/>
    <x v="1"/>
    <n v="612"/>
    <n v="72.888900000000007"/>
    <x v="513"/>
    <d v="2014-11-30T19:04:22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x v="3"/>
    <x v="5"/>
    <n v="26"/>
    <n v="37.776499999999999"/>
    <x v="514"/>
    <d v="2016-12-28T16:49:00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x v="2"/>
    <x v="29"/>
    <n v="1"/>
    <n v="7.25"/>
    <x v="515"/>
    <d v="2013-07-30T02:32:46"/>
  </r>
  <r>
    <n v="2125"/>
    <s v="Becoming - A Metaphysical Game About Mental Illness"/>
    <s v="Becoming is a video game that aims to portray mental illness through a metaphysical and emotional story."/>
    <n v="5000"/>
    <n v="852"/>
    <x v="1"/>
    <s v="US"/>
    <s v="USD"/>
    <n v="1438734833"/>
    <n v="1436142833"/>
    <b v="0"/>
    <n v="27"/>
    <b v="0"/>
    <x v="7"/>
    <x v="30"/>
    <n v="17"/>
    <n v="31.555599999999998"/>
    <x v="516"/>
    <d v="2015-08-05T00:33:53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x v="5"/>
    <x v="20"/>
    <n v="25"/>
    <n v="38.553800000000003"/>
    <x v="517"/>
    <d v="2013-03-01T05:59:00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x v="2"/>
    <x v="3"/>
    <n v="4"/>
    <n v="21.366700000000002"/>
    <x v="518"/>
    <d v="2016-12-13T07:59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s v="US"/>
    <s v="USD"/>
    <n v="1475697054"/>
    <n v="1473105054"/>
    <b v="0"/>
    <n v="60"/>
    <b v="0"/>
    <x v="1"/>
    <x v="1"/>
    <n v="252"/>
    <n v="105.02930000000001"/>
    <x v="519"/>
    <d v="2016-10-05T19:50:54"/>
  </r>
  <r>
    <n v="2360"/>
    <s v="Bee Bay Microjobs (Canceled)"/>
    <s v="Welcome to Bee Bay Canada, your commission free microjobs website.  Sell at any price and keep 100% of what you earn!"/>
    <n v="4000"/>
    <n v="2"/>
    <x v="2"/>
    <s v="CA"/>
    <s v="CAD"/>
    <n v="1454864280"/>
    <n v="1452272280"/>
    <b v="0"/>
    <n v="1"/>
    <b v="0"/>
    <x v="6"/>
    <x v="25"/>
    <n v="0"/>
    <n v="2"/>
    <x v="520"/>
    <d v="2016-02-07T16:58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x v="0"/>
    <x v="0"/>
    <n v="14"/>
    <n v="48.051099999999998"/>
    <x v="521"/>
    <d v="2010-08-22T17:40:0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x v="4"/>
    <x v="35"/>
    <n v="78"/>
    <n v="40.4925"/>
    <x v="522"/>
    <d v="2017-02-25T23:03:5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x v="4"/>
    <x v="35"/>
    <n v="3"/>
    <n v="30"/>
    <x v="523"/>
    <d v="2017-03-20T18:07:27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x v="1"/>
    <x v="4"/>
    <n v="261"/>
    <n v="50.689300000000003"/>
    <x v="524"/>
    <d v="2016-11-22T05:59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x v="1"/>
    <x v="15"/>
    <n v="1222"/>
    <n v="74.224299999999999"/>
    <x v="525"/>
    <d v="2014-07-30T18:38:02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x v="1"/>
    <x v="1"/>
    <n v="41"/>
    <n v="168.75"/>
    <x v="526"/>
    <d v="2016-06-01T18:57:00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x v="0"/>
    <x v="0"/>
    <n v="21"/>
    <n v="62.712899999999998"/>
    <x v="527"/>
    <d v="2011-03-10T16:40:10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s v="US"/>
    <s v="USD"/>
    <n v="1459352495"/>
    <n v="1456764095"/>
    <b v="0"/>
    <n v="4"/>
    <b v="0"/>
    <x v="7"/>
    <x v="30"/>
    <n v="0"/>
    <n v="13.25"/>
    <x v="528"/>
    <d v="2016-03-30T15:41:35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s v="ES"/>
    <s v="EUR"/>
    <n v="1461535140"/>
    <n v="1459716480"/>
    <b v="0"/>
    <n v="1"/>
    <b v="0"/>
    <x v="5"/>
    <x v="18"/>
    <n v="0"/>
    <n v="15"/>
    <x v="529"/>
    <d v="2016-04-24T21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x v="2"/>
    <x v="10"/>
    <n v="35"/>
    <n v="158.9623"/>
    <x v="530"/>
    <d v="2011-09-05T17:06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x v="1"/>
    <x v="1"/>
    <n v="181"/>
    <n v="30.1526"/>
    <x v="531"/>
    <d v="2014-07-30T22:41:41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x v="1"/>
    <x v="1"/>
    <n v="283"/>
    <n v="184.7826"/>
    <x v="532"/>
    <d v="2017-02-25T01:22:14"/>
  </r>
  <r>
    <n v="3981"/>
    <s v="BEIRUT, LADY OF LEBANON"/>
    <s v="A Theatrical Production Celebrating the Lebanese Culture and the Human Spirit in Time of War."/>
    <n v="350"/>
    <n v="1225"/>
    <x v="1"/>
    <s v="US"/>
    <s v="USD"/>
    <n v="1468729149"/>
    <n v="1463545149"/>
    <b v="0"/>
    <n v="7"/>
    <b v="0"/>
    <x v="1"/>
    <x v="1"/>
    <n v="350"/>
    <n v="175"/>
    <x v="533"/>
    <d v="2016-07-17T04:19:09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x v="0"/>
    <x v="0"/>
    <n v="46"/>
    <n v="230.08949999999999"/>
    <x v="534"/>
    <d v="2012-09-07T11:24:43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s v="US"/>
    <s v="USD"/>
    <n v="1440090300"/>
    <n v="1436305452"/>
    <b v="0"/>
    <n v="29"/>
    <b v="0"/>
    <x v="1"/>
    <x v="1"/>
    <n v="112"/>
    <n v="96.551699999999997"/>
    <x v="535"/>
    <d v="2015-08-20T17:05:00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s v="CH"/>
    <s v="CHF"/>
    <n v="1485480408"/>
    <n v="1482888408"/>
    <b v="0"/>
    <n v="0"/>
    <b v="0"/>
    <x v="6"/>
    <x v="33"/>
    <n v="0"/>
    <n v="0"/>
    <x v="536"/>
    <d v="2017-01-27T01:26:4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x v="0"/>
    <x v="0"/>
    <n v="3"/>
    <n v="68.098100000000002"/>
    <x v="537"/>
    <d v="2014-10-17T12:00:00"/>
  </r>
  <r>
    <n v="1042"/>
    <s v="Ben's Top 5 podcast (Canceled)"/>
    <s v="Hello! I'm Ben and I have been wanting to start a podcast for a while. I am looking to kickstart the process and get into the game!"/>
    <n v="15000"/>
    <n v="10"/>
    <x v="2"/>
    <s v="US"/>
    <s v="USD"/>
    <n v="1410516000"/>
    <n v="1406824948"/>
    <b v="0"/>
    <n v="1"/>
    <b v="0"/>
    <x v="8"/>
    <x v="27"/>
    <n v="0"/>
    <n v="10"/>
    <x v="538"/>
    <d v="2014-09-12T10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x v="1"/>
    <x v="1"/>
    <n v="377"/>
    <n v="251.33330000000001"/>
    <x v="539"/>
    <d v="2017-03-19T06:00:00"/>
  </r>
  <r>
    <n v="3803"/>
    <s v="Benjamin Button the Musical Concept Album"/>
    <s v="A fully orchestrated concept album of Benjamin Button the Musical!"/>
    <n v="600"/>
    <n v="2358"/>
    <x v="1"/>
    <s v="US"/>
    <s v="USD"/>
    <n v="1457133568"/>
    <n v="1454541568"/>
    <b v="0"/>
    <n v="40"/>
    <b v="0"/>
    <x v="1"/>
    <x v="15"/>
    <n v="393"/>
    <n v="58.95"/>
    <x v="540"/>
    <d v="2016-03-04T23:19:28"/>
  </r>
  <r>
    <n v="1792"/>
    <s v="Bensinger's: Photographs by Helaine Garren"/>
    <s v="In 1970 Helaine Garren shot a series of images at Bensingerâ€™s Pool Hall in Chicago, Illinois."/>
    <n v="6300"/>
    <n v="15281"/>
    <x v="1"/>
    <s v="US"/>
    <s v="USD"/>
    <n v="1439189940"/>
    <n v="1435970682"/>
    <b v="1"/>
    <n v="139"/>
    <b v="0"/>
    <x v="3"/>
    <x v="5"/>
    <n v="243"/>
    <n v="109.9353"/>
    <x v="541"/>
    <d v="2015-08-10T06:59:00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x v="1"/>
    <x v="4"/>
    <n v="400"/>
    <n v="64.160499999999999"/>
    <x v="542"/>
    <d v="2015-10-08T07:59:53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x v="1"/>
    <x v="4"/>
    <n v="54"/>
    <n v="54"/>
    <x v="543"/>
    <d v="2015-04-25T05:11:23"/>
  </r>
  <r>
    <n v="967"/>
    <s v="Better Beanie"/>
    <s v="Better Beanie is the new therapeutic wearable designed to assist you while keeping your hands free."/>
    <n v="18000"/>
    <n v="3562"/>
    <x v="1"/>
    <s v="US"/>
    <s v="USD"/>
    <n v="1461301574"/>
    <n v="1456121174"/>
    <b v="0"/>
    <n v="81"/>
    <b v="0"/>
    <x v="6"/>
    <x v="33"/>
    <n v="20"/>
    <n v="43.975299999999997"/>
    <x v="544"/>
    <d v="2016-04-22T05:06:14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x v="1"/>
    <x v="1"/>
    <n v="48"/>
    <n v="66.666700000000006"/>
    <x v="545"/>
    <d v="2015-02-17T04:59:0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x v="1"/>
    <x v="1"/>
    <n v="133"/>
    <n v="37.591500000000003"/>
    <x v="546"/>
    <d v="2014-06-09T19:20:15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x v="1"/>
    <x v="1"/>
    <n v="654"/>
    <n v="57.386000000000003"/>
    <x v="547"/>
    <d v="2015-06-18T10:41:07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s v="US"/>
    <s v="USD"/>
    <n v="1483048900"/>
    <n v="1480456900"/>
    <b v="0"/>
    <n v="4"/>
    <b v="0"/>
    <x v="6"/>
    <x v="40"/>
    <n v="8"/>
    <n v="108.25"/>
    <x v="548"/>
    <d v="2016-12-29T22:01:40"/>
  </r>
  <r>
    <n v="2156"/>
    <s v="Beyond Black Space"/>
    <s v="Captain and manage your ship along with your crew in this deep space adventure! (PC/Linux/Mac)"/>
    <n v="5000"/>
    <n v="1493"/>
    <x v="1"/>
    <s v="US"/>
    <s v="USD"/>
    <n v="1379363406"/>
    <n v="1375475406"/>
    <b v="0"/>
    <n v="83"/>
    <b v="0"/>
    <x v="7"/>
    <x v="30"/>
    <n v="30"/>
    <n v="17.988"/>
    <x v="549"/>
    <d v="2013-09-16T20:30:0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x v="0"/>
    <x v="0"/>
    <n v="13"/>
    <n v="106.4324"/>
    <x v="550"/>
    <d v="2012-09-01T02:00:0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x v="0"/>
    <x v="0"/>
    <n v="16"/>
    <n v="110.0685"/>
    <x v="551"/>
    <d v="2013-06-29T20:13:07"/>
  </r>
  <r>
    <n v="1788"/>
    <s v="Beyond the Pale"/>
    <s v="A photo book celebrating Goths, exploring their lives and giving an insight into what Goth is for them."/>
    <n v="6500"/>
    <n v="76"/>
    <x v="1"/>
    <s v="GB"/>
    <s v="GBP"/>
    <n v="1414795542"/>
    <n v="1412203542"/>
    <b v="1"/>
    <n v="4"/>
    <b v="0"/>
    <x v="3"/>
    <x v="5"/>
    <n v="1"/>
    <n v="19"/>
    <x v="552"/>
    <d v="2014-10-31T22:45:42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x v="2"/>
    <x v="10"/>
    <n v="14"/>
    <n v="58.214300000000001"/>
    <x v="553"/>
    <d v="2012-11-14T02:26:5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6"/>
    <x v="17"/>
    <n v="108"/>
    <n v="154.17140000000001"/>
    <x v="554"/>
    <d v="2016-12-31T18:20:54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s v="US"/>
    <s v="USD"/>
    <n v="1465243740"/>
    <n v="1461438495"/>
    <b v="0"/>
    <n v="0"/>
    <b v="0"/>
    <x v="8"/>
    <x v="27"/>
    <n v="0"/>
    <n v="0"/>
    <x v="555"/>
    <d v="2016-06-06T20:09:00"/>
  </r>
  <r>
    <n v="619"/>
    <s v="Big Data (Canceled)"/>
    <s v="Big Data Sets for researchers interested in improving the quality of life."/>
    <n v="30000"/>
    <n v="1"/>
    <x v="2"/>
    <s v="US"/>
    <s v="USD"/>
    <n v="1416933390"/>
    <n v="1411745790"/>
    <b v="0"/>
    <n v="1"/>
    <b v="0"/>
    <x v="6"/>
    <x v="25"/>
    <n v="0"/>
    <n v="1"/>
    <x v="556"/>
    <d v="2014-11-25T16:36:3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x v="0"/>
    <x v="2"/>
    <n v="0"/>
    <n v="158.6842"/>
    <x v="557"/>
    <d v="2014-06-25T01:37:59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x v="2"/>
    <x v="7"/>
    <n v="40"/>
    <n v="91.590900000000005"/>
    <x v="558"/>
    <d v="2012-08-16T03:07:25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x v="0"/>
    <x v="2"/>
    <n v="0"/>
    <n v="133.33330000000001"/>
    <x v="559"/>
    <d v="2014-10-07T02:22:17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s v="US"/>
    <s v="USD"/>
    <n v="1428641940"/>
    <n v="1426792563"/>
    <b v="0"/>
    <n v="17"/>
    <b v="0"/>
    <x v="6"/>
    <x v="33"/>
    <n v="5"/>
    <n v="51.823500000000003"/>
    <x v="560"/>
    <d v="2015-04-10T04:59:0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s v="US"/>
    <s v="USD"/>
    <n v="1417795480"/>
    <n v="1412607880"/>
    <b v="0"/>
    <n v="3"/>
    <b v="0"/>
    <x v="4"/>
    <x v="21"/>
    <n v="1"/>
    <n v="50.333300000000001"/>
    <x v="561"/>
    <d v="2014-12-05T16:04:40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x v="4"/>
    <x v="35"/>
    <n v="1008"/>
    <n v="271.5077"/>
    <x v="562"/>
    <d v="2017-03-11T04:50:0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s v="AU"/>
    <s v="AUD"/>
    <n v="1405478025"/>
    <n v="1402886025"/>
    <b v="0"/>
    <n v="0"/>
    <b v="0"/>
    <x v="6"/>
    <x v="33"/>
    <n v="0"/>
    <n v="0"/>
    <x v="563"/>
    <d v="2014-07-16T02:33:45"/>
  </r>
  <r>
    <n v="718"/>
    <s v="BioToo - Emergency Temporary Tattoos"/>
    <s v="When every second matters, BioToo temporary tattoos get critical information to emergency personnel to help them help you."/>
    <n v="25000"/>
    <n v="90"/>
    <x v="1"/>
    <s v="US"/>
    <s v="USD"/>
    <n v="1487397540"/>
    <n v="1484684247"/>
    <b v="0"/>
    <n v="4"/>
    <b v="0"/>
    <x v="6"/>
    <x v="33"/>
    <n v="0"/>
    <n v="22.5"/>
    <x v="564"/>
    <d v="2017-02-18T05:59:0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x v="0"/>
    <x v="0"/>
    <n v="16"/>
    <n v="45.051699999999997"/>
    <x v="565"/>
    <d v="2011-09-16T21:20: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1"/>
    <n v="101"/>
    <n v="56.333300000000001"/>
    <x v="566"/>
    <d v="2016-07-15T19:34:32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x v="1"/>
    <x v="4"/>
    <n v="1383"/>
    <n v="922.22220000000004"/>
    <x v="567"/>
    <d v="2017-03-22T15:33:5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x v="8"/>
    <n v="12"/>
    <n v="314.28949999999998"/>
    <x v="568"/>
    <d v="2014-12-28T15:22:29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x v="7"/>
    <x v="24"/>
    <n v="24"/>
    <n v="21.38"/>
    <x v="569"/>
    <d v="2016-11-22T10:50:46"/>
  </r>
  <r>
    <n v="3904"/>
    <s v="Black America from Prophets to Pimps"/>
    <s v="A play that will cover 4000 years of black history."/>
    <n v="500"/>
    <n v="3"/>
    <x v="1"/>
    <s v="US"/>
    <s v="USD"/>
    <n v="1429074240"/>
    <n v="1427866200"/>
    <b v="0"/>
    <n v="2"/>
    <b v="0"/>
    <x v="1"/>
    <x v="1"/>
    <n v="1"/>
    <n v="1.5"/>
    <x v="570"/>
    <d v="2015-04-15T05:04:0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s v="US"/>
    <s v="USD"/>
    <n v="1347004260"/>
    <n v="1345062936"/>
    <b v="0"/>
    <n v="1"/>
    <b v="0"/>
    <x v="5"/>
    <x v="26"/>
    <n v="0"/>
    <n v="5"/>
    <x v="571"/>
    <d v="2012-09-07T07:51:00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x v="2"/>
    <x v="10"/>
    <n v="8"/>
    <n v="25"/>
    <x v="572"/>
    <d v="2011-03-04T12:57:07"/>
  </r>
  <r>
    <n v="2943"/>
    <s v="BlackSpace: Urban Performance Arts Collective"/>
    <s v="Building a Resource Network and Funding Capacity to support, empower and promote Afrocentric Arts in Metro Columbus"/>
    <n v="2300"/>
    <n v="0"/>
    <x v="1"/>
    <s v="US"/>
    <s v="USD"/>
    <n v="1428894380"/>
    <n v="1426302380"/>
    <b v="0"/>
    <n v="0"/>
    <b v="0"/>
    <x v="1"/>
    <x v="4"/>
    <n v="0"/>
    <n v="0"/>
    <x v="573"/>
    <d v="2015-04-13T03:06:20"/>
  </r>
  <r>
    <n v="124"/>
    <s v="Blank Bodies - Post Production (Canceled)"/>
    <s v="An artificial man and woman discover love under the unsuspecting eyes of the four renowned artists who created them."/>
    <n v="150000"/>
    <n v="0"/>
    <x v="2"/>
    <s v="US"/>
    <s v="USD"/>
    <n v="1431728242"/>
    <n v="1429568242"/>
    <b v="0"/>
    <n v="0"/>
    <b v="0"/>
    <x v="0"/>
    <x v="22"/>
    <n v="0"/>
    <s v="no backers"/>
    <x v="574"/>
    <d v="2015-05-15T22:17:22"/>
  </r>
  <r>
    <n v="185"/>
    <s v="BLANK Short Movie"/>
    <s v="Love has no boundaries!"/>
    <n v="100000"/>
    <n v="2200"/>
    <x v="1"/>
    <s v="NO"/>
    <s v="NOK"/>
    <n v="1471557139"/>
    <n v="1468965139"/>
    <b v="0"/>
    <n v="10"/>
    <b v="0"/>
    <x v="0"/>
    <x v="8"/>
    <n v="2"/>
    <n v="220"/>
    <x v="575"/>
    <d v="2016-08-18T21:52:19"/>
  </r>
  <r>
    <n v="3628"/>
    <s v="Blast From the Past"/>
    <s v="I am asking for public funding to help put together a musical tribute titled &quot;Blast From The Past&quot; reenacting famous HipHop, RnB acts."/>
    <n v="1000"/>
    <n v="0"/>
    <x v="1"/>
    <s v="US"/>
    <s v="USD"/>
    <n v="1450040396"/>
    <n v="1444852796"/>
    <b v="0"/>
    <n v="0"/>
    <b v="0"/>
    <x v="1"/>
    <x v="15"/>
    <n v="0"/>
    <n v="0"/>
    <x v="576"/>
    <d v="2015-12-13T20:59:56"/>
  </r>
  <r>
    <n v="1151"/>
    <s v="Blaze'n Pontiac Grill"/>
    <s v="Basically home style foods as huge sandwiches, burgers, and apps. Limitited to NOTHING. Irish,Mexican, cajÃ£n, southern bqq even veggies"/>
    <n v="14000"/>
    <n v="0"/>
    <x v="1"/>
    <s v="US"/>
    <s v="USD"/>
    <n v="1441592863"/>
    <n v="1439000863"/>
    <b v="0"/>
    <n v="0"/>
    <b v="0"/>
    <x v="4"/>
    <x v="21"/>
    <n v="0"/>
    <n v="0"/>
    <x v="577"/>
    <d v="2015-09-07T02:27:43"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s v="US"/>
    <s v="USD"/>
    <n v="1447542000"/>
    <n v="1446179553"/>
    <b v="0"/>
    <n v="2"/>
    <b v="0"/>
    <x v="1"/>
    <x v="1"/>
    <n v="3"/>
    <n v="1.5"/>
    <x v="578"/>
    <d v="2015-11-14T23:00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x v="0"/>
    <x v="0"/>
    <n v="78"/>
    <n v="109.8219"/>
    <x v="579"/>
    <d v="2014-11-23T01:01:46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x v="7"/>
    <x v="24"/>
    <n v="13"/>
    <n v="35.117600000000003"/>
    <x v="580"/>
    <d v="2016-11-22T20:28:27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x v="2"/>
    <x v="10"/>
    <n v="40"/>
    <n v="64.44"/>
    <x v="581"/>
    <d v="2013-12-06T23:22:00"/>
  </r>
  <r>
    <n v="436"/>
    <s v="Blinky"/>
    <s v="Blinky is the story of a naÃ¯ve simpleton who suddenly finds himself struggling to adapt to changes within his environment."/>
    <n v="50000"/>
    <n v="0"/>
    <x v="1"/>
    <s v="US"/>
    <s v="USD"/>
    <n v="1375260113"/>
    <n v="1372668113"/>
    <b v="0"/>
    <n v="0"/>
    <b v="0"/>
    <x v="0"/>
    <x v="6"/>
    <n v="0"/>
    <s v="no backers"/>
    <x v="582"/>
    <d v="2013-07-31T08:41:53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s v="US"/>
    <s v="USD"/>
    <n v="1424211329"/>
    <n v="1421187329"/>
    <b v="0"/>
    <n v="6"/>
    <b v="0"/>
    <x v="5"/>
    <x v="23"/>
    <n v="6"/>
    <n v="84.333299999999994"/>
    <x v="583"/>
    <d v="2015-02-17T22:15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x v="1"/>
    <x v="1"/>
    <n v="20165"/>
    <n v="1008.24"/>
    <x v="584"/>
    <d v="2015-05-22T17:03:29"/>
  </r>
  <r>
    <n v="206"/>
    <s v="Blood Bond Movie Development"/>
    <s v="A love story featuring adoption,struggle,dysfunction,grace, healing, and restoration."/>
    <n v="100000"/>
    <n v="0"/>
    <x v="1"/>
    <s v="US"/>
    <s v="USD"/>
    <n v="1470441983"/>
    <n v="1468627583"/>
    <b v="0"/>
    <n v="0"/>
    <b v="0"/>
    <x v="0"/>
    <x v="8"/>
    <n v="0"/>
    <s v="no backers"/>
    <x v="585"/>
    <d v="2016-08-06T00:06:23"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s v="GB"/>
    <s v="GBP"/>
    <n v="1407065979"/>
    <n v="1404560379"/>
    <b v="1"/>
    <n v="39"/>
    <b v="0"/>
    <x v="3"/>
    <x v="5"/>
    <n v="32"/>
    <n v="55.2821"/>
    <x v="586"/>
    <d v="2014-08-03T11:39:39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x v="2"/>
    <x v="10"/>
    <n v="232"/>
    <n v="62.522100000000002"/>
    <x v="587"/>
    <d v="2013-08-07T20:49:47"/>
  </r>
  <r>
    <n v="690"/>
    <s v="BLOXSHIELD"/>
    <s v="A radiation shield for your fitness tracker, smartwatch or other wearable smart device"/>
    <n v="25000"/>
    <n v="2468"/>
    <x v="1"/>
    <s v="US"/>
    <s v="USD"/>
    <n v="1473400800"/>
    <n v="1469718841"/>
    <b v="0"/>
    <n v="34"/>
    <b v="0"/>
    <x v="6"/>
    <x v="33"/>
    <n v="10"/>
    <n v="72.588200000000001"/>
    <x v="588"/>
    <d v="2016-09-09T06:00:00"/>
  </r>
  <r>
    <n v="130"/>
    <s v="Blue in the Green (Canceled)"/>
    <s v="A journey down the rabbit hole into the dark future. A mix of reality and dreams of a world dependant on an oppressed by technology."/>
    <n v="130000"/>
    <n v="0"/>
    <x v="2"/>
    <s v="GB"/>
    <s v="GBP"/>
    <n v="1402949760"/>
    <n v="1400536692"/>
    <b v="0"/>
    <n v="0"/>
    <b v="0"/>
    <x v="0"/>
    <x v="22"/>
    <n v="0"/>
    <s v="no backers"/>
    <x v="589"/>
    <d v="2014-06-16T20:16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x v="2"/>
    <x v="10"/>
    <n v="87"/>
    <n v="46.0886"/>
    <x v="590"/>
    <d v="2012-06-29T04:27:23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x v="1"/>
    <x v="1"/>
    <n v="63"/>
    <n v="22.607099999999999"/>
    <x v="591"/>
    <d v="2016-06-27T19:00:0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x v="1"/>
    <x v="4"/>
    <n v="75"/>
    <n v="51.7241"/>
    <x v="592"/>
    <d v="2016-10-14T21:10:47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x v="1"/>
    <x v="1"/>
    <n v="491"/>
    <n v="98.2"/>
    <x v="593"/>
    <d v="2015-01-08T21:17: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6"/>
    <x v="17"/>
    <n v="262"/>
    <n v="127.32040000000001"/>
    <x v="594"/>
    <d v="2012-01-12T01:00:00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x v="6"/>
    <x v="33"/>
    <n v="4"/>
    <n v="39.074399999999997"/>
    <x v="595"/>
    <d v="2014-08-11T20:27:4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x v="3"/>
    <x v="5"/>
    <n v="306"/>
    <n v="98.839299999999994"/>
    <x v="596"/>
    <d v="2016-01-19T06:37:27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x v="2"/>
    <x v="7"/>
    <n v="52"/>
    <n v="27.936800000000002"/>
    <x v="597"/>
    <d v="2012-05-05T19:15:28"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s v="DE"/>
    <s v="EUR"/>
    <n v="1443808800"/>
    <n v="1441048658"/>
    <b v="1"/>
    <n v="122"/>
    <b v="0"/>
    <x v="3"/>
    <x v="5"/>
    <n v="137"/>
    <n v="67.139300000000006"/>
    <x v="598"/>
    <d v="2015-10-02T18:00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x v="1"/>
    <x v="1"/>
    <n v="347"/>
    <n v="46.8919"/>
    <x v="599"/>
    <d v="2015-05-27T02:4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s v="US"/>
    <s v="USD"/>
    <n v="1476010619"/>
    <n v="1473418619"/>
    <b v="0"/>
    <n v="10"/>
    <b v="0"/>
    <x v="5"/>
    <x v="18"/>
    <n v="4"/>
    <n v="44.5"/>
    <x v="600"/>
    <d v="2016-10-09T10:56:59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x v="1"/>
    <x v="1"/>
    <n v="203"/>
    <n v="72.392899999999997"/>
    <x v="601"/>
    <d v="2015-03-04T14:22:3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x v="1"/>
    <x v="1"/>
    <n v="255"/>
    <n v="72.714299999999994"/>
    <x v="602"/>
    <d v="2015-02-11T04:59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x v="0"/>
    <x v="0"/>
    <n v="40"/>
    <n v="72.482799999999997"/>
    <x v="603"/>
    <d v="2013-06-06T13:34:5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6"/>
    <x v="33"/>
    <n v="11"/>
    <n v="29.8947"/>
    <x v="604"/>
    <d v="2016-10-08T14:43:32"/>
  </r>
  <r>
    <n v="3792"/>
    <s v="BorikÃ©n: The Show"/>
    <s v="A cultural and historic journey through Puerto Rico's music and dance!"/>
    <n v="600"/>
    <n v="35"/>
    <x v="1"/>
    <s v="US"/>
    <s v="USD"/>
    <n v="1436957022"/>
    <n v="1434365022"/>
    <b v="0"/>
    <n v="2"/>
    <b v="0"/>
    <x v="1"/>
    <x v="15"/>
    <n v="6"/>
    <n v="17.5"/>
    <x v="605"/>
    <d v="2015-07-15T10:43:42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x v="4"/>
    <x v="35"/>
    <n v="309"/>
    <n v="90"/>
    <x v="606"/>
    <d v="2014-11-30T04:25:1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s v="GB"/>
    <s v="GBP"/>
    <n v="1371726258"/>
    <n v="1369134258"/>
    <b v="0"/>
    <n v="0"/>
    <b v="0"/>
    <x v="5"/>
    <x v="13"/>
    <n v="0"/>
    <n v="0"/>
    <x v="607"/>
    <d v="2013-06-20T11:04:18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x v="4"/>
    <x v="35"/>
    <n v="330"/>
    <n v="62.069899999999997"/>
    <x v="608"/>
    <d v="2017-03-05T21:48:1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x v="4"/>
    <x v="35"/>
    <n v="133"/>
    <n v="69.268699999999995"/>
    <x v="609"/>
    <d v="2017-02-02T16:36:49"/>
  </r>
  <r>
    <n v="2506"/>
    <s v="Bowlz Cafe, Hull"/>
    <s v="Love cereal as much as we do? Then we need your help! We are opening a worldwide cereal cafe, serving the best in imported cereals!"/>
    <n v="3350"/>
    <n v="30"/>
    <x v="1"/>
    <s v="GB"/>
    <s v="GBP"/>
    <n v="1443906000"/>
    <n v="1441955269"/>
    <b v="0"/>
    <n v="2"/>
    <b v="0"/>
    <x v="4"/>
    <x v="11"/>
    <n v="1"/>
    <n v="15"/>
    <x v="610"/>
    <d v="2015-10-03T21:00:00"/>
  </r>
  <r>
    <n v="3878"/>
    <s v="Boys In The Arts Scholarship Program (Canceled)"/>
    <s v="Encouraging young males to engage in vocational development in the art of musical theater and related dance classes."/>
    <n v="500"/>
    <n v="10"/>
    <x v="2"/>
    <s v="US"/>
    <s v="USD"/>
    <n v="1435636740"/>
    <n v="1433014746"/>
    <b v="0"/>
    <n v="1"/>
    <b v="0"/>
    <x v="1"/>
    <x v="15"/>
    <n v="2"/>
    <n v="10"/>
    <x v="611"/>
    <d v="2015-06-30T03:59:0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x v="2"/>
    <x v="10"/>
    <n v="32"/>
    <n v="60.859400000000001"/>
    <x v="612"/>
    <d v="2013-11-13T05:59:00"/>
  </r>
  <r>
    <n v="556"/>
    <s v="Braille Academy"/>
    <s v="An educational platform for learning Unified English Braille Code"/>
    <n v="35000"/>
    <n v="200"/>
    <x v="1"/>
    <s v="US"/>
    <s v="USD"/>
    <n v="1452112717"/>
    <n v="1449520717"/>
    <b v="0"/>
    <n v="1"/>
    <b v="0"/>
    <x v="6"/>
    <x v="25"/>
    <n v="1"/>
    <n v="200"/>
    <x v="613"/>
    <d v="2016-01-06T20:38:37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x v="2"/>
    <x v="10"/>
    <n v="36"/>
    <n v="85.5"/>
    <x v="614"/>
    <d v="2013-05-06T07:00:55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x v="2"/>
    <x v="10"/>
    <n v="85"/>
    <n v="90.276600000000002"/>
    <x v="615"/>
    <d v="2015-06-22T05:00:00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x v="2"/>
    <x v="3"/>
    <n v="78"/>
    <n v="45.988199999999999"/>
    <x v="616"/>
    <d v="2017-03-06T20:00:00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x v="2"/>
    <x v="7"/>
    <n v="75"/>
    <n v="32.320999999999998"/>
    <x v="617"/>
    <d v="2010-07-10T2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x v="1"/>
    <x v="1"/>
    <n v="170"/>
    <n v="113.5667"/>
    <x v="618"/>
    <d v="2015-03-23T02:14:0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x v="4"/>
    <x v="35"/>
    <n v="636"/>
    <n v="47.383600000000001"/>
    <x v="619"/>
    <d v="2015-06-14T18:45:37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x v="0"/>
    <x v="0"/>
    <n v="110"/>
    <n v="169.85079999999999"/>
    <x v="620"/>
    <d v="2016-04-29T18:44:25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s v="US"/>
    <s v="USD"/>
    <n v="1412536573"/>
    <n v="1408648573"/>
    <b v="0"/>
    <n v="58"/>
    <b v="0"/>
    <x v="1"/>
    <x v="4"/>
    <n v="50"/>
    <n v="18.896599999999999"/>
    <x v="621"/>
    <d v="2014-10-05T19:16:13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x v="2"/>
    <x v="10"/>
    <n v="64"/>
    <n v="88.191800000000001"/>
    <x v="622"/>
    <d v="2015-02-13T23:58:02"/>
  </r>
  <r>
    <n v="631"/>
    <s v="Brevity: A Powerful Online Publishing Software! (Canceled)"/>
    <s v="A Powerful Multimedia-Rich Software that aims at making online publishing very simple."/>
    <n v="30000"/>
    <n v="690"/>
    <x v="2"/>
    <s v="CA"/>
    <s v="CAD"/>
    <n v="1464460329"/>
    <n v="1461954729"/>
    <b v="0"/>
    <n v="9"/>
    <b v="0"/>
    <x v="6"/>
    <x v="25"/>
    <n v="2"/>
    <n v="76.666700000000006"/>
    <x v="623"/>
    <d v="2016-05-28T18:32:09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x v="6"/>
    <x v="17"/>
    <n v="893"/>
    <n v="282.71519999999998"/>
    <x v="624"/>
    <d v="2014-04-26T01:58:3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x v="3"/>
    <x v="5"/>
    <n v="305"/>
    <n v="121"/>
    <x v="625"/>
    <d v="2016-06-13T05:59:0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x v="0"/>
    <x v="2"/>
    <n v="1"/>
    <n v="41.681800000000003"/>
    <x v="626"/>
    <d v="2013-05-11T01:22:24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x v="2"/>
    <x v="38"/>
    <n v="46"/>
    <n v="82.381"/>
    <x v="627"/>
    <d v="2012-04-21T03:59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x v="1"/>
    <x v="1"/>
    <n v="358"/>
    <n v="76.8"/>
    <x v="628"/>
    <d v="2016-07-01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x v="6"/>
    <x v="17"/>
    <n v="473"/>
    <n v="97.191800000000001"/>
    <x v="629"/>
    <d v="2013-05-28T00:00:00"/>
  </r>
  <r>
    <n v="1920"/>
    <s v="Brightside - Side lighting for cyclists"/>
    <s v="A new concept in bike light safety, protecting cyclists from being hit in the side. Bright, amber sideways."/>
    <n v="5500"/>
    <n v="4303"/>
    <x v="1"/>
    <s v="GB"/>
    <s v="GBP"/>
    <n v="1445468400"/>
    <n v="1443042061"/>
    <b v="0"/>
    <n v="105"/>
    <b v="0"/>
    <x v="6"/>
    <x v="40"/>
    <n v="78"/>
    <n v="40.981000000000002"/>
    <x v="630"/>
    <d v="2015-10-21T23:00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s v="GB"/>
    <s v="GBP"/>
    <n v="1475333917"/>
    <n v="1472569117"/>
    <b v="0"/>
    <n v="46"/>
    <b v="0"/>
    <x v="6"/>
    <x v="33"/>
    <n v="176"/>
    <n v="382.3913"/>
    <x v="631"/>
    <d v="2016-10-01T14:58:37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x v="1"/>
    <x v="15"/>
    <n v="1844"/>
    <n v="231.6618"/>
    <x v="632"/>
    <d v="2014-09-11T14:01:08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x v="1"/>
    <x v="1"/>
    <n v="723"/>
    <n v="200.6944"/>
    <x v="633"/>
    <d v="2014-06-15T18:05:25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x v="4"/>
    <x v="35"/>
    <n v="231"/>
    <n v="74.229399999999998"/>
    <x v="634"/>
    <d v="2015-07-23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1"/>
    <n v="108"/>
    <n v="47.456099999999999"/>
    <x v="635"/>
    <d v="2014-06-01T03:59:00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s v="US"/>
    <s v="USD"/>
    <n v="1338321305"/>
    <n v="1336506905"/>
    <b v="0"/>
    <n v="30"/>
    <b v="0"/>
    <x v="2"/>
    <x v="9"/>
    <n v="3"/>
    <n v="21.466699999999999"/>
    <x v="636"/>
    <d v="2012-05-29T19:55:05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x v="2"/>
    <x v="3"/>
    <n v="34"/>
    <n v="23.963100000000001"/>
    <x v="637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x v="1"/>
    <x v="1"/>
    <n v="1693"/>
    <n v="119.1925"/>
    <x v="638"/>
    <d v="2014-11-05T18:48:44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x v="1"/>
    <x v="1"/>
    <n v="271"/>
    <n v="106.8421"/>
    <x v="639"/>
    <d v="2016-06-04T17:42:4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s v="US"/>
    <s v="USD"/>
    <n v="1407562632"/>
    <n v="1404970632"/>
    <b v="0"/>
    <n v="7"/>
    <b v="0"/>
    <x v="1"/>
    <x v="1"/>
    <n v="136"/>
    <n v="486.42860000000002"/>
    <x v="640"/>
    <d v="2014-08-09T05:37:12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x v="0"/>
    <x v="2"/>
    <n v="4"/>
    <n v="66.346100000000007"/>
    <x v="641"/>
    <d v="2015-09-15T19:39:00"/>
  </r>
  <r>
    <n v="2902"/>
    <s v="Bring the iconic story of Leontyne Price to the stage."/>
    <s v="Help me honor and bring &quot;The American Soprano&quot; Leontyne Price back to the stage one more time."/>
    <n v="2500"/>
    <n v="25"/>
    <x v="1"/>
    <s v="US"/>
    <s v="USD"/>
    <n v="1440412396"/>
    <n v="1437820396"/>
    <b v="0"/>
    <n v="1"/>
    <b v="0"/>
    <x v="1"/>
    <x v="1"/>
    <n v="1"/>
    <n v="25"/>
    <x v="642"/>
    <d v="2015-08-24T10:33:16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x v="5"/>
    <x v="32"/>
    <n v="34"/>
    <n v="44.315800000000003"/>
    <x v="643"/>
    <d v="2013-09-13T17:28:12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x v="1"/>
    <x v="1"/>
    <n v="280"/>
    <n v="62.921300000000002"/>
    <x v="644"/>
    <d v="2012-06-01T22:52:24"/>
  </r>
  <r>
    <n v="4005"/>
    <s v="Bringing more Art to the Community"/>
    <s v="Help us bring more Art to the Community. It's our second production, Fences by August Wilson. Help us make it a success!"/>
    <n v="300"/>
    <n v="40"/>
    <x v="1"/>
    <s v="US"/>
    <s v="USD"/>
    <n v="1413832985"/>
    <n v="1408648985"/>
    <b v="0"/>
    <n v="2"/>
    <b v="0"/>
    <x v="1"/>
    <x v="1"/>
    <n v="13"/>
    <n v="20"/>
    <x v="645"/>
    <d v="2014-10-20T19:23:05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x v="2"/>
    <x v="29"/>
    <n v="126"/>
    <n v="57.535200000000003"/>
    <x v="646"/>
    <d v="2013-10-18T03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s v="US"/>
    <s v="USD"/>
    <n v="1472317209"/>
    <n v="1469725209"/>
    <b v="0"/>
    <n v="1"/>
    <b v="0"/>
    <x v="8"/>
    <x v="27"/>
    <n v="2"/>
    <n v="250"/>
    <x v="647"/>
    <d v="2016-08-27T17:00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s v="US"/>
    <s v="USD"/>
    <n v="1255381140"/>
    <n v="1250630968"/>
    <b v="0"/>
    <n v="26"/>
    <b v="0"/>
    <x v="0"/>
    <x v="6"/>
    <n v="5"/>
    <n v="73.461500000000001"/>
    <x v="648"/>
    <d v="2009-10-12T20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x v="10"/>
    <n v="105"/>
    <n v="201.94229999999999"/>
    <x v="649"/>
    <d v="2016-12-30T22:50:33"/>
  </r>
  <r>
    <n v="3938"/>
    <s v="Broken Alley â€”Â Year 3"/>
    <s v="We Kickstarted Broken Alley Theatre in the summer of 2013. It's been an amazing two years. This year, BATx goes bigger than ever."/>
    <n v="500"/>
    <n v="397"/>
    <x v="1"/>
    <s v="US"/>
    <s v="USD"/>
    <n v="1435441454"/>
    <n v="1432763054"/>
    <b v="0"/>
    <n v="5"/>
    <b v="0"/>
    <x v="1"/>
    <x v="1"/>
    <n v="79"/>
    <n v="79.400000000000006"/>
    <x v="650"/>
    <d v="2015-06-27T21:44:1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x v="1"/>
    <x v="1"/>
    <n v="916"/>
    <n v="70.461500000000001"/>
    <x v="651"/>
    <d v="2015-03-27T00:00:0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x v="7"/>
    <x v="24"/>
    <n v="61"/>
    <n v="57.773600000000002"/>
    <x v="652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x v="7"/>
    <x v="24"/>
    <n v="315"/>
    <n v="44.171300000000002"/>
    <x v="653"/>
    <d v="2014-10-02T21:37:05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x v="4"/>
    <x v="35"/>
    <n v="240"/>
    <n v="75.666700000000006"/>
    <x v="654"/>
    <d v="2016-11-26T15:27:51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x v="1"/>
    <x v="1"/>
    <n v="715"/>
    <n v="79.543499999999995"/>
    <x v="655"/>
    <d v="2016-01-04T04:20:07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x v="0"/>
    <x v="2"/>
    <n v="4"/>
    <n v="117.51479999999999"/>
    <x v="656"/>
    <d v="2014-12-28T15:20:26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x v="2"/>
    <x v="10"/>
    <n v="107"/>
    <n v="59.2333"/>
    <x v="657"/>
    <d v="2013-09-10T03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x v="5"/>
    <x v="20"/>
    <n v="38"/>
    <n v="68.345299999999995"/>
    <x v="658"/>
    <d v="2014-08-11T12:03:49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s v="CA"/>
    <s v="CAD"/>
    <n v="1488495478"/>
    <n v="1485903478"/>
    <b v="0"/>
    <n v="2"/>
    <b v="0"/>
    <x v="1"/>
    <x v="4"/>
    <n v="5"/>
    <n v="52.5"/>
    <x v="659"/>
    <d v="2017-03-02T22:57:58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x v="0"/>
    <x v="2"/>
    <n v="0"/>
    <n v="56.136400000000002"/>
    <x v="660"/>
    <d v="2015-07-20T19:35:34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x v="1"/>
    <x v="1"/>
    <n v="118"/>
    <n v="57.171399999999998"/>
    <x v="661"/>
    <d v="2015-07-11T14:3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x v="6"/>
    <x v="17"/>
    <n v="3218"/>
    <n v="220.7407"/>
    <x v="662"/>
    <d v="2015-06-11T04:25:46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x v="1"/>
    <x v="1"/>
    <n v="63"/>
    <n v="29"/>
    <x v="663"/>
    <d v="2014-07-27T14:17:25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x v="6"/>
    <x v="17"/>
    <n v="668"/>
    <n v="131.98949999999999"/>
    <x v="664"/>
    <d v="2013-03-10T18:07:31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s v="US"/>
    <s v="USD"/>
    <n v="1412393400"/>
    <n v="1409747154"/>
    <b v="0"/>
    <n v="29"/>
    <b v="0"/>
    <x v="7"/>
    <x v="30"/>
    <n v="14"/>
    <n v="74.206900000000005"/>
    <x v="665"/>
    <d v="2014-10-04T03:30:0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s v="US"/>
    <s v="USD"/>
    <n v="1407869851"/>
    <n v="1404845851"/>
    <b v="0"/>
    <n v="9"/>
    <b v="0"/>
    <x v="6"/>
    <x v="40"/>
    <n v="5"/>
    <n v="28.8889"/>
    <x v="666"/>
    <d v="2014-08-12T18:57: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s v="US"/>
    <s v="USD"/>
    <n v="1417690734"/>
    <n v="1415098734"/>
    <b v="0"/>
    <n v="356"/>
    <b v="0"/>
    <x v="6"/>
    <x v="33"/>
    <n v="718"/>
    <n v="201.60390000000001"/>
    <x v="667"/>
    <d v="2014-12-04T10:58:54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x v="1"/>
    <x v="4"/>
    <n v="616"/>
    <n v="67.697800000000001"/>
    <x v="668"/>
    <d v="2012-10-06T23:51:15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s v="GB"/>
    <s v="GBP"/>
    <n v="1454936460"/>
    <n v="1452259131"/>
    <b v="0"/>
    <n v="9"/>
    <b v="0"/>
    <x v="6"/>
    <x v="25"/>
    <n v="1"/>
    <n v="24.777799999999999"/>
    <x v="669"/>
    <d v="2016-02-08T13:01:00"/>
  </r>
  <r>
    <n v="2641"/>
    <s v="Build Flying Saucer Artificial Intelligent from sea shell"/>
    <s v="Building a Flying saucer that has Artificial Intelligent made from sea shell."/>
    <n v="3000"/>
    <n v="15"/>
    <x v="1"/>
    <s v="US"/>
    <s v="USD"/>
    <n v="1410811740"/>
    <n v="1409341863"/>
    <b v="0"/>
    <n v="1"/>
    <b v="0"/>
    <x v="6"/>
    <x v="28"/>
    <n v="1"/>
    <n v="15"/>
    <x v="670"/>
    <d v="2014-09-15T20:09:00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s v="US"/>
    <s v="USD"/>
    <n v="1413816975"/>
    <n v="1411224975"/>
    <b v="0"/>
    <n v="13"/>
    <b v="0"/>
    <x v="1"/>
    <x v="4"/>
    <n v="91"/>
    <n v="140.5385"/>
    <x v="671"/>
    <d v="2014-10-20T14:56:15"/>
  </r>
  <r>
    <n v="2580"/>
    <s v="Build Phatboyz Food Truck (Canceled)"/>
    <s v="Planning to build this truck into a full rolling fold out cook shack,providing clean cold drinking water to all festival goers"/>
    <n v="3000"/>
    <n v="51"/>
    <x v="2"/>
    <s v="US"/>
    <s v="USD"/>
    <n v="1431745200"/>
    <n v="1429170603"/>
    <b v="0"/>
    <n v="2"/>
    <b v="0"/>
    <x v="4"/>
    <x v="21"/>
    <n v="2"/>
    <n v="25.5"/>
    <x v="672"/>
    <d v="2015-05-16T03:00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x v="1"/>
    <x v="4"/>
    <n v="8499"/>
    <n v="155.23830000000001"/>
    <x v="673"/>
    <d v="2014-11-11T16:10:36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s v="US"/>
    <s v="USD"/>
    <n v="1469199740"/>
    <n v="1465311740"/>
    <b v="0"/>
    <n v="3"/>
    <b v="0"/>
    <x v="6"/>
    <x v="25"/>
    <n v="26"/>
    <n v="342"/>
    <x v="674"/>
    <d v="2016-07-22T15:02:2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x v="6"/>
    <x v="17"/>
    <n v="76"/>
    <n v="47.9114"/>
    <x v="675"/>
    <d v="2010-03-15T21:5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s v="US"/>
    <s v="USD"/>
    <n v="1467694740"/>
    <n v="1465398670"/>
    <b v="1"/>
    <n v="171"/>
    <b v="0"/>
    <x v="6"/>
    <x v="36"/>
    <n v="733"/>
    <n v="128.6199"/>
    <x v="676"/>
    <d v="2016-07-05T04:59:0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x v="6"/>
    <x v="17"/>
    <n v="166"/>
    <n v="87.436000000000007"/>
    <x v="677"/>
    <d v="2011-07-04T19:52:2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x v="0"/>
    <x v="0"/>
    <n v="2"/>
    <n v="71.428600000000003"/>
    <x v="678"/>
    <d v="2015-05-08T00:52:5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x v="6"/>
    <x v="17"/>
    <n v="3348"/>
    <n v="577.27589999999998"/>
    <x v="679"/>
    <d v="2012-05-23T19:00:0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x v="1"/>
    <x v="1"/>
    <n v="227"/>
    <n v="68.253"/>
    <x v="680"/>
    <d v="2015-04-06T04:00:00"/>
  </r>
  <r>
    <n v="431"/>
    <s v="Bump in the road short stop motion animation"/>
    <s v="A short stop motion animated film of a man on his way home when strange goings on start to happen on his journey."/>
    <n v="50000"/>
    <n v="415"/>
    <x v="1"/>
    <s v="GB"/>
    <s v="GBP"/>
    <n v="1467752083"/>
    <n v="1465160083"/>
    <b v="0"/>
    <n v="8"/>
    <b v="0"/>
    <x v="0"/>
    <x v="6"/>
    <n v="1"/>
    <n v="51.875"/>
    <x v="681"/>
    <d v="2016-07-05T20:54:43"/>
  </r>
  <r>
    <n v="3055"/>
    <s v="Bungers surfing Museum"/>
    <s v="I have been in the Surfing business since 1962 have a collection of surfing memorabilia I would like to open a surfing museum"/>
    <n v="2000"/>
    <n v="1"/>
    <x v="1"/>
    <s v="US"/>
    <s v="USD"/>
    <n v="1420844390"/>
    <n v="1415660390"/>
    <b v="0"/>
    <n v="1"/>
    <b v="0"/>
    <x v="1"/>
    <x v="4"/>
    <n v="0"/>
    <n v="1"/>
    <x v="682"/>
    <d v="2015-01-09T22:59:50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s v="AU"/>
    <s v="AUD"/>
    <n v="1468658866"/>
    <n v="1464943666"/>
    <b v="0"/>
    <n v="2"/>
    <b v="0"/>
    <x v="5"/>
    <x v="13"/>
    <n v="4"/>
    <n v="52.5"/>
    <x v="683"/>
    <d v="2016-07-16T08:47:46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s v="US"/>
    <s v="USD"/>
    <n v="1429823138"/>
    <n v="1427231138"/>
    <b v="0"/>
    <n v="2"/>
    <b v="0"/>
    <x v="4"/>
    <x v="21"/>
    <n v="4"/>
    <n v="60"/>
    <x v="684"/>
    <d v="2015-04-23T21:05:38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x v="1"/>
    <x v="1"/>
    <n v="917"/>
    <n v="256.37290000000002"/>
    <x v="685"/>
    <d v="2017-03-12T21:00:00"/>
  </r>
  <r>
    <n v="3907"/>
    <s v="Burqa&amp;Rifle: A Drama: Two Women, Two Cultues, Two Histories"/>
    <s v="Burqa&amp;Rifle dramatizes the  encounter between two women -- a vigilante and a convert to Islam."/>
    <n v="500"/>
    <n v="153"/>
    <x v="1"/>
    <s v="US"/>
    <s v="USD"/>
    <n v="1414354080"/>
    <n v="1411587606"/>
    <b v="0"/>
    <n v="4"/>
    <b v="0"/>
    <x v="1"/>
    <x v="1"/>
    <n v="31"/>
    <n v="38.25"/>
    <x v="686"/>
    <d v="2014-10-26T20:08:00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s v="US"/>
    <s v="USD"/>
    <n v="1456006938"/>
    <n v="1450822938"/>
    <b v="0"/>
    <n v="5"/>
    <b v="0"/>
    <x v="6"/>
    <x v="25"/>
    <n v="7"/>
    <n v="54"/>
    <x v="687"/>
    <d v="2016-02-20T22:22:18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s v="CA"/>
    <s v="CAD"/>
    <n v="1485838800"/>
    <n v="1484756245"/>
    <b v="0"/>
    <n v="4"/>
    <b v="0"/>
    <x v="6"/>
    <x v="25"/>
    <n v="0"/>
    <n v="8.75"/>
    <x v="688"/>
    <d v="2017-01-31T05:00:00"/>
  </r>
  <r>
    <n v="3091"/>
    <s v="Bustduck Theatre"/>
    <s v="Roanoke, Virginia's first long-form improv theatre company. Producing improv and scripted theatre, with a dynamic training program."/>
    <n v="2000"/>
    <n v="796"/>
    <x v="1"/>
    <s v="US"/>
    <s v="USD"/>
    <n v="1471214743"/>
    <n v="1468622743"/>
    <b v="0"/>
    <n v="9"/>
    <b v="0"/>
    <x v="1"/>
    <x v="4"/>
    <n v="40"/>
    <n v="88.444400000000002"/>
    <x v="689"/>
    <d v="2016-08-14T22:45:43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x v="2"/>
    <x v="10"/>
    <n v="58"/>
    <n v="53.563200000000002"/>
    <x v="690"/>
    <d v="2011-06-12T04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s v="US"/>
    <s v="USD"/>
    <n v="1427507208"/>
    <n v="1424918808"/>
    <b v="0"/>
    <n v="3"/>
    <b v="0"/>
    <x v="6"/>
    <x v="33"/>
    <n v="1"/>
    <n v="35.333300000000001"/>
    <x v="691"/>
    <d v="2015-03-28T01:46:48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x v="1"/>
    <x v="1"/>
    <n v="374"/>
    <n v="69.185199999999995"/>
    <x v="692"/>
    <d v="2017-02-28T05:00:00"/>
  </r>
  <r>
    <n v="2757"/>
    <s v="C is for Crooked"/>
    <s v="A children's letter book that Lampoons Hillary Clinton"/>
    <n v="2800"/>
    <n v="10"/>
    <x v="1"/>
    <s v="US"/>
    <s v="USD"/>
    <n v="1470498332"/>
    <n v="1469202332"/>
    <b v="0"/>
    <n v="2"/>
    <b v="0"/>
    <x v="5"/>
    <x v="13"/>
    <n v="0"/>
    <n v="5"/>
    <x v="693"/>
    <d v="2016-08-06T15:45:32"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s v="US"/>
    <s v="USD"/>
    <n v="1454213820"/>
    <n v="1451723535"/>
    <b v="0"/>
    <n v="11"/>
    <b v="0"/>
    <x v="7"/>
    <x v="34"/>
    <n v="6"/>
    <n v="32.818199999999997"/>
    <x v="694"/>
    <d v="2016-01-31T04:17:0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x v="6"/>
    <x v="17"/>
    <n v="607"/>
    <n v="45.547800000000002"/>
    <x v="695"/>
    <d v="2016-02-26T11:52:12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x v="4"/>
    <x v="35"/>
    <n v="1839"/>
    <n v="66.623199999999997"/>
    <x v="696"/>
    <d v="2016-12-19T07:59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x v="7"/>
    <x v="24"/>
    <n v="173"/>
    <n v="21.2302"/>
    <x v="697"/>
    <d v="2015-12-14T00:00:00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x v="6"/>
    <x v="28"/>
    <n v="48"/>
    <n v="27.576899999999998"/>
    <x v="698"/>
    <d v="2016-11-09T20:26:48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s v="GB"/>
    <s v="GBP"/>
    <n v="1466323917"/>
    <n v="1463731917"/>
    <b v="0"/>
    <n v="7"/>
    <b v="0"/>
    <x v="4"/>
    <x v="21"/>
    <n v="3"/>
    <n v="12.142899999999999"/>
    <x v="699"/>
    <d v="2016-06-19T08:11:57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x v="1"/>
    <x v="15"/>
    <n v="0"/>
    <n v="0"/>
    <x v="700"/>
    <d v="2014-09-02T14:27:4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x v="3"/>
    <x v="5"/>
    <n v="108"/>
    <n v="79.411799999999999"/>
    <x v="701"/>
    <d v="2015-12-20T09:00:00"/>
  </r>
  <r>
    <n v="866"/>
    <s v="California Dreamin' Tour 2015"/>
    <s v="Drivetime heads to Cali for summer tour supported by @Smoothjazz.com &amp; @JJZPhilly  #Spaghettini #The Roxy"/>
    <n v="20000"/>
    <n v="640"/>
    <x v="1"/>
    <s v="US"/>
    <s v="USD"/>
    <n v="1425136200"/>
    <n v="1421853518"/>
    <b v="0"/>
    <n v="11"/>
    <b v="0"/>
    <x v="2"/>
    <x v="9"/>
    <n v="3"/>
    <n v="58.181800000000003"/>
    <x v="702"/>
    <d v="2015-02-28T15:10:00"/>
  </r>
  <r>
    <n v="3190"/>
    <s v="Call It A Day Productions - THE LIFE"/>
    <s v="Call It A Day Productions is putting on their first full production in December and every little bit helps!"/>
    <n v="1900"/>
    <n v="0"/>
    <x v="1"/>
    <s v="CA"/>
    <s v="CAD"/>
    <n v="1481258275"/>
    <n v="1478662675"/>
    <b v="0"/>
    <n v="0"/>
    <b v="0"/>
    <x v="1"/>
    <x v="15"/>
    <n v="0"/>
    <n v="0"/>
    <x v="703"/>
    <d v="2016-12-09T04:37:55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x v="2"/>
    <x v="7"/>
    <n v="59"/>
    <n v="50.365900000000003"/>
    <x v="704"/>
    <d v="2011-10-12T23:57:59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x v="2"/>
    <x v="10"/>
    <n v="9"/>
    <n v="35.615400000000001"/>
    <x v="705"/>
    <d v="2015-09-23T20:27:3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s v="US"/>
    <s v="USD"/>
    <n v="1457543360"/>
    <n v="1454951360"/>
    <b v="0"/>
    <n v="6"/>
    <b v="0"/>
    <x v="6"/>
    <x v="28"/>
    <n v="4"/>
    <n v="17.666699999999999"/>
    <x v="706"/>
    <d v="2016-03-09T17:09:2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s v="US"/>
    <s v="USD"/>
    <n v="1431717268"/>
    <n v="1429125268"/>
    <b v="0"/>
    <n v="1"/>
    <b v="0"/>
    <x v="1"/>
    <x v="1"/>
    <n v="1"/>
    <n v="5"/>
    <x v="707"/>
    <d v="2015-05-15T19:14: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x v="2"/>
    <x v="14"/>
    <n v="69"/>
    <n v="65.974699999999999"/>
    <x v="708"/>
    <d v="2017-04-01T04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x v="1"/>
    <x v="1"/>
    <n v="289"/>
    <n v="53.723399999999998"/>
    <x v="709"/>
    <d v="2014-08-08T19:05:51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x v="0"/>
    <x v="2"/>
    <n v="0"/>
    <n v="109.7843"/>
    <x v="710"/>
    <d v="2016-06-23T20:27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x v="1"/>
    <x v="1"/>
    <n v="212"/>
    <n v="44.1389"/>
    <x v="711"/>
    <d v="2016-03-15T21:00:0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x v="1"/>
    <x v="1"/>
    <n v="668"/>
    <n v="48.437100000000001"/>
    <x v="712"/>
    <d v="2016-06-20T23:00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x v="2"/>
    <x v="38"/>
    <n v="134"/>
    <n v="89.247799999999998"/>
    <x v="713"/>
    <d v="2016-08-18T06:59:0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x v="2"/>
    <x v="10"/>
    <n v="20"/>
    <n v="75.483900000000006"/>
    <x v="714"/>
    <d v="2011-12-06T02:02:29"/>
  </r>
  <r>
    <n v="2381"/>
    <s v="Cannabis Connection (Canceled)"/>
    <s v="Social Media Platform for the Marijuana Industry to create professionalism and a stable lasting market."/>
    <n v="4000"/>
    <n v="1571"/>
    <x v="2"/>
    <s v="US"/>
    <s v="USD"/>
    <n v="1428704848"/>
    <n v="1426112848"/>
    <b v="0"/>
    <n v="7"/>
    <b v="0"/>
    <x v="6"/>
    <x v="25"/>
    <n v="39"/>
    <n v="224.42859999999999"/>
    <x v="715"/>
    <d v="2015-04-10T22:27:28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x v="1"/>
    <x v="1"/>
    <n v="183"/>
    <n v="73.239999999999995"/>
    <x v="716"/>
    <d v="2014-10-30T20:36:53"/>
  </r>
  <r>
    <n v="2122"/>
    <s v="CapitÃ¡n Kalani y el sindicato robÃ³tico"/>
    <s v="Captain Kalani it's a retro game full of nostalgia for the old gamers but interesting for the new ones"/>
    <n v="5000"/>
    <n v="310"/>
    <x v="1"/>
    <s v="MX"/>
    <s v="MXN"/>
    <n v="1483773169"/>
    <n v="1481181169"/>
    <b v="0"/>
    <n v="3"/>
    <b v="0"/>
    <x v="7"/>
    <x v="30"/>
    <n v="6"/>
    <n v="103.33329999999999"/>
    <x v="717"/>
    <d v="2017-01-07T07:12:4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s v="US"/>
    <s v="USD"/>
    <n v="1462467600"/>
    <n v="1457403364"/>
    <b v="0"/>
    <n v="2"/>
    <b v="0"/>
    <x v="1"/>
    <x v="15"/>
    <n v="0"/>
    <n v="1"/>
    <x v="718"/>
    <d v="2016-05-05T17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x v="6"/>
    <x v="33"/>
    <n v="19"/>
    <n v="23.518999999999998"/>
    <x v="719"/>
    <d v="2016-08-12T00:37:54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x v="6"/>
    <x v="33"/>
    <n v="0"/>
    <n v="50.5"/>
    <x v="720"/>
    <d v="2016-11-24T23:00:00"/>
  </r>
  <r>
    <n v="1902"/>
    <s v="Cardboard reality"/>
    <s v="Virtual reality is expensive, here is the solution. I've created a VR device out of cardboard. I present: World's cheapest VR Device."/>
    <n v="5500"/>
    <n v="12"/>
    <x v="1"/>
    <s v="NL"/>
    <s v="EUR"/>
    <n v="1425495447"/>
    <n v="1422903447"/>
    <b v="0"/>
    <n v="3"/>
    <b v="0"/>
    <x v="6"/>
    <x v="40"/>
    <n v="0"/>
    <n v="4"/>
    <x v="721"/>
    <d v="2015-03-04T18:57:27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s v="DE"/>
    <s v="EUR"/>
    <n v="1451602800"/>
    <n v="1449011610"/>
    <b v="0"/>
    <n v="23"/>
    <b v="0"/>
    <x v="6"/>
    <x v="33"/>
    <n v="11"/>
    <n v="82.087000000000003"/>
    <x v="722"/>
    <d v="2015-12-31T23:00:00"/>
  </r>
  <r>
    <n v="2503"/>
    <s v="Cardinal Bistro BYOB Start Up"/>
    <s v="Cardinal Bistro will be Contemporary American dinning establishment based in Ventnor, NJ featuring local, seasonal ingredients."/>
    <n v="3400"/>
    <n v="0"/>
    <x v="1"/>
    <s v="US"/>
    <s v="USD"/>
    <n v="1465333560"/>
    <n v="1462743308"/>
    <b v="0"/>
    <n v="0"/>
    <b v="0"/>
    <x v="4"/>
    <x v="11"/>
    <n v="0"/>
    <n v="0"/>
    <x v="723"/>
    <d v="2016-06-07T21:06: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x v="2"/>
    <x v="16"/>
    <n v="60"/>
    <n v="63.377200000000002"/>
    <x v="724"/>
    <d v="2016-09-24T05:26: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s v="US"/>
    <s v="USD"/>
    <n v="1418769129"/>
    <n v="1416954729"/>
    <b v="0"/>
    <n v="24"/>
    <b v="0"/>
    <x v="1"/>
    <x v="15"/>
    <n v="696"/>
    <n v="174"/>
    <x v="725"/>
    <d v="2014-12-16T22:32:09"/>
  </r>
  <r>
    <n v="4086"/>
    <s v="Carpe Diem Theater Troupe"/>
    <s v="Our theater troupe needs your help to put on a unique production of Hamlet! Pledge to help young actors learn and refine their skills!"/>
    <n v="100"/>
    <n v="47"/>
    <x v="1"/>
    <s v="US"/>
    <s v="USD"/>
    <n v="1448078400"/>
    <n v="1445985299"/>
    <b v="0"/>
    <n v="5"/>
    <b v="0"/>
    <x v="1"/>
    <x v="1"/>
    <n v="47"/>
    <n v="9.4"/>
    <x v="726"/>
    <d v="2015-11-21T04:00:00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x v="0"/>
    <x v="12"/>
    <n v="1"/>
    <n v="53.035699999999999"/>
    <x v="727"/>
    <d v="2012-07-14T03:02:00"/>
  </r>
  <r>
    <n v="3926"/>
    <s v="Caryl Churchill's 'Top Girls' - NSW HSC Text"/>
    <s v="Producing syllabus-relevant theatre targeted to HSC students on the NSW Central Coast"/>
    <n v="500"/>
    <n v="15"/>
    <x v="1"/>
    <s v="AU"/>
    <s v="AUD"/>
    <n v="1419645748"/>
    <n v="1417053748"/>
    <b v="0"/>
    <n v="1"/>
    <b v="0"/>
    <x v="1"/>
    <x v="1"/>
    <n v="3"/>
    <n v="15"/>
    <x v="728"/>
    <d v="2014-12-27T02:02:28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x v="1"/>
    <x v="1"/>
    <n v="135"/>
    <n v="450"/>
    <x v="729"/>
    <d v="2017-03-25T04:33:0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x v="1"/>
    <x v="1"/>
    <n v="815"/>
    <n v="139.23929999999999"/>
    <x v="730"/>
    <d v="2017-03-16T18:49:01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x v="2"/>
    <x v="38"/>
    <n v="24"/>
    <n v="36.244900000000001"/>
    <x v="731"/>
    <d v="2014-02-06T20:31:11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x v="1"/>
    <x v="1"/>
    <n v="130"/>
    <n v="45.347799999999999"/>
    <x v="732"/>
    <d v="2015-09-02T04:19:46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x v="6"/>
    <x v="17"/>
    <n v="21042"/>
    <n v="272.35590000000002"/>
    <x v="733"/>
    <d v="2013-11-15T04:00:00"/>
  </r>
  <r>
    <n v="1869"/>
    <s v="Castle Crawler RPG"/>
    <s v="CCRPG will be a 2D Pixel Art Game based on similar elements to the SNES game &quot;Zelda: A Link to the Past&quot; with RPG elements added in."/>
    <n v="6000"/>
    <n v="0"/>
    <x v="1"/>
    <s v="US"/>
    <s v="USD"/>
    <n v="1483488249"/>
    <n v="1480896249"/>
    <b v="0"/>
    <n v="0"/>
    <b v="0"/>
    <x v="7"/>
    <x v="34"/>
    <n v="0"/>
    <n v="0"/>
    <x v="734"/>
    <d v="2017-01-04T00:04:09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x v="2"/>
    <x v="10"/>
    <n v="25"/>
    <n v="86.956500000000005"/>
    <x v="735"/>
    <d v="2014-09-15T04:28:0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x v="1"/>
    <x v="1"/>
    <n v="1032"/>
    <n v="85.5304"/>
    <x v="736"/>
    <d v="2016-07-01T08:20:51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s v="US"/>
    <s v="USD"/>
    <n v="1433043623"/>
    <n v="1429155623"/>
    <b v="0"/>
    <n v="28"/>
    <b v="0"/>
    <x v="0"/>
    <x v="22"/>
    <n v="1"/>
    <n v="46.178600000000003"/>
    <x v="737"/>
    <d v="2015-05-31T03:40:23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s v="US"/>
    <s v="USD"/>
    <n v="1410416097"/>
    <n v="1407824097"/>
    <b v="0"/>
    <n v="12"/>
    <b v="0"/>
    <x v="0"/>
    <x v="6"/>
    <n v="1"/>
    <n v="35.833300000000001"/>
    <x v="738"/>
    <d v="2014-09-11T06:14:57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s v="AU"/>
    <s v="AUD"/>
    <n v="1472882100"/>
    <n v="1467941542"/>
    <b v="0"/>
    <n v="0"/>
    <b v="0"/>
    <x v="0"/>
    <x v="22"/>
    <n v="0"/>
    <s v="no backers"/>
    <x v="739"/>
    <d v="2016-09-03T05:55:00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s v="GB"/>
    <s v="GBP"/>
    <n v="1434738483"/>
    <n v="1432146483"/>
    <b v="0"/>
    <n v="4"/>
    <b v="0"/>
    <x v="5"/>
    <x v="23"/>
    <n v="1"/>
    <n v="20"/>
    <x v="740"/>
    <d v="2015-06-19T18:28:03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x v="1"/>
    <x v="15"/>
    <n v="739"/>
    <n v="99.538499999999999"/>
    <x v="741"/>
    <d v="2016-02-16T05:59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x v="3"/>
    <x v="5"/>
    <n v="19"/>
    <n v="25.576899999999998"/>
    <x v="742"/>
    <d v="2015-06-10T15:04:31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x v="2"/>
    <x v="7"/>
    <n v="60"/>
    <n v="78.947400000000002"/>
    <x v="743"/>
    <d v="2011-12-01T15:02:15"/>
  </r>
  <r>
    <n v="2897"/>
    <s v="CAYCE"/>
    <s v="A unique stage play about the epic struggle of psychic Edgar Cayce to deal with his extraordinary abilities and find his place in life."/>
    <n v="2500"/>
    <n v="550"/>
    <x v="1"/>
    <s v="US"/>
    <s v="USD"/>
    <n v="1444577345"/>
    <n v="1441985458"/>
    <b v="0"/>
    <n v="3"/>
    <b v="0"/>
    <x v="1"/>
    <x v="1"/>
    <n v="22"/>
    <n v="183.33330000000001"/>
    <x v="744"/>
    <d v="2015-10-11T15:29:05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x v="1"/>
    <x v="1"/>
    <n v="2352"/>
    <n v="131.1362"/>
    <x v="745"/>
    <d v="2015-09-29T03:59:00"/>
  </r>
  <r>
    <n v="938"/>
    <s v="Celebrating American Jazz &amp; Soul Music"/>
    <s v="Creating new avenues of exposure for young Jazz &amp; Soul artists_x000a_to express their Art of Music."/>
    <n v="20000"/>
    <n v="25"/>
    <x v="1"/>
    <s v="US"/>
    <s v="USD"/>
    <n v="1346585448"/>
    <n v="1343993448"/>
    <b v="0"/>
    <n v="1"/>
    <b v="0"/>
    <x v="2"/>
    <x v="9"/>
    <n v="0"/>
    <n v="25"/>
    <x v="746"/>
    <d v="2012-09-02T11:30:48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x v="5"/>
    <x v="20"/>
    <n v="40"/>
    <n v="84.142899999999997"/>
    <x v="747"/>
    <d v="2014-08-01T13:43:2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x v="5"/>
    <x v="20"/>
    <n v="2"/>
    <n v="33.055599999999998"/>
    <x v="748"/>
    <d v="2012-12-06T01:18:3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x v="2"/>
    <x v="38"/>
    <n v="57"/>
    <n v="52.5976"/>
    <x v="749"/>
    <d v="2014-03-11T06:59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x v="0"/>
    <x v="0"/>
    <n v="54"/>
    <n v="59.249000000000002"/>
    <x v="750"/>
    <d v="2015-11-13T15:18:38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s v="US"/>
    <s v="USD"/>
    <n v="1411930556"/>
    <n v="1409338556"/>
    <b v="0"/>
    <n v="12"/>
    <b v="0"/>
    <x v="1"/>
    <x v="1"/>
    <n v="73"/>
    <n v="24.333300000000001"/>
    <x v="751"/>
    <d v="2014-09-28T18:55:5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s v="US"/>
    <s v="USD"/>
    <n v="1448388418"/>
    <n v="1443200818"/>
    <b v="0"/>
    <n v="5"/>
    <b v="0"/>
    <x v="6"/>
    <x v="28"/>
    <n v="1"/>
    <n v="3.8"/>
    <x v="752"/>
    <d v="2015-11-24T18:06:58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x v="2"/>
    <x v="16"/>
    <n v="0"/>
    <n v="10"/>
    <x v="753"/>
    <d v="2015-07-10T19:09:36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x v="7"/>
    <x v="24"/>
    <n v="131"/>
    <n v="32.816699999999997"/>
    <x v="754"/>
    <d v="2013-04-02T15:52:45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s v="US"/>
    <s v="USD"/>
    <n v="1382478278"/>
    <n v="1377294278"/>
    <b v="0"/>
    <n v="3"/>
    <b v="0"/>
    <x v="2"/>
    <x v="19"/>
    <n v="1"/>
    <n v="44"/>
    <x v="755"/>
    <d v="2013-10-22T21:44:38"/>
  </r>
  <r>
    <n v="1548"/>
    <s v="Change the World through Color"/>
    <s v="Beauty is in the eye of the beholder and I want to inspire conservation through color."/>
    <n v="8925"/>
    <n v="60"/>
    <x v="1"/>
    <s v="US"/>
    <s v="USD"/>
    <n v="1447020620"/>
    <n v="1444425020"/>
    <b v="0"/>
    <n v="1"/>
    <b v="0"/>
    <x v="3"/>
    <x v="31"/>
    <n v="1"/>
    <n v="60"/>
    <x v="756"/>
    <d v="2015-11-08T22:10:20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x v="0"/>
    <x v="0"/>
    <n v="205"/>
    <n v="203.63059999999999"/>
    <x v="757"/>
    <d v="2015-10-28T08:00:0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x v="2"/>
    <x v="3"/>
    <n v="47"/>
    <n v="57.381799999999998"/>
    <x v="758"/>
    <d v="2016-03-31T08:46:5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x v="2"/>
    <x v="10"/>
    <n v="64"/>
    <n v="66.688299999999998"/>
    <x v="759"/>
    <d v="2014-08-03T17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x v="7"/>
    <x v="24"/>
    <n v="638"/>
    <n v="148.08250000000001"/>
    <x v="760"/>
    <d v="2017-03-12T01:58:35"/>
  </r>
  <r>
    <n v="1911"/>
    <s v="Charge Furniture"/>
    <s v="Charge furniture, making it simple and comfortable to charge your USB devices without leaving the comfort of your couch or armchair"/>
    <n v="5500"/>
    <n v="10"/>
    <x v="1"/>
    <s v="NZ"/>
    <s v="NZD"/>
    <n v="1407545334"/>
    <n v="1404953334"/>
    <b v="0"/>
    <n v="1"/>
    <b v="0"/>
    <x v="6"/>
    <x v="40"/>
    <n v="0"/>
    <n v="10"/>
    <x v="761"/>
    <d v="2014-08-09T00:48:54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x v="0"/>
    <x v="2"/>
    <n v="0"/>
    <n v="15"/>
    <x v="762"/>
    <d v="2016-02-15T16:51:23"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s v="US"/>
    <s v="USD"/>
    <n v="1444971540"/>
    <n v="1442593427"/>
    <b v="0"/>
    <n v="7"/>
    <b v="0"/>
    <x v="1"/>
    <x v="1"/>
    <n v="130"/>
    <n v="93"/>
    <x v="763"/>
    <d v="2015-10-16T04:59:00"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s v="US"/>
    <s v="USD"/>
    <n v="1431702289"/>
    <n v="1426518289"/>
    <b v="0"/>
    <n v="1"/>
    <b v="0"/>
    <x v="0"/>
    <x v="8"/>
    <n v="0"/>
    <n v="100"/>
    <x v="764"/>
    <d v="2015-05-15T15:04:49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x v="5"/>
    <x v="20"/>
    <n v="42"/>
    <n v="95.9636"/>
    <x v="765"/>
    <d v="2017-01-28T22:35:30"/>
  </r>
  <r>
    <n v="1061"/>
    <s v="Chat Box 23 (Canceled)"/>
    <s v="T.O., Adi &amp; Mercedes discuss their point of views, women's issues &amp; Hollywood Hotties."/>
    <n v="15000"/>
    <n v="0"/>
    <x v="2"/>
    <s v="US"/>
    <s v="USD"/>
    <n v="1462150800"/>
    <n v="1456987108"/>
    <b v="0"/>
    <n v="0"/>
    <b v="0"/>
    <x v="8"/>
    <x v="27"/>
    <n v="0"/>
    <n v="0"/>
    <x v="766"/>
    <d v="2016-05-02T01:00:00"/>
  </r>
  <r>
    <n v="561"/>
    <s v="CheckMate Careers"/>
    <s v="A marketplace for talent and employers to match. Using intuitive technology we match &amp; place talent with the best career position."/>
    <n v="35000"/>
    <n v="55"/>
    <x v="1"/>
    <s v="US"/>
    <s v="USD"/>
    <n v="1445874513"/>
    <n v="1442850513"/>
    <b v="0"/>
    <n v="2"/>
    <b v="0"/>
    <x v="6"/>
    <x v="25"/>
    <n v="0"/>
    <n v="27.5"/>
    <x v="767"/>
    <d v="2015-10-26T15:48:33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x v="1"/>
    <x v="1"/>
    <n v="202"/>
    <n v="36.071399999999997"/>
    <x v="768"/>
    <d v="2015-06-03T15:04:10"/>
  </r>
  <r>
    <n v="1150"/>
    <s v="Chef Po's Food Truck"/>
    <s v="Bringing delicious authentic and fusion Taiwanese Food to the West Coast."/>
    <n v="14440"/>
    <n v="252"/>
    <x v="1"/>
    <s v="US"/>
    <s v="USD"/>
    <n v="1452293675"/>
    <n v="1447109675"/>
    <b v="0"/>
    <n v="6"/>
    <b v="0"/>
    <x v="4"/>
    <x v="21"/>
    <n v="2"/>
    <n v="42"/>
    <x v="769"/>
    <d v="2016-01-08T22:54:35"/>
  </r>
  <r>
    <n v="1014"/>
    <s v="CHEMION: The World's First Smart Glasses (Canceled)"/>
    <s v="CHEMION is an eyewear device that lets you show your creativity to the world."/>
    <n v="15500"/>
    <n v="3060"/>
    <x v="2"/>
    <s v="US"/>
    <s v="USD"/>
    <n v="1420070615"/>
    <n v="1415750615"/>
    <b v="0"/>
    <n v="16"/>
    <b v="0"/>
    <x v="6"/>
    <x v="33"/>
    <n v="20"/>
    <n v="191.25"/>
    <x v="770"/>
    <d v="2015-01-01T00:03:35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x v="5"/>
    <x v="20"/>
    <n v="0"/>
    <n v="4.9230999999999998"/>
    <x v="771"/>
    <d v="2013-09-29T10:11:01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x v="2"/>
    <x v="10"/>
    <n v="88"/>
    <n v="65.914100000000005"/>
    <x v="772"/>
    <d v="2016-04-29T12:11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x v="1"/>
    <x v="1"/>
    <n v="535"/>
    <n v="39.868400000000001"/>
    <x v="773"/>
    <d v="2014-11-05T12:52:00"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s v="GB"/>
    <s v="GBP"/>
    <n v="1430470772"/>
    <n v="1427878772"/>
    <b v="0"/>
    <n v="12"/>
    <b v="0"/>
    <x v="1"/>
    <x v="15"/>
    <n v="15"/>
    <n v="22.75"/>
    <x v="774"/>
    <d v="2015-05-01T08:59:32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x v="3"/>
    <x v="5"/>
    <n v="64"/>
    <n v="65.081299999999999"/>
    <x v="775"/>
    <d v="2015-06-01T22:42:00"/>
  </r>
  <r>
    <n v="2755"/>
    <s v="Children's book app: &quot;The story of Setanta&quot;"/>
    <s v="Colourful and imaginative book app for children, will be relished especially by those with Irish roots."/>
    <n v="2800"/>
    <n v="260"/>
    <x v="1"/>
    <s v="IE"/>
    <s v="EUR"/>
    <n v="1428519527"/>
    <n v="1425927527"/>
    <b v="0"/>
    <n v="15"/>
    <b v="0"/>
    <x v="5"/>
    <x v="13"/>
    <n v="9"/>
    <n v="17.333300000000001"/>
    <x v="776"/>
    <d v="2015-04-08T18:58:47"/>
  </r>
  <r>
    <n v="2693"/>
    <s v="Chili dog"/>
    <s v="I want to start a food truck that specializes in chili cheese dogs, using new kinds of meats, cheeses and toppings you wouldn't imagine"/>
    <n v="3000"/>
    <n v="40"/>
    <x v="1"/>
    <s v="US"/>
    <s v="USD"/>
    <n v="1407899966"/>
    <n v="1405307966"/>
    <b v="0"/>
    <n v="3"/>
    <b v="0"/>
    <x v="4"/>
    <x v="21"/>
    <n v="1"/>
    <n v="13.333299999999999"/>
    <x v="777"/>
    <d v="2014-08-13T03:19:26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x v="1"/>
    <x v="1"/>
    <n v="881"/>
    <n v="184.67740000000001"/>
    <x v="778"/>
    <d v="2016-06-03T13:31:22"/>
  </r>
  <r>
    <n v="1877"/>
    <s v="Chip Dip II: Son of Chip Dip! - A Terrible, Terrible Game"/>
    <s v="It's obvious you won't survive by your wits alone. Unfortunately that's all you've got, Chip. Run!"/>
    <n v="6000"/>
    <n v="0"/>
    <x v="1"/>
    <s v="US"/>
    <s v="USD"/>
    <n v="1425170525"/>
    <n v="1422664925"/>
    <b v="0"/>
    <n v="0"/>
    <b v="0"/>
    <x v="7"/>
    <x v="34"/>
    <n v="0"/>
    <n v="0"/>
    <x v="779"/>
    <d v="2015-03-01T00:42:05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x v="2"/>
    <x v="10"/>
    <n v="82"/>
    <n v="65.381"/>
    <x v="780"/>
    <d v="2016-05-05T13:01:47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x v="1"/>
    <x v="1"/>
    <n v="179"/>
    <n v="31.970099999999999"/>
    <x v="781"/>
    <d v="2014-07-06T10:08:09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x v="1"/>
    <x v="1"/>
    <n v="72"/>
    <n v="55.230800000000002"/>
    <x v="782"/>
    <d v="2016-09-08T18:08:42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x v="2"/>
    <x v="7"/>
    <n v="69"/>
    <n v="46.204300000000003"/>
    <x v="783"/>
    <d v="2010-09-11T03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x v="2"/>
    <x v="7"/>
    <n v="222"/>
    <n v="90.523300000000006"/>
    <x v="784"/>
    <d v="2011-10-01T03:00:00"/>
  </r>
  <r>
    <n v="669"/>
    <s v="Christian DiLusso Watches"/>
    <s v="Beautiful automatic watches, made for every moment._x000a_Sports, business, casual.....it fits every moment of your life."/>
    <n v="27000"/>
    <n v="43015"/>
    <x v="1"/>
    <s v="SE"/>
    <s v="SEK"/>
    <n v="1467817258"/>
    <n v="1465225258"/>
    <b v="0"/>
    <n v="28"/>
    <b v="0"/>
    <x v="6"/>
    <x v="33"/>
    <n v="159"/>
    <n v="1536.25"/>
    <x v="785"/>
    <d v="2016-07-06T15:00:5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s v="US"/>
    <s v="USD"/>
    <n v="1452920400"/>
    <n v="1447777481"/>
    <b v="0"/>
    <n v="0"/>
    <b v="0"/>
    <x v="2"/>
    <x v="14"/>
    <n v="0"/>
    <n v="0"/>
    <x v="786"/>
    <d v="2016-01-16T05:00:0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x v="5"/>
    <x v="20"/>
    <n v="22"/>
    <n v="36.530200000000001"/>
    <x v="787"/>
    <d v="2013-01-14T21:20:00"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s v="US"/>
    <s v="USD"/>
    <n v="1450072740"/>
    <n v="1445027346"/>
    <b v="0"/>
    <n v="25"/>
    <b v="0"/>
    <x v="1"/>
    <x v="15"/>
    <n v="151"/>
    <n v="109.04"/>
    <x v="788"/>
    <d v="2015-12-14T05:59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x v="2"/>
    <x v="14"/>
    <n v="24"/>
    <n v="253.1429"/>
    <x v="789"/>
    <d v="2017-04-09T11:49:5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s v="US"/>
    <s v="USD"/>
    <n v="1462293716"/>
    <n v="1457113316"/>
    <b v="0"/>
    <n v="1"/>
    <b v="0"/>
    <x v="6"/>
    <x v="25"/>
    <n v="0"/>
    <n v="1"/>
    <x v="790"/>
    <d v="2016-05-03T16:41:56"/>
  </r>
  <r>
    <n v="1917"/>
    <s v="Chronovisor:The MOST innovative watch for night time reading"/>
    <s v="Let's build a legendary brand altogether"/>
    <n v="5500"/>
    <n v="205025"/>
    <x v="1"/>
    <s v="HK"/>
    <s v="HKD"/>
    <n v="1486708133"/>
    <n v="1484116133"/>
    <b v="0"/>
    <n v="70"/>
    <b v="0"/>
    <x v="6"/>
    <x v="40"/>
    <n v="3728"/>
    <n v="2928.9286000000002"/>
    <x v="791"/>
    <d v="2017-02-10T06:28:53"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s v="US"/>
    <s v="USD"/>
    <n v="1476482400"/>
    <n v="1473893721"/>
    <b v="0"/>
    <n v="2"/>
    <b v="0"/>
    <x v="1"/>
    <x v="1"/>
    <n v="2"/>
    <n v="22.5"/>
    <x v="792"/>
    <d v="2016-10-14T22:00:0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x v="1"/>
    <x v="1"/>
    <n v="541"/>
    <n v="116"/>
    <x v="793"/>
    <d v="2015-06-16T11:00:00"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s v="US"/>
    <s v="USD"/>
    <n v="1428642000"/>
    <n v="1426050982"/>
    <b v="0"/>
    <n v="4"/>
    <b v="0"/>
    <x v="1"/>
    <x v="1"/>
    <n v="90"/>
    <n v="56.25"/>
    <x v="794"/>
    <d v="2015-04-10T05:00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x v="0"/>
    <x v="2"/>
    <n v="0"/>
    <n v="21.755099999999999"/>
    <x v="795"/>
    <d v="2015-09-27T20:14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1"/>
    <n v="110"/>
    <n v="40.777799999999999"/>
    <x v="796"/>
    <d v="2014-09-03T04:59:00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s v="AU"/>
    <s v="AUD"/>
    <n v="1439515497"/>
    <n v="1435627497"/>
    <b v="0"/>
    <n v="18"/>
    <b v="0"/>
    <x v="6"/>
    <x v="33"/>
    <n v="16"/>
    <n v="160.5"/>
    <x v="797"/>
    <d v="2015-08-14T01:24:57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x v="1"/>
    <x v="4"/>
    <n v="1693"/>
    <n v="164.94479999999999"/>
    <x v="798"/>
    <d v="2016-10-04T03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1"/>
    <n v="135"/>
    <n v="89.785600000000002"/>
    <x v="799"/>
    <d v="2016-01-19T04:59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s v="US"/>
    <s v="USD"/>
    <n v="1482339794"/>
    <n v="1479747794"/>
    <b v="0"/>
    <n v="6"/>
    <b v="0"/>
    <x v="1"/>
    <x v="1"/>
    <n v="1214"/>
    <n v="222.5"/>
    <x v="800"/>
    <d v="2016-12-21T17:03:14"/>
  </r>
  <r>
    <n v="488"/>
    <s v="City Animals independent cartoon series"/>
    <s v="When humans left the earth, the animals took over the city. What could go wrong? Well...everything!"/>
    <n v="40000"/>
    <n v="0"/>
    <x v="1"/>
    <s v="US"/>
    <s v="USD"/>
    <n v="1483924700"/>
    <n v="1481332700"/>
    <b v="0"/>
    <n v="0"/>
    <b v="0"/>
    <x v="0"/>
    <x v="6"/>
    <n v="0"/>
    <s v="no backers"/>
    <x v="801"/>
    <d v="2017-01-09T01:18:20"/>
  </r>
  <r>
    <n v="3954"/>
    <s v="City of Joy"/>
    <s v="Despite hunger and conditions of a Calcutta slum, the people there know that life is precious. They have named it â€˜City of Joy.â€™"/>
    <n v="400"/>
    <n v="0"/>
    <x v="1"/>
    <s v="CA"/>
    <s v="CAD"/>
    <n v="1405352264"/>
    <n v="1400168264"/>
    <b v="0"/>
    <n v="0"/>
    <b v="0"/>
    <x v="1"/>
    <x v="1"/>
    <n v="0"/>
    <n v="0"/>
    <x v="802"/>
    <d v="2014-07-14T15:37:44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x v="2"/>
    <x v="10"/>
    <n v="24"/>
    <n v="305.55560000000003"/>
    <x v="803"/>
    <d v="2011-07-23T03:59:00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x v="2"/>
    <x v="10"/>
    <n v="16"/>
    <n v="75.384600000000006"/>
    <x v="804"/>
    <d v="2013-05-07T04:59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x v="1"/>
    <x v="1"/>
    <n v="192"/>
    <n v="34.25"/>
    <x v="805"/>
    <d v="2014-06-21T20:31:20"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s v="US"/>
    <s v="USD"/>
    <n v="1403122380"/>
    <n v="1400634728"/>
    <b v="0"/>
    <n v="7"/>
    <b v="0"/>
    <x v="3"/>
    <x v="37"/>
    <n v="4"/>
    <n v="40"/>
    <x v="806"/>
    <d v="2014-06-18T20:13:0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s v="US"/>
    <s v="USD"/>
    <n v="1406743396"/>
    <n v="1404151396"/>
    <b v="0"/>
    <n v="4"/>
    <b v="0"/>
    <x v="3"/>
    <x v="5"/>
    <n v="0"/>
    <n v="6.25"/>
    <x v="807"/>
    <d v="2014-07-30T18:03:16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x v="6"/>
    <x v="17"/>
    <n v="4631"/>
    <n v="180.75190000000001"/>
    <x v="808"/>
    <d v="2016-04-22T06:32:5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x v="3"/>
    <x v="5"/>
    <n v="31"/>
    <n v="63.970599999999997"/>
    <x v="809"/>
    <d v="2017-01-07T21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x v="2"/>
    <x v="29"/>
    <n v="220"/>
    <n v="49.194000000000003"/>
    <x v="810"/>
    <d v="2012-04-04T17:33:23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x v="2"/>
    <x v="29"/>
    <n v="24"/>
    <n v="55.769199999999998"/>
    <x v="811"/>
    <d v="2013-10-01T03:59:0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x v="3"/>
    <x v="5"/>
    <n v="220"/>
    <n v="110.39400000000001"/>
    <x v="812"/>
    <d v="2017-02-14T22:59:00"/>
  </r>
  <r>
    <n v="1875"/>
    <s v="Claws &amp; Fins"/>
    <s v="Sea opposition of Crab's family and angry fishes. Who is going to win, and who is going to loose ?!"/>
    <n v="6000"/>
    <n v="51"/>
    <x v="1"/>
    <s v="US"/>
    <s v="USD"/>
    <n v="1470519308"/>
    <n v="1465335308"/>
    <b v="0"/>
    <n v="3"/>
    <b v="0"/>
    <x v="7"/>
    <x v="34"/>
    <n v="1"/>
    <n v="17"/>
    <x v="813"/>
    <d v="2016-08-06T21:35:08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x v="3"/>
    <x v="5"/>
    <n v="166"/>
    <n v="48.037700000000001"/>
    <x v="814"/>
    <d v="2016-03-22T20:01:0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x v="0"/>
    <x v="0"/>
    <n v="52"/>
    <n v="104.31270000000001"/>
    <x v="815"/>
    <d v="2012-07-30T05:00:00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x v="2"/>
    <x v="10"/>
    <n v="17"/>
    <n v="35.767499999999998"/>
    <x v="816"/>
    <d v="2011-10-01T03:00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x v="6"/>
    <x v="17"/>
    <n v="2405"/>
    <n v="223.09649999999999"/>
    <x v="817"/>
    <d v="2015-03-30T18:31:5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x v="6"/>
    <x v="17"/>
    <n v="242"/>
    <n v="55.8065"/>
    <x v="818"/>
    <d v="2013-05-23T04:07:24"/>
  </r>
  <r>
    <n v="2571"/>
    <s v="Coco Bowls (Canceled)"/>
    <s v="Perth locals who dream of opening a health food van, and serving treats that not only taste amazing but also benefit your body."/>
    <n v="3000"/>
    <n v="250"/>
    <x v="2"/>
    <s v="AU"/>
    <s v="AUD"/>
    <n v="1463645521"/>
    <n v="1458461521"/>
    <b v="0"/>
    <n v="4"/>
    <b v="0"/>
    <x v="4"/>
    <x v="21"/>
    <n v="8"/>
    <n v="62.5"/>
    <x v="819"/>
    <d v="2016-05-19T08:12:01"/>
  </r>
  <r>
    <n v="507"/>
    <s v="Code Monkeys"/>
    <s v="&quot;Code Monkey(s)&quot; is a short animated-series about life from the perspective of an engineer who feels like an actual &quot;Code Monkey&quot;."/>
    <n v="40000"/>
    <n v="640"/>
    <x v="1"/>
    <s v="US"/>
    <s v="USD"/>
    <n v="1350687657"/>
    <n v="1346799657"/>
    <b v="0"/>
    <n v="10"/>
    <b v="0"/>
    <x v="0"/>
    <x v="6"/>
    <n v="2"/>
    <n v="64"/>
    <x v="820"/>
    <d v="2012-10-19T23:00:57"/>
  </r>
  <r>
    <n v="1555"/>
    <s v="Coffee Table Book of Maine"/>
    <s v="I am traveling the coastline of Maine and will be taking pictures of all the scenery and lighthouses in the area."/>
    <n v="8750"/>
    <n v="0"/>
    <x v="1"/>
    <s v="US"/>
    <s v="USD"/>
    <n v="1442509200"/>
    <n v="1440513832"/>
    <b v="0"/>
    <n v="0"/>
    <b v="0"/>
    <x v="3"/>
    <x v="31"/>
    <n v="0"/>
    <n v="0"/>
    <x v="821"/>
    <d v="2015-09-17T17:00:0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x v="3"/>
    <x v="5"/>
    <n v="177"/>
    <n v="103.6356"/>
    <x v="822"/>
    <d v="2016-10-23T20:50:40"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s v="GB"/>
    <s v="GBP"/>
    <n v="1487365200"/>
    <n v="1483734100"/>
    <b v="0"/>
    <n v="8"/>
    <b v="0"/>
    <x v="0"/>
    <x v="8"/>
    <n v="0"/>
    <n v="32.75"/>
    <x v="823"/>
    <d v="2017-02-17T21:00:0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s v="US"/>
    <s v="USD"/>
    <n v="1480525200"/>
    <n v="1477781724"/>
    <b v="0"/>
    <n v="6"/>
    <b v="0"/>
    <x v="1"/>
    <x v="1"/>
    <n v="26"/>
    <n v="108.33329999999999"/>
    <x v="824"/>
    <d v="2016-11-30T17:00:00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x v="1"/>
    <x v="1"/>
    <n v="37"/>
    <n v="18"/>
    <x v="825"/>
    <d v="2016-10-16T15:36:18"/>
  </r>
  <r>
    <n v="2847"/>
    <s v="COLOR ME"/>
    <s v="Dark secrets come to light when Mariah meets Stella. They find a way to face the south's largest elephant in the room: RACISM."/>
    <n v="2500"/>
    <n v="0"/>
    <x v="1"/>
    <s v="US"/>
    <s v="USD"/>
    <n v="1464031265"/>
    <n v="1458847265"/>
    <b v="0"/>
    <n v="0"/>
    <b v="0"/>
    <x v="1"/>
    <x v="1"/>
    <n v="0"/>
    <n v="0"/>
    <x v="826"/>
    <d v="2016-05-23T19:21:05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x v="1"/>
    <x v="4"/>
    <n v="265"/>
    <n v="82.941599999999994"/>
    <x v="827"/>
    <d v="2014-08-22T03:44:15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x v="1"/>
    <x v="1"/>
    <n v="2066"/>
    <n v="262.11189999999999"/>
    <x v="828"/>
    <d v="2015-09-10T03:59:0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x v="1"/>
    <x v="15"/>
    <n v="235"/>
    <n v="38.421100000000003"/>
    <x v="829"/>
    <d v="2016-05-18T00:00:00"/>
  </r>
  <r>
    <n v="1801"/>
    <s v="Come, Bring, Punish"/>
    <s v="Get involved in Come, Bring, Punish, a new photo book by Ewen Spencer, documenting the European Ballroom scene and the life around it"/>
    <n v="6000"/>
    <n v="2355"/>
    <x v="1"/>
    <s v="GB"/>
    <s v="GBP"/>
    <n v="1450181400"/>
    <n v="1447429868"/>
    <b v="1"/>
    <n v="37"/>
    <b v="0"/>
    <x v="3"/>
    <x v="5"/>
    <n v="39"/>
    <n v="63.648600000000002"/>
    <x v="830"/>
    <d v="2015-12-15T12:10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s v="US"/>
    <s v="USD"/>
    <n v="1474228265"/>
    <n v="1471636265"/>
    <b v="0"/>
    <n v="14"/>
    <b v="0"/>
    <x v="1"/>
    <x v="1"/>
    <n v="91"/>
    <n v="32.357100000000003"/>
    <x v="831"/>
    <d v="2016-09-18T19:51:05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s v="US"/>
    <s v="USD"/>
    <n v="1432843500"/>
    <n v="1430124509"/>
    <b v="0"/>
    <n v="1"/>
    <b v="0"/>
    <x v="5"/>
    <x v="23"/>
    <n v="0"/>
    <n v="10"/>
    <x v="832"/>
    <d v="2015-05-28T20:05:00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x v="1"/>
    <x v="1"/>
    <n v="585"/>
    <n v="56.201900000000002"/>
    <x v="833"/>
    <d v="2015-08-12T00:00:00"/>
  </r>
  <r>
    <n v="4088"/>
    <s v="Community Theatre Project-Children's Show (Arthur)"/>
    <s v="Young persons theatre company working in deprived area seeking funding for children's theatrical production."/>
    <n v="100"/>
    <n v="216"/>
    <x v="1"/>
    <s v="GB"/>
    <s v="GBP"/>
    <n v="1421403960"/>
    <n v="1418827324"/>
    <b v="0"/>
    <n v="3"/>
    <b v="0"/>
    <x v="1"/>
    <x v="1"/>
    <n v="216"/>
    <n v="72"/>
    <x v="834"/>
    <d v="2015-01-16T10:26:0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x v="2"/>
    <x v="10"/>
    <n v="25"/>
    <n v="52.947400000000002"/>
    <x v="835"/>
    <d v="2012-03-14T03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x v="1"/>
    <x v="1"/>
    <n v="9"/>
    <n v="110.96769999999999"/>
    <x v="836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x v="1"/>
    <x v="1"/>
    <n v="11"/>
    <n v="129.03229999999999"/>
    <x v="837"/>
    <d v="2016-12-17T06:59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x v="2"/>
    <x v="7"/>
    <n v="20"/>
    <n v="23.4483"/>
    <x v="838"/>
    <d v="2012-06-23T18:32:5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x v="2"/>
    <x v="29"/>
    <n v="125"/>
    <n v="59.460299999999997"/>
    <x v="839"/>
    <d v="2013-09-26T10:46:5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s v="US"/>
    <s v="USD"/>
    <n v="1439675691"/>
    <n v="1434491691"/>
    <b v="0"/>
    <n v="0"/>
    <b v="0"/>
    <x v="0"/>
    <x v="8"/>
    <n v="0"/>
    <s v="no backers"/>
    <x v="840"/>
    <d v="2015-08-15T21:54:51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x v="7"/>
    <x v="24"/>
    <n v="217"/>
    <n v="41.228099999999998"/>
    <x v="841"/>
    <d v="2015-07-06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x v="5"/>
    <x v="20"/>
    <n v="60"/>
    <n v="230.19229999999999"/>
    <x v="842"/>
    <d v="2014-12-18T12:08:53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x v="2"/>
    <x v="7"/>
    <n v="18"/>
    <n v="37.647100000000002"/>
    <x v="843"/>
    <d v="2012-01-25T23:49:52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x v="6"/>
    <x v="17"/>
    <n v="2124"/>
    <n v="127.36450000000001"/>
    <x v="844"/>
    <d v="2016-11-07T11:05:37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x v="1"/>
    <x v="1"/>
    <n v="51"/>
    <n v="15.1485"/>
    <x v="845"/>
    <d v="2016-05-31T16:33:14"/>
  </r>
  <r>
    <n v="440"/>
    <s v="Consumed"/>
    <s v="A stop-motion animation made by a one girl team, with a camera, creativity, and a lot of determination."/>
    <n v="50000"/>
    <n v="5"/>
    <x v="1"/>
    <s v="US"/>
    <s v="USD"/>
    <n v="1458859153"/>
    <n v="1456270753"/>
    <b v="0"/>
    <n v="1"/>
    <b v="0"/>
    <x v="0"/>
    <x v="6"/>
    <n v="0"/>
    <n v="5"/>
    <x v="846"/>
    <d v="2016-03-24T22:39:13"/>
  </r>
  <r>
    <n v="147"/>
    <s v="Consumed (Static Air) (Canceled)"/>
    <s v="Film makers catch live footage beyond their wildest dreams."/>
    <n v="110000"/>
    <n v="0"/>
    <x v="2"/>
    <s v="GB"/>
    <s v="GBP"/>
    <n v="1420741080"/>
    <n v="1417026340"/>
    <b v="0"/>
    <n v="0"/>
    <b v="0"/>
    <x v="0"/>
    <x v="22"/>
    <n v="0"/>
    <s v="no backers"/>
    <x v="847"/>
    <d v="2015-01-08T18:18:00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x v="3"/>
    <x v="5"/>
    <n v="243"/>
    <n v="95.834000000000003"/>
    <x v="848"/>
    <d v="2014-12-23T00:00:00"/>
  </r>
  <r>
    <n v="1143"/>
    <s v="Convergence: Rift Wars"/>
    <s v="Convergence: RiftWars is a easy to approach competitive turn-based strategy game, featuring quick game play and military tactics."/>
    <n v="15000"/>
    <n v="186"/>
    <x v="1"/>
    <s v="US"/>
    <s v="USD"/>
    <n v="1450327126"/>
    <n v="1447735126"/>
    <b v="0"/>
    <n v="8"/>
    <b v="0"/>
    <x v="7"/>
    <x v="34"/>
    <n v="1"/>
    <n v="23.25"/>
    <x v="849"/>
    <d v="2015-12-17T04:38:46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s v="US"/>
    <s v="USD"/>
    <n v="1416944760"/>
    <n v="1413527001"/>
    <b v="0"/>
    <n v="1"/>
    <b v="0"/>
    <x v="1"/>
    <x v="1"/>
    <n v="1"/>
    <n v="20"/>
    <x v="850"/>
    <d v="2014-11-25T19:46:00"/>
  </r>
  <r>
    <n v="2691"/>
    <s v="Cook"/>
    <s v="A Great New local Food Truck serving up ethnic fusion inspired eats in Ottawa."/>
    <n v="3000"/>
    <n v="35"/>
    <x v="1"/>
    <s v="CA"/>
    <s v="CAD"/>
    <n v="1431278557"/>
    <n v="1427390557"/>
    <b v="0"/>
    <n v="2"/>
    <b v="0"/>
    <x v="4"/>
    <x v="21"/>
    <n v="1"/>
    <n v="17.5"/>
    <x v="851"/>
    <d v="2015-05-10T17:22:37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x v="2"/>
    <x v="7"/>
    <n v="93"/>
    <n v="51.185600000000001"/>
    <x v="852"/>
    <d v="2012-03-10T04:02:09"/>
  </r>
  <r>
    <n v="717"/>
    <s v="cool air belt"/>
    <s v="Cool air flowing under clothing keeps you cool."/>
    <n v="25000"/>
    <n v="305"/>
    <x v="1"/>
    <s v="US"/>
    <s v="USD"/>
    <n v="1409949002"/>
    <n v="1407357002"/>
    <b v="0"/>
    <n v="4"/>
    <b v="0"/>
    <x v="6"/>
    <x v="33"/>
    <n v="1"/>
    <n v="76.25"/>
    <x v="853"/>
    <d v="2014-09-05T20:30:02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x v="2"/>
    <x v="7"/>
    <n v="43"/>
    <n v="39.493699999999997"/>
    <x v="854"/>
    <d v="2012-05-27T01:59:57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x v="2"/>
    <x v="29"/>
    <n v="130"/>
    <n v="60.153799999999997"/>
    <x v="855"/>
    <d v="2013-10-05T05:00:00"/>
  </r>
  <r>
    <n v="1309"/>
    <s v="CORE : Roam (Canceled)"/>
    <s v="Wicked fun and built for excitement, CORE is the safest and most versatile speaker you've ever worn."/>
    <n v="10000"/>
    <n v="12879"/>
    <x v="2"/>
    <s v="US"/>
    <s v="USD"/>
    <n v="1444943468"/>
    <n v="1441919468"/>
    <b v="0"/>
    <n v="35"/>
    <b v="0"/>
    <x v="6"/>
    <x v="33"/>
    <n v="129"/>
    <n v="367.97140000000002"/>
    <x v="856"/>
    <d v="2015-10-15T21:11:08"/>
  </r>
  <r>
    <n v="3116"/>
    <s v="CoreCon Asylum"/>
    <s v="Creating a consuite for CoreCon. A focus on the insanity of asylums and early medical practices from history."/>
    <n v="2000"/>
    <n v="430"/>
    <x v="1"/>
    <s v="US"/>
    <s v="USD"/>
    <n v="1427890925"/>
    <n v="1426681325"/>
    <b v="0"/>
    <n v="10"/>
    <b v="0"/>
    <x v="1"/>
    <x v="4"/>
    <n v="22"/>
    <n v="43"/>
    <x v="857"/>
    <d v="2015-04-01T12:22:05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x v="1"/>
    <x v="1"/>
    <n v="691"/>
    <n v="40.632399999999997"/>
    <x v="858"/>
    <d v="2016-03-02T19:21:27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x v="1"/>
    <x v="1"/>
    <n v="56"/>
    <n v="105"/>
    <x v="859"/>
    <d v="2015-06-22T17:31:06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x v="1"/>
    <x v="1"/>
    <n v="10"/>
    <n v="126.5517"/>
    <x v="860"/>
    <d v="2015-06-24T02:00:00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x v="1"/>
    <x v="1"/>
    <n v="400"/>
    <n v="72.289199999999994"/>
    <x v="861"/>
    <d v="2014-07-19T20:38:5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x v="7"/>
    <x v="24"/>
    <n v="193"/>
    <n v="144.4333"/>
    <x v="862"/>
    <d v="2015-01-31T19:58:3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x v="1"/>
    <x v="1"/>
    <n v="255"/>
    <n v="76.652199999999993"/>
    <x v="863"/>
    <d v="2016-08-01T22:59:0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x v="3"/>
    <x v="5"/>
    <n v="223"/>
    <n v="67.835899999999995"/>
    <x v="864"/>
    <d v="2016-03-25T22:00:00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x v="1"/>
    <x v="1"/>
    <n v="155"/>
    <n v="50.901600000000002"/>
    <x v="865"/>
    <d v="2014-06-13T2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s v="US"/>
    <s v="USD"/>
    <n v="1278628800"/>
    <n v="1276043330"/>
    <b v="0"/>
    <n v="0"/>
    <b v="0"/>
    <x v="2"/>
    <x v="9"/>
    <n v="0"/>
    <n v="0"/>
    <x v="866"/>
    <d v="2010-07-08T22:40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x v="1"/>
    <x v="1"/>
    <n v="54"/>
    <n v="38.571399999999997"/>
    <x v="867"/>
    <d v="2016-08-01T13:41:00"/>
  </r>
  <r>
    <n v="3747"/>
    <s v="Counting Stars"/>
    <s v="The world premiere of an astonishing new play by acclaimed writer Atiha Sen Gupta."/>
    <n v="700"/>
    <n v="25"/>
    <x v="1"/>
    <s v="GB"/>
    <s v="GBP"/>
    <n v="1436137140"/>
    <n v="1433833896"/>
    <b v="0"/>
    <n v="1"/>
    <b v="0"/>
    <x v="1"/>
    <x v="1"/>
    <n v="4"/>
    <n v="25"/>
    <x v="868"/>
    <d v="2015-07-05T22:59:00"/>
  </r>
  <r>
    <n v="2347"/>
    <s v="Course: Create Complete Web Apps without Coding (Canceled)"/>
    <s v="Back this project and get access to a course about building COMPLETE web applications without coding."/>
    <n v="4000"/>
    <n v="15"/>
    <x v="2"/>
    <s v="US"/>
    <s v="USD"/>
    <n v="1472135676"/>
    <n v="1469543676"/>
    <b v="0"/>
    <n v="1"/>
    <b v="0"/>
    <x v="6"/>
    <x v="25"/>
    <n v="0"/>
    <n v="15"/>
    <x v="869"/>
    <d v="2016-08-25T14:34:36"/>
  </r>
  <r>
    <n v="579"/>
    <s v="Course: Learn Cryptography"/>
    <s v="Learn classic and public key cryptography with a full proof-of-concept system in JavaScript."/>
    <n v="32000"/>
    <n v="175"/>
    <x v="1"/>
    <s v="US"/>
    <s v="USD"/>
    <n v="1419539223"/>
    <n v="1416947223"/>
    <b v="0"/>
    <n v="5"/>
    <b v="0"/>
    <x v="6"/>
    <x v="25"/>
    <n v="1"/>
    <n v="35"/>
    <x v="870"/>
    <d v="2014-12-25T20:27:0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x v="29"/>
    <n v="100"/>
    <n v="143"/>
    <x v="871"/>
    <d v="2015-03-06T22:49:34"/>
  </r>
  <r>
    <n v="1485"/>
    <s v="Covenant Kept - A Christian novel"/>
    <s v="Covenant Kept is a unique story that follows an ordinary woman through an extraordinary spiritual journey. Please help fund me."/>
    <n v="10000"/>
    <n v="150"/>
    <x v="1"/>
    <s v="US"/>
    <s v="USD"/>
    <n v="1434827173"/>
    <n v="1430939173"/>
    <b v="0"/>
    <n v="3"/>
    <b v="0"/>
    <x v="5"/>
    <x v="26"/>
    <n v="2"/>
    <n v="50"/>
    <x v="872"/>
    <d v="2015-06-20T19:06:13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x v="2"/>
    <x v="16"/>
    <n v="18"/>
    <n v="59.258099999999999"/>
    <x v="873"/>
    <d v="2016-10-24T21:00:00"/>
  </r>
  <r>
    <n v="3117"/>
    <s v="Cowes and The Sea"/>
    <s v="Performing Arts workshops, for young people aged 5 -16, exploring how the sea has shaped Cowes as a settlement."/>
    <n v="2000"/>
    <n v="1"/>
    <x v="1"/>
    <s v="GB"/>
    <s v="GBP"/>
    <n v="1464354720"/>
    <n v="1463648360"/>
    <b v="0"/>
    <n v="1"/>
    <b v="0"/>
    <x v="1"/>
    <x v="4"/>
    <n v="0"/>
    <n v="1"/>
    <x v="874"/>
    <d v="2016-05-27T13:12:00"/>
  </r>
  <r>
    <n v="3104"/>
    <s v="CQ EAP Performing Arts 'THE LOFT'"/>
    <s v="The Loft is CQEAP's latest studio. Located in Rockhampton's CBD we'll be running performing arts workshops for 5yrs to adults."/>
    <n v="2000"/>
    <n v="1185"/>
    <x v="1"/>
    <s v="AU"/>
    <s v="AUD"/>
    <n v="1422928800"/>
    <n v="1420235311"/>
    <b v="0"/>
    <n v="5"/>
    <b v="0"/>
    <x v="1"/>
    <x v="4"/>
    <n v="59"/>
    <n v="237"/>
    <x v="875"/>
    <d v="2015-02-03T02:00:00"/>
  </r>
  <r>
    <n v="2583"/>
    <s v="Crazy Daisy Food Truck"/>
    <s v="Crazy Daisy will become the newest member of the food truck distributors in Kansas City, Missouri."/>
    <n v="3000"/>
    <n v="5"/>
    <x v="1"/>
    <s v="US"/>
    <s v="USD"/>
    <n v="1426526880"/>
    <n v="1421346480"/>
    <b v="0"/>
    <n v="5"/>
    <b v="0"/>
    <x v="4"/>
    <x v="21"/>
    <n v="0"/>
    <n v="1"/>
    <x v="876"/>
    <d v="2015-03-16T17:28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x v="2"/>
    <x v="10"/>
    <n v="108"/>
    <n v="100.46510000000001"/>
    <x v="877"/>
    <d v="2012-04-23T04:00:00"/>
  </r>
  <r>
    <n v="2946"/>
    <s v="Create The Twisted Tree Theatre"/>
    <s v="I have set up a new theatre company, and am looking to raise funds to purchase a venue with a difference to a standard theatre."/>
    <n v="2250"/>
    <n v="2"/>
    <x v="1"/>
    <s v="GB"/>
    <s v="GBP"/>
    <n v="1471265092"/>
    <n v="1468673092"/>
    <b v="0"/>
    <n v="2"/>
    <b v="0"/>
    <x v="1"/>
    <x v="4"/>
    <n v="0"/>
    <n v="1"/>
    <x v="878"/>
    <d v="2016-08-15T12:44:52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s v="US"/>
    <s v="USD"/>
    <n v="1414994340"/>
    <n v="1413057980"/>
    <b v="0"/>
    <n v="34"/>
    <b v="0"/>
    <x v="2"/>
    <x v="19"/>
    <n v="21"/>
    <n v="74.617599999999996"/>
    <x v="879"/>
    <d v="2014-11-03T05:59:00"/>
  </r>
  <r>
    <n v="3107"/>
    <s v="Creating Cabaret"/>
    <s v="When opportunity knocks, we answer!  Help expand the ravishingly talented troupe into a new and exciting market and venue!"/>
    <n v="2000"/>
    <n v="7905"/>
    <x v="1"/>
    <s v="US"/>
    <s v="USD"/>
    <n v="1431372751"/>
    <n v="1430767951"/>
    <b v="0"/>
    <n v="29"/>
    <b v="0"/>
    <x v="1"/>
    <x v="4"/>
    <n v="395"/>
    <n v="272.58620000000002"/>
    <x v="880"/>
    <d v="2015-05-11T19:32:31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x v="1"/>
    <x v="4"/>
    <n v="258"/>
    <n v="53.164900000000003"/>
    <x v="881"/>
    <d v="2015-09-23T13:25:56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x v="0"/>
    <x v="2"/>
    <n v="0"/>
    <n v="51.25"/>
    <x v="882"/>
    <d v="2015-01-01T07:59:00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x v="1"/>
    <x v="1"/>
    <n v="171"/>
    <n v="40.2941"/>
    <x v="883"/>
    <d v="2015-02-28T17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x v="1"/>
    <x v="1"/>
    <n v="391"/>
    <n v="61.0625"/>
    <x v="884"/>
    <d v="2016-08-14T14:30:5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x v="1"/>
    <x v="1"/>
    <n v="206"/>
    <n v="57.222200000000001"/>
    <x v="885"/>
    <d v="2015-08-09T16:00:00"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s v="US"/>
    <s v="USD"/>
    <n v="1477791960"/>
    <n v="1476549262"/>
    <b v="0"/>
    <n v="2"/>
    <b v="0"/>
    <x v="1"/>
    <x v="4"/>
    <n v="0"/>
    <n v="1"/>
    <x v="886"/>
    <d v="2016-10-30T01:46:00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s v="US"/>
    <s v="USD"/>
    <n v="1438616124"/>
    <n v="1433432124"/>
    <b v="0"/>
    <n v="3"/>
    <b v="0"/>
    <x v="6"/>
    <x v="25"/>
    <n v="28"/>
    <n v="367"/>
    <x v="887"/>
    <d v="2015-08-03T15:35:2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x v="2"/>
    <x v="10"/>
    <n v="132"/>
    <n v="50.933900000000001"/>
    <x v="888"/>
    <d v="2014-06-23T16:01:00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x v="7"/>
    <x v="24"/>
    <n v="182"/>
    <n v="97.297600000000003"/>
    <x v="889"/>
    <d v="2014-03-26T23:24:1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s v="US"/>
    <s v="USD"/>
    <n v="1409547600"/>
    <n v="1406986278"/>
    <b v="0"/>
    <n v="3"/>
    <b v="0"/>
    <x v="1"/>
    <x v="4"/>
    <n v="3"/>
    <n v="18.666699999999999"/>
    <x v="890"/>
    <d v="2014-09-01T05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x v="1"/>
    <x v="1"/>
    <n v="437"/>
    <n v="264.8485"/>
    <x v="891"/>
    <d v="2016-01-01T04:00:00"/>
  </r>
  <r>
    <n v="945"/>
    <s v="CT BAND"/>
    <s v="Make your watch Smart ! CT Band is an ultra-thin, high-tech smart watch-strap awarded twice at CES 2017 las vegas"/>
    <n v="19000"/>
    <n v="2484"/>
    <x v="1"/>
    <s v="FR"/>
    <s v="EUR"/>
    <n v="1487462340"/>
    <n v="1482958626"/>
    <b v="0"/>
    <n v="16"/>
    <b v="0"/>
    <x v="6"/>
    <x v="33"/>
    <n v="13"/>
    <n v="155.25"/>
    <x v="892"/>
    <d v="2017-02-1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x v="2"/>
    <x v="10"/>
    <n v="33"/>
    <n v="50.6892"/>
    <x v="893"/>
    <d v="2014-02-26T20:13:4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x v="0"/>
    <x v="0"/>
    <n v="91"/>
    <n v="188.31200000000001"/>
    <x v="894"/>
    <d v="2016-04-07T14:16:31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x v="1"/>
    <x v="1"/>
    <n v="97"/>
    <n v="46.052599999999998"/>
    <x v="895"/>
    <d v="2016-06-16T05:58:09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s v="US"/>
    <s v="USD"/>
    <n v="1477065860"/>
    <n v="1471881860"/>
    <b v="0"/>
    <n v="11"/>
    <b v="0"/>
    <x v="6"/>
    <x v="33"/>
    <n v="20"/>
    <n v="184.36359999999999"/>
    <x v="896"/>
    <d v="2016-10-21T16:04:2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s v="US"/>
    <s v="USD"/>
    <n v="1484327061"/>
    <n v="1479143061"/>
    <b v="0"/>
    <n v="12"/>
    <b v="0"/>
    <x v="6"/>
    <x v="33"/>
    <n v="7"/>
    <n v="155.33330000000001"/>
    <x v="897"/>
    <d v="2017-01-13T17:04:21"/>
  </r>
  <r>
    <n v="2584"/>
    <s v="Culinary Arts Food Truck Style"/>
    <s v="Bringing quality food to the masses using local premium ingredients, but at a food truck price!"/>
    <n v="3000"/>
    <n v="0"/>
    <x v="1"/>
    <s v="US"/>
    <s v="USD"/>
    <n v="1434341369"/>
    <n v="1431749369"/>
    <b v="0"/>
    <n v="0"/>
    <b v="0"/>
    <x v="4"/>
    <x v="21"/>
    <n v="0"/>
    <n v="0"/>
    <x v="898"/>
    <d v="2015-06-15T04:09:29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x v="2"/>
    <x v="10"/>
    <n v="51"/>
    <n v="86.489400000000003"/>
    <x v="899"/>
    <d v="2011-09-24T08:10:54"/>
  </r>
  <r>
    <n v="2502"/>
    <s v="Cupcake Chaos"/>
    <s v="A small sweet shop featuring the cupcake variety offered by Cupcake Chaos, candy, cotton candy, shakes and malts, located in Dalhart,TX"/>
    <n v="3400"/>
    <n v="86"/>
    <x v="1"/>
    <s v="US"/>
    <s v="USD"/>
    <n v="1411328918"/>
    <n v="1407440918"/>
    <b v="0"/>
    <n v="5"/>
    <b v="0"/>
    <x v="4"/>
    <x v="11"/>
    <n v="3"/>
    <n v="17.2"/>
    <x v="900"/>
    <d v="2014-09-21T19:48:38"/>
  </r>
  <r>
    <n v="2402"/>
    <s v="Cupcake Truck Unite"/>
    <s v="Small town, delicious treats, and a mobile truck"/>
    <n v="3800"/>
    <n v="52"/>
    <x v="1"/>
    <s v="US"/>
    <s v="USD"/>
    <n v="1431533931"/>
    <n v="1428941931"/>
    <b v="0"/>
    <n v="1"/>
    <b v="0"/>
    <x v="4"/>
    <x v="21"/>
    <n v="1"/>
    <n v="52"/>
    <x v="901"/>
    <d v="2015-05-13T16:18:51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s v="US"/>
    <s v="USD"/>
    <n v="1404623330"/>
    <n v="1401685730"/>
    <b v="0"/>
    <n v="25"/>
    <b v="0"/>
    <x v="4"/>
    <x v="21"/>
    <n v="15"/>
    <n v="82.82"/>
    <x v="902"/>
    <d v="2014-07-06T05:08:50"/>
  </r>
  <r>
    <n v="2437"/>
    <s v="Cuppa Gumbos"/>
    <s v="Homemade Gumbo, Stews and Curry to be served hot and fresh everyday at any festival or concert we can attend."/>
    <n v="3500"/>
    <n v="0"/>
    <x v="1"/>
    <s v="US"/>
    <s v="USD"/>
    <n v="1426615200"/>
    <n v="1422400188"/>
    <b v="0"/>
    <n v="0"/>
    <b v="0"/>
    <x v="4"/>
    <x v="21"/>
    <n v="0"/>
    <n v="0"/>
    <x v="903"/>
    <d v="2015-03-17T18:00:0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x v="1"/>
    <x v="4"/>
    <n v="1380"/>
    <n v="104.15170000000001"/>
    <x v="904"/>
    <d v="2016-10-13T00:00:0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x v="2"/>
    <x v="10"/>
    <n v="101"/>
    <n v="40.5473"/>
    <x v="905"/>
    <d v="2011-12-16T05:48:41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x v="1"/>
    <x v="4"/>
    <n v="50"/>
    <n v="35.714300000000001"/>
    <x v="906"/>
    <d v="2016-06-20T08:41:21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x v="2"/>
    <x v="16"/>
    <n v="7"/>
    <n v="28.5534"/>
    <x v="907"/>
    <d v="2014-03-10T14:00:00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x v="0"/>
    <x v="12"/>
    <n v="2"/>
    <n v="56.666699999999999"/>
    <x v="908"/>
    <d v="2012-12-07T23:30:00"/>
  </r>
  <r>
    <n v="2341"/>
    <s v="Cutting Edge Fitness Website (Canceled)"/>
    <s v="This website will serve as an interface to change lives and have a community routing for your success!"/>
    <n v="4000"/>
    <n v="0"/>
    <x v="2"/>
    <s v="US"/>
    <s v="USD"/>
    <n v="1436729504"/>
    <n v="1434137504"/>
    <b v="0"/>
    <n v="0"/>
    <b v="0"/>
    <x v="6"/>
    <x v="25"/>
    <n v="0"/>
    <n v="0"/>
    <x v="909"/>
    <d v="2015-07-12T19:31:44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x v="1"/>
    <x v="1"/>
    <n v="129"/>
    <n v="33.025599999999997"/>
    <x v="910"/>
    <d v="2014-07-16T14:31:1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x v="6"/>
    <x v="17"/>
    <n v="1043"/>
    <n v="845.70270000000005"/>
    <x v="911"/>
    <d v="2014-10-18T04:00:00"/>
  </r>
  <r>
    <n v="1086"/>
    <s v="Cyber Universe Online"/>
    <s v="Humanity's future in the Galaxy"/>
    <n v="15000"/>
    <n v="15"/>
    <x v="1"/>
    <s v="US"/>
    <s v="USD"/>
    <n v="1408913291"/>
    <n v="1406321291"/>
    <b v="0"/>
    <n v="2"/>
    <b v="0"/>
    <x v="7"/>
    <x v="30"/>
    <n v="0"/>
    <n v="7.5"/>
    <x v="912"/>
    <d v="2014-08-24T20:48:1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x v="0"/>
    <x v="0"/>
    <n v="21"/>
    <n v="202.42310000000001"/>
    <x v="913"/>
    <d v="2013-04-08T04:33:00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s v="US"/>
    <s v="USD"/>
    <n v="1432916235"/>
    <n v="1430324235"/>
    <b v="0"/>
    <n v="41"/>
    <b v="0"/>
    <x v="6"/>
    <x v="33"/>
    <n v="17"/>
    <n v="41.5854"/>
    <x v="914"/>
    <d v="2015-05-29T16:17:15"/>
  </r>
  <r>
    <n v="2373"/>
    <s v="Cykelauktion.com (Canceled)"/>
    <s v="We want to create a safe marketplace for buying and selling bicycles."/>
    <n v="4000"/>
    <n v="50"/>
    <x v="2"/>
    <s v="SE"/>
    <s v="SEK"/>
    <n v="1440863624"/>
    <n v="1438271624"/>
    <b v="0"/>
    <n v="1"/>
    <b v="0"/>
    <x v="6"/>
    <x v="25"/>
    <n v="1"/>
    <n v="50"/>
    <x v="915"/>
    <d v="2015-08-29T15:53:44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x v="1"/>
    <x v="1"/>
    <n v="57"/>
    <n v="17.527799999999999"/>
    <x v="916"/>
    <d v="2016-05-20T11:31:0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s v="US"/>
    <s v="USD"/>
    <n v="1477509604"/>
    <n v="1474917604"/>
    <b v="0"/>
    <n v="1"/>
    <b v="0"/>
    <x v="6"/>
    <x v="33"/>
    <n v="0"/>
    <n v="1"/>
    <x v="917"/>
    <d v="2016-10-26T19:20:04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x v="7"/>
    <x v="24"/>
    <n v="176"/>
    <n v="31.566299999999998"/>
    <x v="918"/>
    <d v="2017-02-09T05:00:00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s v="US"/>
    <s v="USD"/>
    <n v="1463600945"/>
    <n v="1461786545"/>
    <b v="0"/>
    <n v="0"/>
    <b v="0"/>
    <x v="4"/>
    <x v="21"/>
    <n v="0"/>
    <n v="0"/>
    <x v="919"/>
    <d v="2016-05-18T19:49:05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s v="US"/>
    <s v="USD"/>
    <n v="1410127994"/>
    <n v="1407535994"/>
    <b v="0"/>
    <n v="4"/>
    <b v="0"/>
    <x v="6"/>
    <x v="40"/>
    <n v="1"/>
    <n v="10.5"/>
    <x v="920"/>
    <d v="2014-09-07T22:13:14"/>
  </r>
  <r>
    <n v="1497"/>
    <s v="Daddy"/>
    <s v="After 25 years apart, a father and son's reunion is less magical and more explosive as the revelations come out and the gloves come off"/>
    <n v="10000"/>
    <n v="1"/>
    <x v="1"/>
    <s v="US"/>
    <s v="USD"/>
    <n v="1375299780"/>
    <n v="1371655522"/>
    <b v="0"/>
    <n v="1"/>
    <b v="0"/>
    <x v="5"/>
    <x v="26"/>
    <n v="0"/>
    <n v="1"/>
    <x v="921"/>
    <d v="2013-07-31T19:43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x v="0"/>
    <x v="12"/>
    <n v="1"/>
    <n v="38.6"/>
    <x v="922"/>
    <d v="2016-09-01T17:32:01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x v="3"/>
    <x v="5"/>
    <n v="147"/>
    <n v="168.6885"/>
    <x v="923"/>
    <d v="2015-03-19T17:45:23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x v="6"/>
    <x v="17"/>
    <n v="7933"/>
    <n v="259.25420000000003"/>
    <x v="924"/>
    <d v="2016-06-28T15:45:23"/>
  </r>
  <r>
    <n v="883"/>
    <s v="Dana Lawrence Music NEW EP"/>
    <s v="Seeking supporters to help me break the 15 year streak since my last record.  Dana Lawrence Music is ready to go back into the studio!"/>
    <n v="20000"/>
    <n v="2001"/>
    <x v="1"/>
    <s v="US"/>
    <s v="USD"/>
    <n v="1456957635"/>
    <n v="1451773635"/>
    <b v="0"/>
    <n v="24"/>
    <b v="0"/>
    <x v="2"/>
    <x v="7"/>
    <n v="10"/>
    <n v="83.375"/>
    <x v="925"/>
    <d v="2016-03-02T22:27:1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x v="1"/>
    <x v="1"/>
    <n v="204"/>
    <n v="88.739099999999993"/>
    <x v="926"/>
    <d v="2014-11-0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x v="1"/>
    <x v="15"/>
    <n v="75"/>
    <n v="75"/>
    <x v="927"/>
    <d v="2016-04-29T03:59:0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x v="0"/>
    <x v="12"/>
    <n v="1"/>
    <n v="46.702100000000002"/>
    <x v="928"/>
    <d v="2011-02-26T00:37:1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x v="2"/>
    <x v="10"/>
    <n v="10"/>
    <n v="60.656300000000002"/>
    <x v="929"/>
    <d v="2013-03-22T11:37:05"/>
  </r>
  <r>
    <n v="2136"/>
    <s v="Dark Paradise"/>
    <s v="A dark and twisted game with physiological madness and corruption as a man becomes the ultimate bio weapon."/>
    <n v="5000"/>
    <n v="47.69"/>
    <x v="1"/>
    <s v="US"/>
    <s v="USD"/>
    <n v="1382184786"/>
    <n v="1379592786"/>
    <b v="0"/>
    <n v="4"/>
    <b v="0"/>
    <x v="7"/>
    <x v="30"/>
    <n v="1"/>
    <n v="11.922499999999999"/>
    <x v="930"/>
    <d v="2013-10-19T12:13:06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x v="1"/>
    <x v="1"/>
    <n v="13"/>
    <n v="150.14709999999999"/>
    <x v="931"/>
    <d v="2015-12-10T16:51:01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x v="2"/>
    <x v="10"/>
    <n v="17"/>
    <n v="73.571399999999997"/>
    <x v="932"/>
    <d v="2012-05-12T23:54:23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x v="1"/>
    <x v="1"/>
    <n v="702"/>
    <n v="81.569800000000001"/>
    <x v="933"/>
    <d v="2015-07-11T03:59:00"/>
  </r>
  <r>
    <n v="460"/>
    <s v="Darwin's Kiss"/>
    <s v="An animated web series about biological evolution gone haywire."/>
    <n v="45000"/>
    <n v="25"/>
    <x v="1"/>
    <s v="US"/>
    <s v="USD"/>
    <n v="1401595200"/>
    <n v="1398862875"/>
    <b v="0"/>
    <n v="2"/>
    <b v="0"/>
    <x v="0"/>
    <x v="6"/>
    <n v="0"/>
    <n v="12.5"/>
    <x v="934"/>
    <d v="2014-06-01T04:00:0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x v="1"/>
    <x v="1"/>
    <n v="184"/>
    <n v="81.029399999999995"/>
    <x v="935"/>
    <d v="2014-10-10T21:00:00"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s v="US"/>
    <s v="USD"/>
    <n v="1407808438"/>
    <n v="1405217355"/>
    <b v="0"/>
    <n v="14"/>
    <b v="0"/>
    <x v="1"/>
    <x v="1"/>
    <n v="51"/>
    <n v="25.571400000000001"/>
    <x v="936"/>
    <d v="2014-08-12T01:53:58"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s v="US"/>
    <s v="USD"/>
    <n v="1483423467"/>
    <n v="1480831467"/>
    <b v="0"/>
    <n v="1"/>
    <b v="0"/>
    <x v="5"/>
    <x v="18"/>
    <n v="0"/>
    <n v="1"/>
    <x v="937"/>
    <d v="2017-01-03T06:04:27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x v="2"/>
    <x v="3"/>
    <n v="9"/>
    <n v="50.592599999999997"/>
    <x v="938"/>
    <d v="2016-12-12T17:34:40"/>
  </r>
  <r>
    <n v="4106"/>
    <s v="David Facer, Paradox Magic"/>
    <s v="No magic show has ever integrated theatre arts like this.  World of Paradox is designed for all audiences and is interactive in nature."/>
    <n v="10"/>
    <n v="3530"/>
    <x v="1"/>
    <s v="US"/>
    <s v="USD"/>
    <n v="1427936400"/>
    <n v="1424221866"/>
    <b v="0"/>
    <n v="33"/>
    <b v="0"/>
    <x v="1"/>
    <x v="1"/>
    <n v="35300"/>
    <n v="106.9697"/>
    <x v="939"/>
    <d v="2015-04-02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x v="29"/>
    <n v="107"/>
    <n v="177.5"/>
    <x v="940"/>
    <d v="2017-03-05T19:26:21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x v="1"/>
    <x v="1"/>
    <n v="143"/>
    <n v="27.5"/>
    <x v="941"/>
    <d v="2015-05-07T10:09:54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s v="US"/>
    <s v="USD"/>
    <n v="1417276800"/>
    <n v="1415140480"/>
    <b v="0"/>
    <n v="9"/>
    <b v="0"/>
    <x v="6"/>
    <x v="33"/>
    <n v="4"/>
    <n v="80.666700000000006"/>
    <x v="942"/>
    <d v="2014-11-29T16:00:0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s v="US"/>
    <s v="USD"/>
    <n v="1450554599"/>
    <n v="1447098599"/>
    <b v="0"/>
    <n v="1"/>
    <b v="0"/>
    <x v="1"/>
    <x v="1"/>
    <n v="5"/>
    <n v="25"/>
    <x v="943"/>
    <d v="2015-12-19T19:49:59"/>
  </r>
  <r>
    <n v="458"/>
    <s v="DE_dust2: Hacker's Wrath"/>
    <s v="An animated parody of the game, Counter-Strike. The sequel to the very popular Counter-Strike: DE_dust2. Hacker is back!"/>
    <n v="46260"/>
    <n v="821"/>
    <x v="1"/>
    <s v="GB"/>
    <s v="GBP"/>
    <n v="1368550060"/>
    <n v="1365958060"/>
    <b v="0"/>
    <n v="49"/>
    <b v="0"/>
    <x v="0"/>
    <x v="6"/>
    <n v="2"/>
    <n v="16.755099999999999"/>
    <x v="944"/>
    <d v="2013-05-14T16:47:4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x v="2"/>
    <x v="10"/>
    <n v="9"/>
    <n v="89.42"/>
    <x v="945"/>
    <d v="2012-03-11T04:59:00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x v="2"/>
    <x v="10"/>
    <n v="93"/>
    <n v="55.607100000000003"/>
    <x v="946"/>
    <d v="2016-12-03T17:03:26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x v="2"/>
    <x v="10"/>
    <n v="12"/>
    <n v="88.325900000000004"/>
    <x v="947"/>
    <d v="2013-07-03T04:59:00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s v="US"/>
    <s v="USD"/>
    <n v="1310837574"/>
    <n v="1308245574"/>
    <b v="0"/>
    <n v="2"/>
    <b v="0"/>
    <x v="7"/>
    <x v="30"/>
    <n v="1"/>
    <n v="13"/>
    <x v="948"/>
    <d v="2011-07-16T17:32:54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x v="0"/>
    <x v="12"/>
    <n v="4"/>
    <n v="117.92310000000001"/>
    <x v="949"/>
    <d v="2010-12-23T03:08:53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x v="1"/>
    <x v="1"/>
    <n v="627"/>
    <n v="200.49"/>
    <x v="950"/>
    <d v="2014-06-27T05:14:15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x v="3"/>
    <x v="5"/>
    <n v="76"/>
    <n v="108.77549999999999"/>
    <x v="951"/>
    <d v="2015-03-25T18:53:49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x v="2"/>
    <x v="10"/>
    <n v="50"/>
    <n v="79.526300000000006"/>
    <x v="952"/>
    <d v="2015-04-21T05:40:32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x v="2"/>
    <x v="10"/>
    <n v="7"/>
    <n v="43.5152"/>
    <x v="953"/>
    <d v="2015-03-22T22:20:52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x v="2"/>
    <x v="7"/>
    <n v="37"/>
    <n v="31.3415"/>
    <x v="954"/>
    <d v="2012-08-12T16:35:45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x v="2"/>
    <x v="14"/>
    <n v="4"/>
    <n v="35"/>
    <x v="955"/>
    <d v="2017-04-09T20:0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x v="7"/>
    <x v="24"/>
    <n v="265"/>
    <n v="52.7012"/>
    <x v="956"/>
    <d v="2015-10-15T09:59:58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x v="1"/>
    <x v="4"/>
    <n v="416"/>
    <n v="177.0213"/>
    <x v="957"/>
    <d v="2014-12-31T21:22:00"/>
  </r>
  <r>
    <n v="682"/>
    <s v="Deception Belt"/>
    <s v="The Deception Belt is an innovative belt with app capability, designed to assist any user gain control over their appetite."/>
    <n v="25000"/>
    <n v="53"/>
    <x v="1"/>
    <s v="US"/>
    <s v="USD"/>
    <n v="1489512122"/>
    <n v="1486923722"/>
    <b v="0"/>
    <n v="4"/>
    <b v="0"/>
    <x v="6"/>
    <x v="33"/>
    <n v="0"/>
    <n v="13.25"/>
    <x v="958"/>
    <d v="2017-03-14T17:22:02"/>
  </r>
  <r>
    <n v="3191"/>
    <s v="Decree 770: Europa"/>
    <s v="A brand new musical about the ban of contraception and abortion in Romania and the revolution that ended it all in 1989."/>
    <n v="1900"/>
    <n v="151"/>
    <x v="1"/>
    <s v="US"/>
    <s v="USD"/>
    <n v="1471370869"/>
    <n v="1466186869"/>
    <b v="0"/>
    <n v="4"/>
    <b v="0"/>
    <x v="1"/>
    <x v="15"/>
    <n v="8"/>
    <n v="37.75"/>
    <x v="959"/>
    <d v="2016-08-16T18:07:49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x v="0"/>
    <x v="2"/>
    <n v="7"/>
    <n v="150.89859999999999"/>
    <x v="960"/>
    <d v="2014-05-25T22:59:00"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s v="US"/>
    <s v="USD"/>
    <n v="1452795416"/>
    <n v="1450203416"/>
    <b v="0"/>
    <n v="6"/>
    <b v="0"/>
    <x v="1"/>
    <x v="1"/>
    <n v="759"/>
    <n v="126.5"/>
    <x v="961"/>
    <d v="2016-01-14T18:16:56"/>
  </r>
  <r>
    <n v="4039"/>
    <s v="Defiant Entertainment presents: The Park Bench"/>
    <s v="Help stage an original One Act Play that brings awareness to Alzheimer's in its debut performance."/>
    <n v="250"/>
    <n v="300"/>
    <x v="1"/>
    <s v="US"/>
    <s v="USD"/>
    <n v="1448949540"/>
    <n v="1446048367"/>
    <b v="0"/>
    <n v="5"/>
    <b v="0"/>
    <x v="1"/>
    <x v="1"/>
    <n v="120"/>
    <n v="60"/>
    <x v="962"/>
    <d v="2015-12-01T05:59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x v="2"/>
    <x v="7"/>
    <n v="26"/>
    <n v="68.8095"/>
    <x v="963"/>
    <d v="2016-02-01T18:00:00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x v="0"/>
    <x v="0"/>
    <n v="8"/>
    <n v="108.1452"/>
    <x v="964"/>
    <d v="2010-10-16T03:39:00"/>
  </r>
  <r>
    <n v="2154"/>
    <s v="Demigods - Rise of the Children - Part 1 (Design)"/>
    <s v="A Real Time Strategy game based on Greek mythology in a fictional world."/>
    <n v="5000"/>
    <n v="2"/>
    <x v="1"/>
    <s v="US"/>
    <s v="USD"/>
    <n v="1390921827"/>
    <n v="1389193827"/>
    <b v="0"/>
    <n v="2"/>
    <b v="0"/>
    <x v="7"/>
    <x v="30"/>
    <n v="0"/>
    <n v="1"/>
    <x v="965"/>
    <d v="2014-01-28T15:10:27"/>
  </r>
  <r>
    <n v="133"/>
    <s v="Demon Women from outer space (Canceled)"/>
    <s v="Invasion from outer space sights, to weird to imagine destruction too monstrous to escape"/>
    <n v="125000"/>
    <n v="0"/>
    <x v="2"/>
    <s v="US"/>
    <s v="USD"/>
    <n v="1464715860"/>
    <n v="1462130584"/>
    <b v="0"/>
    <n v="0"/>
    <b v="0"/>
    <x v="0"/>
    <x v="22"/>
    <n v="0"/>
    <s v="no backers"/>
    <x v="966"/>
    <d v="2016-05-31T17:31:00"/>
  </r>
  <r>
    <n v="891"/>
    <s v="Den-Mate: New EP and Tour"/>
    <s v="Along with a new EP production and release, it's time to bring Den-Mate, LIVE, to a location near you - East Coast and Beyond!"/>
    <n v="20000"/>
    <n v="260"/>
    <x v="1"/>
    <s v="US"/>
    <s v="USD"/>
    <n v="1408581930"/>
    <n v="1405989930"/>
    <b v="0"/>
    <n v="9"/>
    <b v="0"/>
    <x v="2"/>
    <x v="7"/>
    <n v="1"/>
    <n v="28.8889"/>
    <x v="967"/>
    <d v="2014-08-21T00:45:3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x v="0"/>
    <x v="12"/>
    <n v="4"/>
    <n v="144.91229999999999"/>
    <x v="968"/>
    <d v="2011-07-29T01:17:16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x v="2"/>
    <x v="10"/>
    <n v="25"/>
    <n v="109.70699999999999"/>
    <x v="969"/>
    <d v="2013-10-07T01:21:58"/>
  </r>
  <r>
    <n v="194"/>
    <s v="Desperation Short Film"/>
    <s v="Northern Irish Original Short Film based on the desperation of love and survival and taking a risk that may change everything."/>
    <n v="100000"/>
    <n v="3"/>
    <x v="1"/>
    <s v="GB"/>
    <s v="GBP"/>
    <n v="1457308531"/>
    <n v="1452124531"/>
    <b v="0"/>
    <n v="3"/>
    <b v="0"/>
    <x v="0"/>
    <x v="8"/>
    <n v="0"/>
    <n v="1"/>
    <x v="970"/>
    <d v="2016-03-06T23:55:31"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s v="US"/>
    <s v="USD"/>
    <n v="1420724460"/>
    <n v="1418046247"/>
    <b v="0"/>
    <n v="3"/>
    <b v="0"/>
    <x v="1"/>
    <x v="4"/>
    <n v="6"/>
    <n v="42"/>
    <x v="971"/>
    <d v="2015-01-08T13:41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x v="3"/>
    <x v="5"/>
    <n v="205"/>
    <n v="97.113699999999994"/>
    <x v="972"/>
    <d v="2014-06-27T14:44:41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x v="1"/>
    <x v="1"/>
    <n v="174"/>
    <n v="63.363599999999998"/>
    <x v="973"/>
    <d v="2014-08-02T04:13:0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x v="3"/>
    <x v="5"/>
    <n v="424"/>
    <n v="493.81549999999999"/>
    <x v="974"/>
    <d v="2015-05-31T21:00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x v="1"/>
    <x v="1"/>
    <n v="4"/>
    <n v="44.333300000000001"/>
    <x v="975"/>
    <d v="2015-06-21T21:20:00"/>
  </r>
  <r>
    <n v="541"/>
    <s v="Deviations"/>
    <s v="A website dedicated to local Kink Communities; to find others with matching interests and bring them together."/>
    <n v="35000"/>
    <n v="25"/>
    <x v="1"/>
    <s v="US"/>
    <s v="USD"/>
    <n v="1446080834"/>
    <n v="1443488834"/>
    <b v="0"/>
    <n v="1"/>
    <b v="0"/>
    <x v="6"/>
    <x v="25"/>
    <n v="0"/>
    <n v="25"/>
    <x v="976"/>
    <d v="2015-10-29T01:07:1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x v="0"/>
    <x v="0"/>
    <n v="30"/>
    <n v="80.202699999999993"/>
    <x v="977"/>
    <d v="2010-08-11T15:59:00"/>
  </r>
  <r>
    <n v="1566"/>
    <s v="DeVito Art Skull Island Kongstarter (Canceled)"/>
    <s v="Joe DeVito's first Art Book and original King Kong novellas available in both Limited and Deluxe Editions."/>
    <n v="8500"/>
    <n v="6375"/>
    <x v="2"/>
    <s v="US"/>
    <s v="USD"/>
    <n v="1469656800"/>
    <n v="1467151204"/>
    <b v="0"/>
    <n v="59"/>
    <b v="0"/>
    <x v="5"/>
    <x v="23"/>
    <n v="75"/>
    <n v="108.0508"/>
    <x v="978"/>
    <d v="2016-07-27T22:00:00"/>
  </r>
  <r>
    <n v="426"/>
    <s v="Dewey Does 110 Animation"/>
    <s v="The first ever, Dewey Does 110 animation, teaches kids good values, how to succeed in life and maintaining a 110% state-of-mind."/>
    <n v="50000"/>
    <n v="133"/>
    <x v="1"/>
    <s v="US"/>
    <s v="USD"/>
    <n v="1456851914"/>
    <n v="1454259914"/>
    <b v="0"/>
    <n v="8"/>
    <b v="0"/>
    <x v="0"/>
    <x v="6"/>
    <n v="0"/>
    <n v="16.625"/>
    <x v="979"/>
    <d v="2016-03-01T17:05:14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x v="0"/>
    <x v="2"/>
    <n v="3"/>
    <n v="128.95349999999999"/>
    <x v="980"/>
    <d v="2016-05-27T23:15:16"/>
  </r>
  <r>
    <n v="2905"/>
    <s v="DIANA's &quot;Late: A Cowboy Song&quot; by Sarah Ruhl"/>
    <s v="Philly-based feminist theatre's inaugural production about a woman's friendship with an awesome lady cowboy."/>
    <n v="2500"/>
    <n v="622"/>
    <x v="1"/>
    <s v="US"/>
    <s v="USD"/>
    <n v="1473211313"/>
    <n v="1472001713"/>
    <b v="0"/>
    <n v="17"/>
    <b v="0"/>
    <x v="1"/>
    <x v="1"/>
    <n v="25"/>
    <n v="36.588200000000001"/>
    <x v="981"/>
    <d v="2016-09-07T01:21:53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x v="7"/>
    <x v="24"/>
    <n v="295"/>
    <n v="140.97919999999999"/>
    <x v="982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x v="7"/>
    <x v="24"/>
    <n v="162"/>
    <n v="37.197200000000002"/>
    <x v="983"/>
    <d v="2016-04-23T00:00:00"/>
  </r>
  <r>
    <n v="149"/>
    <s v="Dichotomy (Canceled)"/>
    <s v="A provocatively mind-bending sci-fi thriller, this short film project examines opposites and the balance of the universe. #Dichotomy"/>
    <n v="110000"/>
    <n v="92"/>
    <x v="2"/>
    <s v="US"/>
    <s v="USD"/>
    <n v="1419494400"/>
    <n v="1416888470"/>
    <b v="0"/>
    <n v="6"/>
    <b v="0"/>
    <x v="0"/>
    <x v="22"/>
    <n v="0"/>
    <n v="15.333299999999999"/>
    <x v="984"/>
    <d v="2014-12-25T08:00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x v="1"/>
    <x v="1"/>
    <n v="19"/>
    <n v="19.2667"/>
    <x v="985"/>
    <d v="2015-12-04T19:29:08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x v="1"/>
    <x v="1"/>
    <n v="422"/>
    <n v="136"/>
    <x v="986"/>
    <d v="2016-03-16T03:59:00"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s v="US"/>
    <s v="USD"/>
    <n v="1414707762"/>
    <n v="1412115762"/>
    <b v="0"/>
    <n v="4"/>
    <b v="0"/>
    <x v="2"/>
    <x v="14"/>
    <n v="1"/>
    <n v="8.75"/>
    <x v="987"/>
    <d v="2014-10-30T22:22:4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s v="DE"/>
    <s v="EUR"/>
    <n v="1440408120"/>
    <n v="1435224120"/>
    <b v="0"/>
    <n v="0"/>
    <b v="0"/>
    <x v="5"/>
    <x v="18"/>
    <n v="0"/>
    <n v="0"/>
    <x v="988"/>
    <d v="2015-08-24T09:22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x v="1"/>
    <x v="1"/>
    <n v="107"/>
    <n v="35.7667"/>
    <x v="989"/>
    <d v="2014-08-31T20:00:0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s v="AU"/>
    <s v="AUD"/>
    <n v="1392800922"/>
    <n v="1390381722"/>
    <b v="0"/>
    <n v="5"/>
    <b v="0"/>
    <x v="7"/>
    <x v="30"/>
    <n v="1"/>
    <n v="16.2"/>
    <x v="990"/>
    <d v="2014-02-19T09:08:4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x v="0"/>
    <x v="12"/>
    <n v="1"/>
    <n v="69.718800000000002"/>
    <x v="991"/>
    <d v="2012-05-28T06:30:57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x v="6"/>
    <x v="17"/>
    <n v="1927"/>
    <n v="511.6549"/>
    <x v="992"/>
    <d v="2017-03-01T17:52:15"/>
  </r>
  <r>
    <n v="596"/>
    <s v="DigitaliBook free library"/>
    <s v="We present digitaibook,com site which can become a free electronic library with your help,"/>
    <n v="30000"/>
    <n v="6"/>
    <x v="1"/>
    <s v="US"/>
    <s v="USD"/>
    <n v="1478122292"/>
    <n v="1475530292"/>
    <b v="0"/>
    <n v="2"/>
    <b v="0"/>
    <x v="6"/>
    <x v="25"/>
    <n v="0"/>
    <n v="3"/>
    <x v="993"/>
    <d v="2016-11-02T21:31:32"/>
  </r>
  <r>
    <n v="1417"/>
    <s v="Digitizing 8 Rare Siddha Yoga Books"/>
    <s v="Digitization of 8 rare Siddha Yoga books written by a Yogi - coming in the lineage of Sri Sri Sri Sadhasiva Brahmendra himself!"/>
    <n v="10000"/>
    <n v="55"/>
    <x v="1"/>
    <s v="US"/>
    <s v="USD"/>
    <n v="1442315460"/>
    <n v="1439696174"/>
    <b v="0"/>
    <n v="2"/>
    <b v="0"/>
    <x v="5"/>
    <x v="18"/>
    <n v="1"/>
    <n v="27.5"/>
    <x v="994"/>
    <d v="2015-09-15T11:11:00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x v="1"/>
    <x v="1"/>
    <n v="21"/>
    <n v="63.424199999999999"/>
    <x v="995"/>
    <d v="2016-04-28T16:20:32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x v="2"/>
    <x v="7"/>
    <n v="81"/>
    <n v="40.962000000000003"/>
    <x v="996"/>
    <d v="2014-04-18T23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x v="5"/>
    <x v="20"/>
    <n v="51"/>
    <n v="492.30770000000001"/>
    <x v="997"/>
    <d v="2015-02-14T14:09:51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x v="2"/>
    <x v="10"/>
    <n v="9"/>
    <n v="47.2727"/>
    <x v="998"/>
    <d v="2016-03-31T15:51:11"/>
  </r>
  <r>
    <n v="765"/>
    <s v="Dirty Quiet Money"/>
    <s v="To survive, an American socialite must fight with a Mafia boss in the French Resistance, but will his underworld ruin her in the end?"/>
    <n v="25000"/>
    <n v="2521"/>
    <x v="1"/>
    <s v="US"/>
    <s v="USD"/>
    <n v="1413723684"/>
    <n v="1411131684"/>
    <b v="0"/>
    <n v="44"/>
    <b v="0"/>
    <x v="5"/>
    <x v="26"/>
    <n v="10"/>
    <n v="57.295499999999997"/>
    <x v="999"/>
    <d v="2014-10-19T13:01:24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s v="US"/>
    <s v="USD"/>
    <n v="1430409651"/>
    <n v="1427817651"/>
    <b v="0"/>
    <n v="7"/>
    <b v="0"/>
    <x v="7"/>
    <x v="34"/>
    <n v="3"/>
    <n v="60.714300000000001"/>
    <x v="1000"/>
    <d v="2015-04-30T16:00:51"/>
  </r>
  <r>
    <n v="446"/>
    <s v="DisChord"/>
    <s v="A faith based animated short. (The same guy who said a picture is worth a thousand words also said a cartoon is worth two thousand.)"/>
    <n v="50000"/>
    <n v="766"/>
    <x v="1"/>
    <s v="US"/>
    <s v="USD"/>
    <n v="1425434420"/>
    <n v="1422842420"/>
    <b v="0"/>
    <n v="16"/>
    <b v="0"/>
    <x v="0"/>
    <x v="6"/>
    <n v="2"/>
    <n v="47.875"/>
    <x v="1001"/>
    <d v="2015-03-04T02:00:20"/>
  </r>
  <r>
    <n v="1791"/>
    <s v="disCover: Napoli"/>
    <s v="For the love of street photography and the beauty of traditional cultures in southern Italy."/>
    <n v="6300"/>
    <n v="107"/>
    <x v="1"/>
    <s v="GB"/>
    <s v="GBP"/>
    <n v="1422553565"/>
    <n v="1417369565"/>
    <b v="1"/>
    <n v="4"/>
    <b v="0"/>
    <x v="3"/>
    <x v="5"/>
    <n v="2"/>
    <n v="26.75"/>
    <x v="1002"/>
    <d v="2015-01-29T17:46:05"/>
  </r>
  <r>
    <n v="444"/>
    <s v="Discovering the Other Woman"/>
    <s v="An upcoming animated web sitcom series centered around dealing with life, love, and relationships."/>
    <n v="50000"/>
    <n v="50"/>
    <x v="1"/>
    <s v="US"/>
    <s v="USD"/>
    <n v="1329342361"/>
    <n v="1324158361"/>
    <b v="0"/>
    <n v="1"/>
    <b v="0"/>
    <x v="0"/>
    <x v="6"/>
    <n v="0"/>
    <n v="50"/>
    <x v="1003"/>
    <d v="2012-02-15T21:46:01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x v="0"/>
    <x v="0"/>
    <n v="211"/>
    <n v="56.3444"/>
    <x v="1004"/>
    <d v="2014-05-09T21:00:00"/>
  </r>
  <r>
    <n v="2354"/>
    <s v="Dissertation (Canceled)"/>
    <s v="Almost done with doctorate degree but need funding of $35,000 to complete research of project."/>
    <n v="4000"/>
    <n v="25"/>
    <x v="2"/>
    <s v="US"/>
    <s v="USD"/>
    <n v="1420910460"/>
    <n v="1415726460"/>
    <b v="0"/>
    <n v="1"/>
    <b v="0"/>
    <x v="6"/>
    <x v="25"/>
    <n v="1"/>
    <n v="25"/>
    <x v="1005"/>
    <d v="2015-01-10T17:21:0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s v="US"/>
    <s v="USD"/>
    <n v="1463619388"/>
    <n v="1461027388"/>
    <b v="0"/>
    <n v="1"/>
    <b v="0"/>
    <x v="1"/>
    <x v="1"/>
    <n v="17"/>
    <n v="25"/>
    <x v="1006"/>
    <d v="2016-05-19T00:56:28"/>
  </r>
  <r>
    <n v="2679"/>
    <s v="DIY Garage"/>
    <s v="A do-it-yourself auto garage in Des Moines, Iowa where people can learn how to work on cars &amp; those who know can share their knowledge."/>
    <n v="3000"/>
    <n v="132"/>
    <x v="1"/>
    <s v="US"/>
    <s v="USD"/>
    <n v="1425081694"/>
    <n v="1422489694"/>
    <b v="0"/>
    <n v="3"/>
    <b v="0"/>
    <x v="6"/>
    <x v="36"/>
    <n v="4"/>
    <n v="44"/>
    <x v="1007"/>
    <d v="2015-02-28T00:01:34"/>
  </r>
  <r>
    <n v="1071"/>
    <s v="DJ's Bane"/>
    <s v="I'm making a game where you choose how you want to kill the DJ, so you yourself can decide what music will be played at the party."/>
    <n v="15000"/>
    <n v="0"/>
    <x v="1"/>
    <s v="NO"/>
    <s v="NOK"/>
    <n v="1447787093"/>
    <n v="1445191493"/>
    <b v="0"/>
    <n v="0"/>
    <b v="0"/>
    <x v="7"/>
    <x v="30"/>
    <n v="0"/>
    <n v="0"/>
    <x v="1008"/>
    <d v="2015-11-17T19:04:53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x v="0"/>
    <x v="0"/>
    <n v="9"/>
    <n v="83.953400000000002"/>
    <x v="1009"/>
    <d v="2009-08-10T19:2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x v="0"/>
    <x v="0"/>
    <n v="7"/>
    <n v="81.892499999999998"/>
    <x v="1010"/>
    <d v="2010-04-28T18:49:00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x v="2"/>
    <x v="38"/>
    <n v="47"/>
    <n v="62.5"/>
    <x v="1011"/>
    <d v="2011-07-22T01:39:05"/>
  </r>
  <r>
    <n v="2126"/>
    <s v="DodgeBall Blitz"/>
    <s v="Lead your team to victory in this fast-paced, action, sports game! Use Power-ups and avoid attacks as you fight for victory!"/>
    <n v="5000"/>
    <n v="10"/>
    <x v="1"/>
    <s v="US"/>
    <s v="USD"/>
    <n v="1418080887"/>
    <n v="1415488887"/>
    <b v="0"/>
    <n v="2"/>
    <b v="0"/>
    <x v="7"/>
    <x v="30"/>
    <n v="0"/>
    <n v="5"/>
    <x v="1012"/>
    <d v="2014-12-08T23:21:27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s v="US"/>
    <s v="USD"/>
    <n v="1481213752"/>
    <n v="1478621752"/>
    <b v="0"/>
    <n v="14"/>
    <b v="0"/>
    <x v="1"/>
    <x v="15"/>
    <n v="248"/>
    <n v="88.642899999999997"/>
    <x v="1013"/>
    <d v="2016-12-08T16:15:52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x v="1"/>
    <x v="1"/>
    <n v="81"/>
    <n v="95.588200000000001"/>
    <x v="1014"/>
    <d v="2015-05-03T22:51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x v="1"/>
    <x v="1"/>
    <n v="44"/>
    <n v="59.166699999999999"/>
    <x v="1015"/>
    <d v="2015-08-29T03:59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x v="1"/>
    <x v="1"/>
    <n v="262"/>
    <n v="73.400000000000006"/>
    <x v="1016"/>
    <d v="2014-07-01T04:59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x v="1"/>
    <x v="1"/>
    <n v="188"/>
    <n v="38.589700000000001"/>
    <x v="1017"/>
    <d v="2015-06-04T12:59:53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x v="2"/>
    <x v="10"/>
    <n v="4"/>
    <n v="27.606100000000001"/>
    <x v="1018"/>
    <d v="2013-03-01T13:58:00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x v="3"/>
    <x v="5"/>
    <n v="94"/>
    <n v="52.793799999999997"/>
    <x v="1019"/>
    <d v="2017-02-01T00:00:00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s v="US"/>
    <s v="USD"/>
    <n v="1409187056"/>
    <n v="1406595056"/>
    <b v="0"/>
    <n v="0"/>
    <b v="0"/>
    <x v="6"/>
    <x v="25"/>
    <n v="0"/>
    <s v="no backers"/>
    <x v="1020"/>
    <d v="2014-08-28T00:50:56"/>
  </r>
  <r>
    <n v="771"/>
    <s v="Donald Trump Presidential Stress Cube"/>
    <s v="A satire gift, the stress cube has original artwork, comes on a custom mahogany stand and has a funny exercise booklet."/>
    <n v="25000"/>
    <n v="10"/>
    <x v="1"/>
    <s v="US"/>
    <s v="USD"/>
    <n v="1454183202"/>
    <n v="1449863202"/>
    <b v="0"/>
    <n v="1"/>
    <b v="0"/>
    <x v="5"/>
    <x v="26"/>
    <n v="0"/>
    <n v="10"/>
    <x v="1021"/>
    <d v="2016-01-30T19:46:42"/>
  </r>
  <r>
    <n v="761"/>
    <s v="DONE WITH DEATH"/>
    <s v="The day Chuck died was the day everything changed. Now he has to save the afterlife from extinction or die again trying."/>
    <n v="25000"/>
    <n v="235"/>
    <x v="1"/>
    <s v="US"/>
    <s v="USD"/>
    <n v="1391364126"/>
    <n v="1388772126"/>
    <b v="0"/>
    <n v="6"/>
    <b v="0"/>
    <x v="5"/>
    <x v="26"/>
    <n v="1"/>
    <n v="39.166699999999999"/>
    <x v="1022"/>
    <d v="2014-02-02T18:02:06"/>
  </r>
  <r>
    <n v="2697"/>
    <s v="Dough Heads Food Truck: waffles stuffed with sweet + savory"/>
    <s v="Stuffed waffles made from Dough. Sweet, savory, salty and then stuffed with meats, fruits, and sauces!"/>
    <n v="3000"/>
    <n v="6061"/>
    <x v="1"/>
    <s v="US"/>
    <s v="USD"/>
    <n v="1438552800"/>
    <n v="1435876423"/>
    <b v="0"/>
    <n v="52"/>
    <b v="0"/>
    <x v="4"/>
    <x v="21"/>
    <n v="202"/>
    <n v="116.5577"/>
    <x v="1023"/>
    <d v="2015-08-02T22:00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x v="4"/>
    <x v="35"/>
    <n v="1058"/>
    <n v="104.9901"/>
    <x v="1024"/>
    <d v="2016-10-30T15:25:38"/>
  </r>
  <r>
    <n v="3743"/>
    <s v="Down the Mississippi"/>
    <s v="I'm taking the Adventures of Huckleberry Finn puppet show down the Mississippi River!"/>
    <n v="700"/>
    <n v="0"/>
    <x v="1"/>
    <s v="US"/>
    <s v="USD"/>
    <n v="1404406964"/>
    <n v="1401814964"/>
    <b v="0"/>
    <n v="0"/>
    <b v="0"/>
    <x v="1"/>
    <x v="1"/>
    <n v="0"/>
    <n v="0"/>
    <x v="1025"/>
    <d v="2014-07-03T17:02:44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x v="1"/>
    <x v="1"/>
    <n v="36"/>
    <n v="33.75"/>
    <x v="1026"/>
    <d v="2015-01-31T14:03:06"/>
  </r>
  <r>
    <n v="560"/>
    <s v="DOWNLOAD THE INTERNET,...."/>
    <s v="In the future the possibility exists that the internet it's self could be felled, we have world seed banks, it's time for a net bank,.."/>
    <n v="35000"/>
    <n v="12"/>
    <x v="1"/>
    <s v="CA"/>
    <s v="CAD"/>
    <n v="1418841045"/>
    <n v="1416249045"/>
    <b v="0"/>
    <n v="3"/>
    <b v="0"/>
    <x v="6"/>
    <x v="25"/>
    <n v="0"/>
    <n v="4"/>
    <x v="1027"/>
    <d v="2014-12-17T18:30:45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s v="CA"/>
    <s v="CAD"/>
    <n v="1383430145"/>
    <n v="1380838145"/>
    <b v="0"/>
    <n v="6"/>
    <b v="0"/>
    <x v="5"/>
    <x v="26"/>
    <n v="1"/>
    <n v="17.5"/>
    <x v="1028"/>
    <d v="2013-11-02T22:09:05"/>
  </r>
  <r>
    <n v="3946"/>
    <s v="DR. Mecurio's Mythical Marvels &amp; Beastiry"/>
    <s v="Dr. Mecurio's is an original work of fantasy designed and written for the stage."/>
    <n v="450"/>
    <n v="195"/>
    <x v="1"/>
    <s v="US"/>
    <s v="USD"/>
    <n v="1425110400"/>
    <n v="1422388822"/>
    <b v="0"/>
    <n v="5"/>
    <b v="0"/>
    <x v="1"/>
    <x v="1"/>
    <n v="43"/>
    <n v="39"/>
    <x v="1029"/>
    <d v="2015-02-28T08:00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x v="2"/>
    <x v="3"/>
    <n v="137"/>
    <n v="55.796700000000001"/>
    <x v="1030"/>
    <d v="2013-11-04T01:00:0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x v="1"/>
    <x v="15"/>
    <n v="0"/>
    <n v="0"/>
    <x v="1031"/>
    <d v="2015-10-08T16:42:15"/>
  </r>
  <r>
    <n v="2653"/>
    <s v="Dream Rocket Project (Canceled)"/>
    <s v="DREAM BIG. Explore the universe through STEAM education. (Science, Technology, Engineering, Art, Mathematics)"/>
    <n v="3000"/>
    <n v="5876"/>
    <x v="2"/>
    <s v="US"/>
    <s v="USD"/>
    <n v="1402632000"/>
    <n v="1399909127"/>
    <b v="0"/>
    <n v="70"/>
    <b v="0"/>
    <x v="6"/>
    <x v="28"/>
    <n v="196"/>
    <n v="83.942899999999995"/>
    <x v="1032"/>
    <d v="2014-06-13T04:00:00"/>
  </r>
  <r>
    <n v="1598"/>
    <s v="Dream TRIP to Tornado Alley"/>
    <s v="I want to get our there and expand my photography skills and take a trip to Tornado alley to get more shots of storms and hopefully to"/>
    <n v="8000"/>
    <n v="1"/>
    <x v="1"/>
    <s v="US"/>
    <s v="USD"/>
    <n v="1437926458"/>
    <n v="1432742458"/>
    <b v="0"/>
    <n v="1"/>
    <b v="0"/>
    <x v="3"/>
    <x v="37"/>
    <n v="0"/>
    <n v="1"/>
    <x v="1033"/>
    <d v="2015-07-26T16:00:58"/>
  </r>
  <r>
    <n v="450"/>
    <s v="DreamAfrica"/>
    <s v="Why do the moon and stars receive their light from the sun? Africa has a story to tell. Ananse and Kweku appear in this great folktale."/>
    <n v="49000"/>
    <n v="396"/>
    <x v="1"/>
    <s v="US"/>
    <s v="USD"/>
    <n v="1392417800"/>
    <n v="1389825800"/>
    <b v="0"/>
    <n v="7"/>
    <b v="0"/>
    <x v="0"/>
    <x v="6"/>
    <n v="1"/>
    <n v="56.571399999999997"/>
    <x v="1034"/>
    <d v="2014-02-14T22:43:2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x v="1"/>
    <x v="15"/>
    <n v="343"/>
    <n v="329.2"/>
    <x v="1035"/>
    <d v="2014-08-28T01:00:00"/>
  </r>
  <r>
    <n v="469"/>
    <s v="Dreamland PERSONALISED Animated Shorts Film"/>
    <s v="Create a personalised animation film using your child's name and photo."/>
    <n v="45000"/>
    <n v="0"/>
    <x v="1"/>
    <s v="GB"/>
    <s v="GBP"/>
    <n v="1409960724"/>
    <n v="1404776724"/>
    <b v="0"/>
    <n v="0"/>
    <b v="0"/>
    <x v="0"/>
    <x v="6"/>
    <n v="0"/>
    <s v="no backers"/>
    <x v="1036"/>
    <d v="2014-09-05T23:45:24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s v="GB"/>
    <s v="GBP"/>
    <n v="1454425128"/>
    <n v="1451833128"/>
    <b v="0"/>
    <n v="46"/>
    <b v="0"/>
    <x v="1"/>
    <x v="15"/>
    <n v="412"/>
    <n v="44.760899999999999"/>
    <x v="1037"/>
    <d v="2016-02-02T14:58:48"/>
  </r>
  <r>
    <n v="706"/>
    <s v="Driver Alert System"/>
    <s v="Driver Alert System es un sistema de seguridad para el conductor, que le avisa en caso de perder la posicion vertical mientras conduce."/>
    <n v="25000"/>
    <n v="0"/>
    <x v="1"/>
    <s v="ES"/>
    <s v="EUR"/>
    <n v="1481740740"/>
    <n v="1478130783"/>
    <b v="0"/>
    <n v="0"/>
    <b v="0"/>
    <x v="6"/>
    <x v="33"/>
    <n v="0"/>
    <n v="0"/>
    <x v="1038"/>
    <d v="2016-12-14T18:39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x v="0"/>
    <x v="2"/>
    <n v="3"/>
    <n v="137.93100000000001"/>
    <x v="1039"/>
    <d v="2015-10-24T04:14:05"/>
  </r>
  <r>
    <n v="1123"/>
    <s v="Droplets"/>
    <s v="Fast paced mobile game where you control a rain drop by tilting your screen. Absorb other rain drops to go faster, but avoid clouds."/>
    <n v="15000"/>
    <n v="11"/>
    <x v="1"/>
    <s v="US"/>
    <s v="USD"/>
    <n v="1397910848"/>
    <n v="1395318848"/>
    <b v="0"/>
    <n v="3"/>
    <b v="0"/>
    <x v="7"/>
    <x v="30"/>
    <n v="0"/>
    <n v="3.6667000000000001"/>
    <x v="1040"/>
    <d v="2014-04-19T12:34:08"/>
  </r>
  <r>
    <n v="424"/>
    <s v="Drowning -Short animated Film"/>
    <s v="A short film about a gay teenage boy who is bullied to the point where he is willing to commit suicide. Only he can save himself."/>
    <n v="50000"/>
    <n v="203.9"/>
    <x v="1"/>
    <s v="US"/>
    <s v="USD"/>
    <n v="1332748899"/>
    <n v="1327568499"/>
    <b v="0"/>
    <n v="5"/>
    <b v="0"/>
    <x v="0"/>
    <x v="6"/>
    <n v="0"/>
    <n v="40.78"/>
    <x v="1041"/>
    <d v="2012-03-26T08:01:39"/>
  </r>
  <r>
    <n v="2582"/>
    <s v="Drunken Wings"/>
    <s v="The place where chicken meets liquor for the first time!"/>
    <n v="3000"/>
    <n v="1"/>
    <x v="1"/>
    <s v="US"/>
    <s v="USD"/>
    <n v="1477784634"/>
    <n v="1475192634"/>
    <b v="0"/>
    <n v="1"/>
    <b v="0"/>
    <x v="4"/>
    <x v="21"/>
    <n v="0"/>
    <n v="1"/>
    <x v="1042"/>
    <d v="2016-10-29T23:43:54"/>
  </r>
  <r>
    <n v="957"/>
    <s v="DUALBAND, the Leather NFC Smart Watch Band"/>
    <s v="A Leather Smart watch Band, that NEVER needs to be charged for only $37!"/>
    <n v="18500"/>
    <n v="233"/>
    <x v="1"/>
    <s v="US"/>
    <s v="USD"/>
    <n v="1479392133"/>
    <n v="1476710133"/>
    <b v="0"/>
    <n v="7"/>
    <b v="0"/>
    <x v="6"/>
    <x v="33"/>
    <n v="1"/>
    <n v="33.285699999999999"/>
    <x v="1043"/>
    <d v="2016-11-17T14:15:3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s v="GB"/>
    <s v="GBP"/>
    <n v="1414623471"/>
    <n v="1411513071"/>
    <b v="1"/>
    <n v="4"/>
    <b v="0"/>
    <x v="3"/>
    <x v="5"/>
    <n v="5"/>
    <n v="83.75"/>
    <x v="1044"/>
    <d v="2014-10-29T22:57:51"/>
  </r>
  <r>
    <n v="666"/>
    <s v="Ducky Diapers"/>
    <s v="Have you ever dreamed of having a pet duckling, but concerned about all the pooping, here is a a solution to help solve that issue."/>
    <n v="27000"/>
    <n v="8"/>
    <x v="1"/>
    <s v="US"/>
    <s v="USD"/>
    <n v="1408305498"/>
    <n v="1405713498"/>
    <b v="0"/>
    <n v="4"/>
    <b v="0"/>
    <x v="6"/>
    <x v="33"/>
    <n v="0"/>
    <n v="2"/>
    <x v="1045"/>
    <d v="2014-08-17T19:58:18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s v="US"/>
    <s v="USD"/>
    <n v="1431647772"/>
    <n v="1426463772"/>
    <b v="0"/>
    <n v="2"/>
    <b v="0"/>
    <x v="4"/>
    <x v="11"/>
    <n v="2"/>
    <n v="37.5"/>
    <x v="1046"/>
    <d v="2015-05-14T23:56:12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x v="1"/>
    <x v="15"/>
    <n v="902"/>
    <n v="94.912300000000002"/>
    <x v="1047"/>
    <d v="2016-11-15T02:0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1"/>
    <x v="15"/>
    <n v="2"/>
    <n v="5"/>
    <x v="1048"/>
    <d v="2015-08-28T22:30:0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x v="1"/>
    <x v="1"/>
    <n v="3"/>
    <n v="25"/>
    <x v="1049"/>
    <d v="2016-03-03T19:00:00"/>
  </r>
  <r>
    <n v="2753"/>
    <s v="Dust Bunnies &amp; the Carpet Rat publishing push"/>
    <s v="Written by my daughter and myself, illustrated by Jack Wiens. Everything is complete except for publishing."/>
    <n v="2800"/>
    <n v="380"/>
    <x v="1"/>
    <s v="US"/>
    <s v="USD"/>
    <n v="1346017023"/>
    <n v="1343425023"/>
    <b v="0"/>
    <n v="8"/>
    <b v="0"/>
    <x v="5"/>
    <x v="13"/>
    <n v="14"/>
    <n v="47.5"/>
    <x v="1050"/>
    <d v="2012-08-26T21:37:03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x v="0"/>
    <x v="0"/>
    <n v="6"/>
    <n v="65.883700000000005"/>
    <x v="1051"/>
    <d v="2015-11-05T13:56:57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x v="2"/>
    <x v="10"/>
    <n v="302"/>
    <n v="98.030799999999999"/>
    <x v="1052"/>
    <d v="2012-02-12T22:03:51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x v="3"/>
    <x v="5"/>
    <n v="177"/>
    <n v="94.736599999999996"/>
    <x v="1053"/>
    <d v="2017-03-01T19:00:00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x v="1"/>
    <x v="1"/>
    <n v="58"/>
    <n v="29"/>
    <x v="1054"/>
    <d v="2015-12-15T00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x v="6"/>
    <x v="17"/>
    <n v="19452"/>
    <n v="116.35299999999999"/>
    <x v="1055"/>
    <d v="2014-07-23T21:08:09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x v="0"/>
    <x v="12"/>
    <n v="1"/>
    <n v="65.384600000000006"/>
    <x v="1056"/>
    <d v="2013-11-14T05:59:0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x v="6"/>
    <x v="28"/>
    <n v="253"/>
    <n v="270.57139999999998"/>
    <x v="1057"/>
    <d v="2012-09-21T19:38:14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x v="6"/>
    <x v="17"/>
    <n v="1123"/>
    <n v="201.964"/>
    <x v="1058"/>
    <d v="2016-10-02T06:41:24"/>
  </r>
  <r>
    <n v="565"/>
    <s v="EasyLearnings"/>
    <s v="Our objective is to provide a platform which helps teachers to provide courses to leaners in wide range of locations including Africa."/>
    <n v="35000"/>
    <n v="0"/>
    <x v="1"/>
    <s v="GB"/>
    <s v="GBP"/>
    <n v="1436554249"/>
    <n v="1433962249"/>
    <b v="0"/>
    <n v="0"/>
    <b v="0"/>
    <x v="6"/>
    <x v="25"/>
    <n v="0"/>
    <s v="no backers"/>
    <x v="1059"/>
    <d v="2015-07-10T18:50:4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x v="5"/>
    <x v="20"/>
    <n v="24"/>
    <n v="56.666699999999999"/>
    <x v="1060"/>
    <d v="2014-02-14T20:00:00"/>
  </r>
  <r>
    <n v="630"/>
    <s v="Ecosteader (Canceled)"/>
    <s v="Land development network for an eco-conscious collective. Community portal features ideas on lean design, green building, urban ecology"/>
    <n v="30000"/>
    <n v="10"/>
    <x v="2"/>
    <s v="US"/>
    <s v="USD"/>
    <n v="1441516200"/>
    <n v="1438959121"/>
    <b v="0"/>
    <n v="1"/>
    <b v="0"/>
    <x v="6"/>
    <x v="25"/>
    <n v="0"/>
    <n v="10"/>
    <x v="1061"/>
    <d v="2015-09-06T05:10:0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x v="1"/>
    <x v="1"/>
    <n v="50"/>
    <n v="41.666699999999999"/>
    <x v="1062"/>
    <d v="2014-07-16T23:27:21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x v="0"/>
    <x v="0"/>
    <n v="141"/>
    <n v="156.04580000000001"/>
    <x v="1063"/>
    <d v="2015-11-01T04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x v="3"/>
    <x v="5"/>
    <n v="317"/>
    <n v="207.61680000000001"/>
    <x v="1064"/>
    <d v="2016-11-24T02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x v="0"/>
    <x v="0"/>
    <n v="9"/>
    <n v="110.4706"/>
    <x v="1065"/>
    <d v="2010-02-02T07:59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x v="1"/>
    <x v="1"/>
    <n v="54"/>
    <n v="46.428600000000003"/>
    <x v="1066"/>
    <d v="2015-02-28T04:59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x v="1"/>
    <x v="1"/>
    <n v="171"/>
    <n v="60.952399999999997"/>
    <x v="1067"/>
    <d v="2016-08-24T21:42:08"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s v="CA"/>
    <s v="CAD"/>
    <n v="1410669297"/>
    <n v="1405485297"/>
    <b v="0"/>
    <n v="0"/>
    <b v="0"/>
    <x v="1"/>
    <x v="1"/>
    <n v="0"/>
    <n v="0"/>
    <x v="1068"/>
    <d v="2014-09-14T04:34:5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x v="2"/>
    <x v="7"/>
    <n v="148"/>
    <n v="89.301199999999994"/>
    <x v="1069"/>
    <d v="2012-07-15T20:03:07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x v="3"/>
    <x v="5"/>
    <n v="227"/>
    <n v="148.57380000000001"/>
    <x v="1070"/>
    <d v="2016-07-14T19:25:4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x v="2"/>
    <x v="7"/>
    <n v="57"/>
    <n v="250"/>
    <x v="1071"/>
    <d v="2015-10-10T22:28:04"/>
  </r>
  <r>
    <n v="1179"/>
    <s v="El Camion Roja"/>
    <s v="Mexican Style Food Truck, run by a Red Seal Chef, in a town with NO MEXICAN FOOD! That is a culinary emergency situation!"/>
    <n v="13000"/>
    <n v="3200"/>
    <x v="1"/>
    <s v="CA"/>
    <s v="CAD"/>
    <n v="1446052627"/>
    <n v="1443460627"/>
    <b v="0"/>
    <n v="5"/>
    <b v="0"/>
    <x v="4"/>
    <x v="21"/>
    <n v="25"/>
    <n v="640"/>
    <x v="1072"/>
    <d v="2015-10-28T17:17:07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x v="1"/>
    <x v="1"/>
    <n v="405"/>
    <n v="63.281300000000002"/>
    <x v="1073"/>
    <d v="2015-07-30T03:25:24"/>
  </r>
  <r>
    <n v="2592"/>
    <s v="El Carte 303"/>
    <s v="El Carte is revolutionizing the food truck industry. Meet the new food trike. #oneandonly  we going to spread the awesomeness all over!"/>
    <n v="3000"/>
    <n v="50"/>
    <x v="1"/>
    <s v="US"/>
    <s v="USD"/>
    <n v="1412536421"/>
    <n v="1409944421"/>
    <b v="0"/>
    <n v="1"/>
    <b v="0"/>
    <x v="4"/>
    <x v="21"/>
    <n v="2"/>
    <n v="50"/>
    <x v="1074"/>
    <d v="2014-10-05T19:13:41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x v="1"/>
    <x v="1"/>
    <n v="579"/>
    <n v="173.7"/>
    <x v="1075"/>
    <d v="2016-12-07T08:26:16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s v="US"/>
    <s v="USD"/>
    <n v="1485905520"/>
    <n v="1481150949"/>
    <b v="0"/>
    <n v="7"/>
    <b v="0"/>
    <x v="6"/>
    <x v="33"/>
    <n v="3"/>
    <n v="119.5714"/>
    <x v="1076"/>
    <d v="2017-01-31T23:32:00"/>
  </r>
  <r>
    <n v="178"/>
    <s v="El viaje de LucÃ­a"/>
    <s v="El viaje de LucÃ­a es un largometraje de ficciÃ³n con temÃ¡tica sobre el cÃ¡ncer infantil."/>
    <n v="100000"/>
    <n v="0"/>
    <x v="1"/>
    <s v="ES"/>
    <s v="EUR"/>
    <n v="1448582145"/>
    <n v="1445986545"/>
    <b v="0"/>
    <n v="0"/>
    <b v="0"/>
    <x v="0"/>
    <x v="8"/>
    <n v="0"/>
    <s v="no backers"/>
    <x v="1077"/>
    <d v="2015-11-26T23:55:45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s v="US"/>
    <s v="USD"/>
    <n v="1448125935"/>
    <n v="1444666335"/>
    <b v="0"/>
    <n v="355"/>
    <b v="0"/>
    <x v="6"/>
    <x v="33"/>
    <n v="381"/>
    <n v="161.1183"/>
    <x v="1078"/>
    <d v="2015-11-21T17:12:1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x v="5"/>
    <x v="20"/>
    <n v="22"/>
    <n v="53.1905"/>
    <x v="1079"/>
    <d v="2016-10-16T11:00:00"/>
  </r>
  <r>
    <n v="3732"/>
    <s v="Elektra Bekent - Afstudeervoorstelling"/>
    <s v="Mijn solo voorstelling gaat over Elektra (Sophokles) en hoe zij als jongere alles beleeft en meemaakt!"/>
    <n v="750"/>
    <n v="131"/>
    <x v="1"/>
    <s v="NL"/>
    <s v="EUR"/>
    <n v="1422100800"/>
    <n v="1416932133"/>
    <b v="0"/>
    <n v="4"/>
    <b v="0"/>
    <x v="1"/>
    <x v="1"/>
    <n v="17"/>
    <n v="32.75"/>
    <x v="1080"/>
    <d v="2015-01-24T12:00:00"/>
  </r>
  <r>
    <n v="2917"/>
    <s v="Elevation Twelfth Night"/>
    <s v="Cross dressing, cross gartering, crossed swords. Cross a bridge and come see this fantastically fun rendition of Twelfth Night"/>
    <n v="2500"/>
    <n v="437"/>
    <x v="1"/>
    <s v="US"/>
    <s v="USD"/>
    <n v="1442381847"/>
    <n v="1440826647"/>
    <b v="0"/>
    <n v="9"/>
    <b v="0"/>
    <x v="1"/>
    <x v="1"/>
    <n v="17"/>
    <n v="48.555599999999998"/>
    <x v="1081"/>
    <d v="2015-09-16T05:37:27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x v="2"/>
    <x v="7"/>
    <n v="47"/>
    <n v="37.672800000000002"/>
    <x v="1082"/>
    <d v="2012-06-07T13:14:17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x v="2"/>
    <x v="10"/>
    <n v="125"/>
    <n v="172.41380000000001"/>
    <x v="1083"/>
    <d v="2012-01-16T05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s v="GB"/>
    <s v="GBP"/>
    <n v="1452384000"/>
    <n v="1447698300"/>
    <b v="0"/>
    <n v="23"/>
    <b v="0"/>
    <x v="6"/>
    <x v="33"/>
    <n v="15"/>
    <n v="110.86960000000001"/>
    <x v="1084"/>
    <d v="2016-01-10T00:00:0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x v="6"/>
    <x v="17"/>
    <n v="225"/>
    <n v="160.44290000000001"/>
    <x v="1085"/>
    <d v="2014-04-20T02:36:01"/>
  </r>
  <r>
    <n v="3195"/>
    <s v="Emerson Sings!"/>
    <s v="Emerson Sings is the first cabaret to celebrate the work of up and coming musical theater composers who are alumni of Emerson College."/>
    <n v="1800"/>
    <n v="2070"/>
    <x v="1"/>
    <s v="US"/>
    <s v="USD"/>
    <n v="1423750542"/>
    <n v="1421158542"/>
    <b v="0"/>
    <n v="39"/>
    <b v="0"/>
    <x v="1"/>
    <x v="15"/>
    <n v="115"/>
    <n v="53.076900000000002"/>
    <x v="1086"/>
    <d v="2015-02-12T14:15:4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x v="2"/>
    <x v="10"/>
    <n v="255"/>
    <n v="88.037599999999998"/>
    <x v="1087"/>
    <d v="2013-05-24T00:30:37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x v="2"/>
    <x v="7"/>
    <n v="66"/>
    <n v="31"/>
    <x v="1088"/>
    <d v="2013-04-16T19:00:00"/>
  </r>
  <r>
    <n v="1167"/>
    <s v="Empanada Express Food Truck"/>
    <s v="A mobile food truck serving up a Latino-inspired fusion cuisine using fresh, local, &amp; organic ingredients!"/>
    <n v="13000"/>
    <n v="979"/>
    <x v="1"/>
    <s v="US"/>
    <s v="USD"/>
    <n v="1410543495"/>
    <n v="1407865095"/>
    <b v="0"/>
    <n v="16"/>
    <b v="0"/>
    <x v="4"/>
    <x v="21"/>
    <n v="8"/>
    <n v="61.1875"/>
    <x v="1089"/>
    <d v="2014-09-12T17:38:15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x v="1"/>
    <x v="1"/>
    <n v="1358"/>
    <n v="177.08699999999999"/>
    <x v="1090"/>
    <d v="2016-09-08T03:45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x v="24"/>
    <n v="1857"/>
    <n v="149.03450000000001"/>
    <x v="1091"/>
    <d v="2013-03-26T08:23:59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x v="0"/>
    <x v="0"/>
    <n v="29"/>
    <n v="97.636399999999995"/>
    <x v="1092"/>
    <d v="2012-06-07T14:55:00"/>
  </r>
  <r>
    <n v="586"/>
    <s v="Employ College 2K"/>
    <s v="Employ College is a movement for companies to hire college graduates from their respected institutions."/>
    <n v="30000"/>
    <n v="56"/>
    <x v="1"/>
    <s v="US"/>
    <s v="USD"/>
    <n v="1424032207"/>
    <n v="1421440207"/>
    <b v="0"/>
    <n v="4"/>
    <b v="0"/>
    <x v="6"/>
    <x v="25"/>
    <n v="0"/>
    <n v="14"/>
    <x v="1093"/>
    <d v="2015-02-15T20:30:07"/>
  </r>
  <r>
    <n v="2599"/>
    <s v="Empty Ramekins Catering Group"/>
    <s v="The Empty Ramekins Catering Group is looking for your help to start up in Miami Florida!!!!"/>
    <n v="3000"/>
    <n v="90"/>
    <x v="1"/>
    <s v="US"/>
    <s v="USD"/>
    <n v="1407089147"/>
    <n v="1403201147"/>
    <b v="0"/>
    <n v="5"/>
    <b v="0"/>
    <x v="4"/>
    <x v="21"/>
    <n v="3"/>
    <n v="18"/>
    <x v="1094"/>
    <d v="2014-08-03T18:05:47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x v="5"/>
    <x v="20"/>
    <n v="106"/>
    <n v="99.766000000000005"/>
    <x v="1095"/>
    <d v="2011-12-07T17:53:11"/>
  </r>
  <r>
    <n v="3936"/>
    <s v="End Breast Cancer"/>
    <s v="This stage play is a true story about one woman's fight against breast cancer while still having to deal with the adversities of life."/>
    <n v="500"/>
    <n v="0"/>
    <x v="1"/>
    <s v="US"/>
    <s v="USD"/>
    <n v="1480576720"/>
    <n v="1477981120"/>
    <b v="0"/>
    <n v="0"/>
    <b v="0"/>
    <x v="1"/>
    <x v="1"/>
    <n v="0"/>
    <n v="0"/>
    <x v="1096"/>
    <d v="2016-12-01T07:18:4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x v="1"/>
    <x v="1"/>
    <n v="27"/>
    <n v="36.333300000000001"/>
    <x v="1097"/>
    <d v="2014-06-15T16:00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s v="SE"/>
    <s v="SEK"/>
    <n v="1423432709"/>
    <n v="1420840709"/>
    <b v="0"/>
    <n v="2"/>
    <b v="0"/>
    <x v="5"/>
    <x v="18"/>
    <n v="2"/>
    <n v="100"/>
    <x v="1098"/>
    <d v="2015-02-08T21:58:29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x v="1"/>
    <x v="1"/>
    <n v="44"/>
    <n v="104.0714"/>
    <x v="1099"/>
    <d v="2015-04-07T07:00:00"/>
  </r>
  <r>
    <n v="3942"/>
    <s v="Epic Proportions"/>
    <s v="In the 30's, two brothers, Benny and Phil, who go to the Arizona desert to be extras in a huge Biblical epic. Riotous comedy!"/>
    <n v="480"/>
    <n v="0"/>
    <x v="1"/>
    <s v="US"/>
    <s v="USD"/>
    <n v="1434490914"/>
    <n v="1429306914"/>
    <b v="0"/>
    <n v="0"/>
    <b v="0"/>
    <x v="1"/>
    <x v="1"/>
    <n v="0"/>
    <n v="0"/>
    <x v="1100"/>
    <d v="2015-06-16T21:41:54"/>
  </r>
  <r>
    <n v="2863"/>
    <s v="Equality Theatre"/>
    <s v="I would like to start a Acting Company that supports and includes LGBTQ youth and young adults in very conservative North Texas"/>
    <n v="2500"/>
    <n v="20"/>
    <x v="1"/>
    <s v="US"/>
    <s v="USD"/>
    <n v="1410279123"/>
    <n v="1405095123"/>
    <b v="0"/>
    <n v="1"/>
    <b v="0"/>
    <x v="1"/>
    <x v="1"/>
    <n v="1"/>
    <n v="20"/>
    <x v="1101"/>
    <d v="2014-09-09T16:12:03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x v="6"/>
    <x v="28"/>
    <n v="146"/>
    <n v="27.5975"/>
    <x v="1102"/>
    <d v="2014-10-20T20:59:11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x v="1"/>
    <x v="1"/>
    <n v="231"/>
    <n v="100.2174"/>
    <x v="1103"/>
    <d v="2014-07-01T23:50:31"/>
  </r>
  <r>
    <n v="481"/>
    <s v="ERA"/>
    <s v="The year is 2043. Test subject David Beck has been augmented with psychokinetic abilities. He uses his newfound gifts to thwart evil."/>
    <n v="40000"/>
    <n v="1830"/>
    <x v="1"/>
    <s v="US"/>
    <s v="USD"/>
    <n v="1349885289"/>
    <n v="1347293289"/>
    <b v="0"/>
    <n v="21"/>
    <b v="0"/>
    <x v="0"/>
    <x v="6"/>
    <n v="5"/>
    <n v="87.142899999999997"/>
    <x v="1104"/>
    <d v="2012-10-10T16:08:09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x v="2"/>
    <x v="10"/>
    <n v="17"/>
    <n v="46.218400000000003"/>
    <x v="1105"/>
    <d v="2014-09-30T14:09:47"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s v="US"/>
    <s v="USD"/>
    <n v="1443224622"/>
    <n v="1440632622"/>
    <b v="0"/>
    <n v="6"/>
    <b v="0"/>
    <x v="1"/>
    <x v="15"/>
    <n v="14"/>
    <n v="41.666699999999999"/>
    <x v="1106"/>
    <d v="2015-09-25T23:43:42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x v="0"/>
    <x v="0"/>
    <n v="5"/>
    <n v="36.612499999999997"/>
    <x v="1107"/>
    <d v="2013-03-20T19:05:33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x v="0"/>
    <x v="0"/>
    <n v="14"/>
    <n v="120.9091"/>
    <x v="1108"/>
    <d v="2010-07-17T09:59:00"/>
  </r>
  <r>
    <n v="1430"/>
    <s v="Esoteric Project Management"/>
    <s v="Profesional translation and publishing of the book on unique synthesis of project management and meditation"/>
    <n v="10000"/>
    <n v="403"/>
    <x v="1"/>
    <s v="US"/>
    <s v="USD"/>
    <n v="1419017488"/>
    <n v="1416339088"/>
    <b v="0"/>
    <n v="5"/>
    <b v="0"/>
    <x v="5"/>
    <x v="18"/>
    <n v="4"/>
    <n v="80.599999999999994"/>
    <x v="1109"/>
    <d v="2014-12-19T19:31:28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s v="FR"/>
    <s v="EUR"/>
    <n v="1437861540"/>
    <n v="1435160452"/>
    <b v="0"/>
    <n v="1"/>
    <b v="0"/>
    <x v="6"/>
    <x v="25"/>
    <n v="1"/>
    <n v="30"/>
    <x v="1110"/>
    <d v="2015-07-25T21:59:00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x v="7"/>
    <x v="24"/>
    <n v="126"/>
    <n v="53.078400000000002"/>
    <x v="1111"/>
    <d v="2016-01-03T22:59:00"/>
  </r>
  <r>
    <n v="1987"/>
    <s v="Ethiopia: Beheld"/>
    <s v="A collection of images that depicts the beauty and diversity within Ethiopia"/>
    <n v="5000"/>
    <n v="2336"/>
    <x v="1"/>
    <s v="GB"/>
    <s v="GBP"/>
    <n v="1425223276"/>
    <n v="1422631276"/>
    <b v="0"/>
    <n v="28"/>
    <b v="0"/>
    <x v="3"/>
    <x v="39"/>
    <n v="47"/>
    <n v="83.428600000000003"/>
    <x v="1112"/>
    <d v="2015-03-01T15:21:16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x v="0"/>
    <x v="12"/>
    <n v="3"/>
    <n v="122.32559999999999"/>
    <x v="1113"/>
    <d v="2017-02-01T08:00:00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x v="1"/>
    <x v="1"/>
    <n v="32"/>
    <n v="1000"/>
    <x v="1114"/>
    <d v="2014-09-13T09:37:2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x v="2"/>
    <x v="10"/>
    <n v="35"/>
    <n v="42.02"/>
    <x v="1115"/>
    <d v="2013-07-11T20:01:43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x v="2"/>
    <x v="29"/>
    <n v="36"/>
    <n v="29.6111"/>
    <x v="1116"/>
    <d v="2014-05-15T17:53:0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x v="1"/>
    <x v="1"/>
    <n v="53"/>
    <n v="42.903199999999998"/>
    <x v="1117"/>
    <d v="2015-01-04T13:16:06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x v="0"/>
    <x v="12"/>
    <n v="2"/>
    <n v="43.040100000000002"/>
    <x v="1118"/>
    <d v="2014-03-23T00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x v="1"/>
    <x v="1"/>
    <n v="329"/>
    <n v="47.028599999999997"/>
    <x v="1119"/>
    <d v="2016-09-30T21:00:00"/>
  </r>
  <r>
    <n v="577"/>
    <s v="everydayrelay"/>
    <s v="Emails are one of pervasively used mode of communication today. However, emails can be personal and sometimes discretion is needed."/>
    <n v="32360"/>
    <n v="10"/>
    <x v="1"/>
    <s v="US"/>
    <s v="USD"/>
    <n v="1463753302"/>
    <n v="1458569302"/>
    <b v="0"/>
    <n v="1"/>
    <b v="0"/>
    <x v="6"/>
    <x v="25"/>
    <n v="0"/>
    <n v="10"/>
    <x v="1120"/>
    <d v="2016-05-20T14:08:22"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s v="US"/>
    <s v="USD"/>
    <n v="1404601632"/>
    <n v="1402009632"/>
    <b v="0"/>
    <n v="1"/>
    <b v="0"/>
    <x v="4"/>
    <x v="21"/>
    <n v="2"/>
    <n v="50"/>
    <x v="1121"/>
    <d v="2014-07-05T23:07:12"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s v="US"/>
    <s v="USD"/>
    <n v="1411444740"/>
    <n v="1409335497"/>
    <b v="0"/>
    <n v="59"/>
    <b v="0"/>
    <x v="1"/>
    <x v="15"/>
    <n v="873"/>
    <n v="147.88140000000001"/>
    <x v="1122"/>
    <d v="2014-09-23T03:59:00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s v="IT"/>
    <s v="EUR"/>
    <n v="1464939520"/>
    <n v="1461051520"/>
    <b v="0"/>
    <n v="1"/>
    <b v="0"/>
    <x v="5"/>
    <x v="18"/>
    <n v="0"/>
    <n v="1"/>
    <x v="1123"/>
    <d v="2016-06-03T07:38:40"/>
  </r>
  <r>
    <n v="1444"/>
    <s v="Expand the MillionairesLetter in the US Market!"/>
    <s v="We as a successfull german stock market newsletter publisher want expand in the US market!"/>
    <n v="10000"/>
    <n v="0"/>
    <x v="1"/>
    <s v="DE"/>
    <s v="EUR"/>
    <n v="1442091462"/>
    <n v="1436907462"/>
    <b v="0"/>
    <n v="0"/>
    <b v="0"/>
    <x v="5"/>
    <x v="18"/>
    <n v="0"/>
    <n v="0"/>
    <x v="1124"/>
    <d v="2015-09-12T20:57:42"/>
  </r>
  <r>
    <n v="773"/>
    <s v="Expansion of The Mortis Chronicles"/>
    <s v="The Mortis Chronicles is a hard hitting, thought provoking and action packed indie published series. You know you want to read!"/>
    <n v="25000"/>
    <n v="32"/>
    <x v="1"/>
    <s v="GB"/>
    <s v="GBP"/>
    <n v="1431298860"/>
    <n v="1428341985"/>
    <b v="0"/>
    <n v="2"/>
    <b v="0"/>
    <x v="5"/>
    <x v="26"/>
    <n v="0"/>
    <n v="16"/>
    <x v="1125"/>
    <d v="2015-05-10T23:01:00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x v="1"/>
    <x v="1"/>
    <n v="1365"/>
    <n v="105.5155"/>
    <x v="1126"/>
    <d v="2015-05-26T03:59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s v="GB"/>
    <s v="GBP"/>
    <n v="1394815751"/>
    <n v="1389635351"/>
    <b v="0"/>
    <n v="2"/>
    <b v="0"/>
    <x v="5"/>
    <x v="23"/>
    <n v="1"/>
    <n v="42.5"/>
    <x v="1127"/>
    <d v="2014-03-14T16:49:11"/>
  </r>
  <r>
    <n v="929"/>
    <s v="EXPERIMENTAL JAZZ STUDIO RECORDING"/>
    <s v="I am searching for monetary funding to go into a good recording studio and record experimental intuitive improv jazz."/>
    <n v="20000"/>
    <n v="0"/>
    <x v="1"/>
    <s v="US"/>
    <s v="USD"/>
    <n v="1333946569"/>
    <n v="1331358169"/>
    <b v="0"/>
    <n v="0"/>
    <b v="0"/>
    <x v="2"/>
    <x v="9"/>
    <n v="0"/>
    <n v="0"/>
    <x v="1128"/>
    <d v="2012-04-09T04:42:4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x v="6"/>
    <x v="17"/>
    <n v="163"/>
    <n v="50.222299999999997"/>
    <x v="1129"/>
    <d v="2011-09-09T21:02:43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x v="3"/>
    <x v="5"/>
    <n v="4964"/>
    <n v="849.6703"/>
    <x v="1130"/>
    <d v="2016-03-16T05:04:57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x v="1"/>
    <x v="1"/>
    <n v="1192"/>
    <n v="168.25210000000001"/>
    <x v="1131"/>
    <d v="2015-03-22T22:35:47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x v="1"/>
    <x v="1"/>
    <n v="382"/>
    <n v="61.823500000000003"/>
    <x v="1132"/>
    <d v="2015-04-01T03:59:00"/>
  </r>
  <r>
    <n v="2346"/>
    <s v="Ez 2c 3D Viewers (Canceled)"/>
    <s v="Watch and Make FREE 3D Videos &amp; Pics - No Viewer needed. To Help Learn we have Training and Instant 3D viewers."/>
    <n v="4000"/>
    <n v="39"/>
    <x v="2"/>
    <s v="US"/>
    <s v="USD"/>
    <n v="1476731431"/>
    <n v="1472843431"/>
    <b v="0"/>
    <n v="3"/>
    <b v="0"/>
    <x v="6"/>
    <x v="25"/>
    <n v="1"/>
    <n v="13"/>
    <x v="1133"/>
    <d v="2016-10-17T19:10:31"/>
  </r>
  <r>
    <n v="950"/>
    <s v="EZC Smartlight"/>
    <s v="Rider worn tail light brake light. Adheres to virtually any coat, jacket or vest. Stays on even when you get off."/>
    <n v="18900"/>
    <n v="1402"/>
    <x v="1"/>
    <s v="CA"/>
    <s v="CAD"/>
    <n v="1453053661"/>
    <n v="1450461661"/>
    <b v="0"/>
    <n v="24"/>
    <b v="0"/>
    <x v="6"/>
    <x v="33"/>
    <n v="7"/>
    <n v="58.416699999999999"/>
    <x v="1134"/>
    <d v="2016-01-17T18:01:01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s v="US"/>
    <s v="USD"/>
    <n v="1434654215"/>
    <n v="1432062215"/>
    <b v="0"/>
    <n v="0"/>
    <b v="0"/>
    <x v="6"/>
    <x v="25"/>
    <n v="0"/>
    <s v="no backers"/>
    <x v="1135"/>
    <d v="2015-06-18T19:03:35"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s v="US"/>
    <s v="USD"/>
    <n v="1437149640"/>
    <n v="1434558479"/>
    <b v="0"/>
    <n v="0"/>
    <b v="0"/>
    <x v="1"/>
    <x v="15"/>
    <n v="0"/>
    <n v="0"/>
    <x v="1136"/>
    <d v="2015-07-17T16:14:0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s v="NZ"/>
    <s v="NZD"/>
    <n v="1441837879"/>
    <n v="1439245879"/>
    <b v="0"/>
    <n v="1"/>
    <b v="0"/>
    <x v="1"/>
    <x v="4"/>
    <n v="10"/>
    <n v="200"/>
    <x v="1137"/>
    <d v="2015-09-09T22:31:19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x v="1"/>
    <x v="1"/>
    <n v="66"/>
    <n v="36.666699999999999"/>
    <x v="1138"/>
    <d v="2015-07-13T01:00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x v="3"/>
    <x v="5"/>
    <n v="240"/>
    <n v="96.375"/>
    <x v="1139"/>
    <d v="2016-08-06T18:00:00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s v="US"/>
    <s v="USD"/>
    <n v="1337562726"/>
    <n v="1332378726"/>
    <b v="0"/>
    <n v="0"/>
    <b v="0"/>
    <x v="5"/>
    <x v="23"/>
    <n v="0"/>
    <n v="0"/>
    <x v="1140"/>
    <d v="2012-05-21T01:12:06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x v="3"/>
    <x v="5"/>
    <n v="27"/>
    <n v="38.8675"/>
    <x v="1141"/>
    <d v="2015-11-27T01:00:00"/>
  </r>
  <r>
    <n v="228"/>
    <s v="Facets of a Geek life"/>
    <s v="I am making a film from one one of my books called facets of a Geek life."/>
    <n v="90000"/>
    <n v="0"/>
    <x v="1"/>
    <s v="GB"/>
    <s v="GBP"/>
    <n v="1433176105"/>
    <n v="1427992105"/>
    <b v="0"/>
    <n v="0"/>
    <b v="0"/>
    <x v="0"/>
    <x v="8"/>
    <n v="0"/>
    <s v="no backers"/>
    <x v="1142"/>
    <d v="2015-06-01T16:28:25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s v="US"/>
    <s v="USD"/>
    <n v="1429564165"/>
    <n v="1426972165"/>
    <b v="0"/>
    <n v="37"/>
    <b v="0"/>
    <x v="1"/>
    <x v="15"/>
    <n v="897"/>
    <n v="145.40539999999999"/>
    <x v="1143"/>
    <d v="2015-04-20T21:09:25"/>
  </r>
  <r>
    <n v="2912"/>
    <s v="Fair Play"/>
    <s v="Set in Iceland, Fair Play is a a dark comedy- a play within a play. An extravaganza, fueled by Absinthe, and touched by the Surreal."/>
    <n v="2500"/>
    <n v="2030"/>
    <x v="1"/>
    <s v="US"/>
    <s v="USD"/>
    <n v="1452827374"/>
    <n v="1450235374"/>
    <b v="0"/>
    <n v="26"/>
    <b v="0"/>
    <x v="1"/>
    <x v="1"/>
    <n v="81"/>
    <n v="78.076899999999995"/>
    <x v="1144"/>
    <d v="2016-01-15T03:09:34"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s v="US"/>
    <s v="USD"/>
    <n v="1446660688"/>
    <n v="1444065088"/>
    <b v="0"/>
    <n v="0"/>
    <b v="0"/>
    <x v="6"/>
    <x v="25"/>
    <n v="0"/>
    <s v="no backers"/>
    <x v="1145"/>
    <d v="2015-11-04T18:11:28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x v="0"/>
    <x v="0"/>
    <n v="24"/>
    <n v="139.82759999999999"/>
    <x v="1146"/>
    <d v="2015-07-23T03:11:0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x v="2"/>
    <x v="29"/>
    <n v="153"/>
    <n v="185.18520000000001"/>
    <x v="1147"/>
    <d v="2016-04-22T14:52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x v="1"/>
    <x v="1"/>
    <n v="223"/>
    <n v="145.65219999999999"/>
    <x v="1148"/>
    <d v="2016-06-22T03:55:00"/>
  </r>
  <r>
    <n v="169"/>
    <s v="Family"/>
    <s v="Family is a short film about a father and son and two brothers who were separated by the Korean war and finally reunite after 60 years."/>
    <n v="100000"/>
    <n v="560"/>
    <x v="1"/>
    <s v="GB"/>
    <s v="GBP"/>
    <n v="1413634059"/>
    <n v="1411042059"/>
    <b v="0"/>
    <n v="10"/>
    <b v="0"/>
    <x v="0"/>
    <x v="8"/>
    <n v="1"/>
    <n v="56"/>
    <x v="1149"/>
    <d v="2014-10-18T12:07:3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x v="2"/>
    <x v="10"/>
    <n v="55"/>
    <n v="70.064099999999996"/>
    <x v="1150"/>
    <d v="2015-06-03T04:3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x v="0"/>
    <x v="2"/>
    <n v="0"/>
    <n v="185.48099999999999"/>
    <x v="1151"/>
    <d v="2017-03-02T14:24:43"/>
  </r>
  <r>
    <n v="3984"/>
    <s v="Fantastic Mr Fox - Novus Theatre"/>
    <s v="Novus Theatre bring you their new show 'Fantastic Mr Fox'. We hope to improve the pay for our cast and crew through Kickstarter."/>
    <n v="315"/>
    <n v="95"/>
    <x v="1"/>
    <s v="GB"/>
    <s v="GBP"/>
    <n v="1415404800"/>
    <n v="1412809644"/>
    <b v="0"/>
    <n v="10"/>
    <b v="0"/>
    <x v="1"/>
    <x v="1"/>
    <n v="30"/>
    <n v="9.5"/>
    <x v="1152"/>
    <d v="2014-11-08T00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x v="1"/>
    <x v="1"/>
    <n v="275"/>
    <n v="125"/>
    <x v="1153"/>
    <d v="2016-04-10T20:00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x v="0"/>
    <x v="0"/>
    <n v="108"/>
    <n v="589.95209999999997"/>
    <x v="1154"/>
    <d v="2012-01-07T18:35:0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7"/>
    <x v="30"/>
    <n v="8"/>
    <n v="23.959199999999999"/>
    <x v="1155"/>
    <d v="2015-06-26T04:32:55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x v="1"/>
    <x v="1"/>
    <n v="408"/>
    <n v="120.1176"/>
    <x v="1156"/>
    <d v="2015-07-03T18:22:38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s v="US"/>
    <s v="USD"/>
    <n v="1451775651"/>
    <n v="1449183651"/>
    <b v="0"/>
    <n v="0"/>
    <b v="0"/>
    <x v="0"/>
    <x v="8"/>
    <n v="0"/>
    <s v="no backers"/>
    <x v="1157"/>
    <d v="2016-01-02T23:00:51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s v="SE"/>
    <s v="SEK"/>
    <n v="1482515937"/>
    <n v="1479923937"/>
    <b v="0"/>
    <n v="7"/>
    <b v="0"/>
    <x v="6"/>
    <x v="33"/>
    <n v="60"/>
    <n v="859.85709999999995"/>
    <x v="1158"/>
    <d v="2016-12-23T17:58:57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s v="FR"/>
    <s v="EUR"/>
    <n v="1489680061"/>
    <n v="1487091661"/>
    <b v="0"/>
    <n v="15"/>
    <b v="0"/>
    <x v="6"/>
    <x v="33"/>
    <n v="20"/>
    <n v="214.0667"/>
    <x v="1159"/>
    <d v="2017-03-16T16:01:01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s v="US"/>
    <s v="USD"/>
    <n v="1399223500"/>
    <n v="1396631500"/>
    <b v="0"/>
    <n v="48"/>
    <b v="0"/>
    <x v="7"/>
    <x v="34"/>
    <n v="46"/>
    <n v="58.083300000000001"/>
    <x v="1160"/>
    <d v="2014-05-04T17:11:40"/>
  </r>
  <r>
    <n v="2695"/>
    <s v="Fat daddy mac food truck"/>
    <s v="I am creating food magic on the go! Amazing food isn't just for sitdown restaraunts anymore!"/>
    <n v="3000"/>
    <n v="71"/>
    <x v="1"/>
    <s v="US"/>
    <s v="USD"/>
    <n v="1428981718"/>
    <n v="1423801318"/>
    <b v="0"/>
    <n v="3"/>
    <b v="0"/>
    <x v="4"/>
    <x v="21"/>
    <n v="2"/>
    <n v="23.666699999999999"/>
    <x v="1161"/>
    <d v="2015-04-14T03:21:58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x v="1"/>
    <x v="1"/>
    <n v="541"/>
    <n v="88.773399999999995"/>
    <x v="1162"/>
    <d v="2015-09-16T17:43:32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s v="GB"/>
    <s v="GBP"/>
    <n v="1364041163"/>
    <n v="1361884763"/>
    <b v="0"/>
    <n v="1"/>
    <b v="0"/>
    <x v="0"/>
    <x v="6"/>
    <n v="0"/>
    <n v="5"/>
    <x v="1163"/>
    <d v="2013-03-23T12:19:23"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s v="US"/>
    <s v="USD"/>
    <n v="1387657931"/>
    <n v="1385065931"/>
    <b v="0"/>
    <n v="10"/>
    <b v="0"/>
    <x v="7"/>
    <x v="30"/>
    <n v="1"/>
    <n v="13"/>
    <x v="1164"/>
    <d v="2013-12-21T20:32:11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x v="1"/>
    <x v="1"/>
    <n v="529"/>
    <n v="145.16130000000001"/>
    <x v="1165"/>
    <d v="2016-09-03T20:57: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1"/>
    <n v="105"/>
    <n v="28.4054"/>
    <x v="1166"/>
    <d v="2014-10-15T12:52:0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s v="US"/>
    <s v="USD"/>
    <n v="1467647160"/>
    <n v="1465055160"/>
    <b v="0"/>
    <n v="2"/>
    <b v="0"/>
    <x v="6"/>
    <x v="25"/>
    <n v="0"/>
    <n v="3"/>
    <x v="1167"/>
    <d v="2016-07-04T15:46:00"/>
  </r>
  <r>
    <n v="2423"/>
    <s v="FBTR BBQ"/>
    <s v="FBTR is a Texas-style, North Carolina based, homemade BBQ company looking to bring good meat to the masses."/>
    <n v="3500"/>
    <n v="8"/>
    <x v="1"/>
    <s v="US"/>
    <s v="USD"/>
    <n v="1420044890"/>
    <n v="1417452890"/>
    <b v="0"/>
    <n v="1"/>
    <b v="0"/>
    <x v="4"/>
    <x v="21"/>
    <n v="0"/>
    <n v="8"/>
    <x v="1168"/>
    <d v="2014-12-31T16:54:5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x v="1"/>
    <x v="1"/>
    <n v="50"/>
    <n v="35.714300000000001"/>
    <x v="1169"/>
    <d v="2016-03-31T17:17:36"/>
  </r>
  <r>
    <n v="186"/>
    <s v="Feature Film: The Wolfes"/>
    <s v="My film is about a boy who discovers the truth about his fathers dissapearance through the dark secrets of his mothers past."/>
    <n v="100000"/>
    <n v="0"/>
    <x v="1"/>
    <s v="US"/>
    <s v="USD"/>
    <n v="1488571200"/>
    <n v="1485977434"/>
    <b v="0"/>
    <n v="0"/>
    <b v="0"/>
    <x v="0"/>
    <x v="8"/>
    <n v="0"/>
    <s v="no backers"/>
    <x v="1170"/>
    <d v="2017-03-03T20:00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x v="1"/>
    <x v="1"/>
    <n v="530"/>
    <n v="64.634100000000004"/>
    <x v="1171"/>
    <d v="2015-07-20T03:59:0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x v="2"/>
    <x v="10"/>
    <n v="341"/>
    <n v="83.967100000000002"/>
    <x v="1172"/>
    <d v="2014-04-11T14:15:46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x v="0"/>
    <x v="0"/>
    <n v="2"/>
    <n v="28.924700000000001"/>
    <x v="1173"/>
    <d v="2011-10-20T02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x v="1"/>
    <x v="1"/>
    <n v="211"/>
    <n v="60.285699999999999"/>
    <x v="1174"/>
    <d v="2015-07-01T06:59:00"/>
  </r>
  <r>
    <n v="3865"/>
    <s v="Fellatia's-Fantastic-Fun-Time-Show"/>
    <s v="Sissy Entertainment delivers a delicious cabaret that blends comedic monologue, song, and traditional sketch comedy."/>
    <n v="500"/>
    <n v="650"/>
    <x v="1"/>
    <s v="CA"/>
    <s v="CAD"/>
    <n v="1409376600"/>
    <n v="1405957098"/>
    <b v="0"/>
    <n v="14"/>
    <b v="0"/>
    <x v="1"/>
    <x v="1"/>
    <n v="130"/>
    <n v="46.428600000000003"/>
    <x v="1175"/>
    <d v="2014-08-30T05:30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s v="DK"/>
    <s v="DKK"/>
    <n v="1461765300"/>
    <n v="1459198499"/>
    <b v="0"/>
    <n v="8"/>
    <b v="0"/>
    <x v="5"/>
    <x v="18"/>
    <n v="6"/>
    <n v="75"/>
    <x v="1176"/>
    <d v="2016-04-27T13:55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x v="2"/>
    <x v="3"/>
    <n v="6"/>
    <n v="22.642900000000001"/>
    <x v="1177"/>
    <d v="2015-07-23T18:02:25"/>
  </r>
  <r>
    <n v="3937"/>
    <s v="Fever - a workshop production"/>
    <s v="Support the artists of the new play FEVER: a story of love, friendship and sonnets. Donate to help us develop this production!"/>
    <n v="500"/>
    <n v="2485"/>
    <x v="1"/>
    <s v="US"/>
    <s v="USD"/>
    <n v="1468249760"/>
    <n v="1465830560"/>
    <b v="0"/>
    <n v="10"/>
    <b v="0"/>
    <x v="1"/>
    <x v="1"/>
    <n v="497"/>
    <n v="248.5"/>
    <x v="1178"/>
    <d v="2016-07-11T15:09:20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s v="US"/>
    <s v="USD"/>
    <n v="1448745741"/>
    <n v="1446150141"/>
    <b v="0"/>
    <n v="8"/>
    <b v="0"/>
    <x v="1"/>
    <x v="1"/>
    <n v="106"/>
    <n v="53.125"/>
    <x v="1179"/>
    <d v="2015-11-28T21:22:2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1"/>
    <n v="118"/>
    <n v="39.8108"/>
    <x v="1180"/>
    <d v="2014-07-09T13:39:4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x v="2"/>
    <x v="14"/>
    <n v="42"/>
    <n v="80.128200000000007"/>
    <x v="1181"/>
    <d v="2017-04-10T20:15:00"/>
  </r>
  <r>
    <n v="235"/>
    <s v="Film about help homeless child to live a better life."/>
    <s v="Taking people on a deep emotional trip with a story about sometimes those who have less, give more."/>
    <n v="88000"/>
    <n v="0"/>
    <x v="1"/>
    <s v="US"/>
    <s v="USD"/>
    <n v="1436478497"/>
    <n v="1433886497"/>
    <b v="0"/>
    <n v="0"/>
    <b v="0"/>
    <x v="0"/>
    <x v="8"/>
    <n v="0"/>
    <s v="no backers"/>
    <x v="1182"/>
    <d v="2015-07-09T21:48:17"/>
  </r>
  <r>
    <n v="1810"/>
    <s v="Film Speed"/>
    <s v="Film Speed is a series of Zines focusing on architecture shot completely on 35 and 120mm film."/>
    <n v="6000"/>
    <n v="15"/>
    <x v="1"/>
    <s v="US"/>
    <s v="USD"/>
    <n v="1408657826"/>
    <n v="1407621026"/>
    <b v="0"/>
    <n v="2"/>
    <b v="0"/>
    <x v="3"/>
    <x v="5"/>
    <n v="0"/>
    <n v="7.5"/>
    <x v="1183"/>
    <d v="2014-08-21T21:50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x v="2"/>
    <x v="29"/>
    <n v="418"/>
    <n v="103.68170000000001"/>
    <x v="1184"/>
    <d v="2015-10-13T23:13:41"/>
  </r>
  <r>
    <n v="239"/>
    <s v="Filthy - Short Film"/>
    <s v="Lovers Clint and Eli convey their conflicting perspectives of guilt and remorse while in the desolate Australian bush."/>
    <n v="85000"/>
    <n v="250"/>
    <x v="1"/>
    <s v="AU"/>
    <s v="AUD"/>
    <n v="1446984000"/>
    <n v="1445308730"/>
    <b v="0"/>
    <n v="5"/>
    <b v="0"/>
    <x v="0"/>
    <x v="8"/>
    <n v="0"/>
    <n v="50"/>
    <x v="1185"/>
    <d v="2015-11-08T1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s v="US"/>
    <s v="USD"/>
    <n v="1472604262"/>
    <n v="1470012262"/>
    <b v="0"/>
    <n v="0"/>
    <b v="0"/>
    <x v="8"/>
    <x v="27"/>
    <n v="0"/>
    <n v="0"/>
    <x v="1186"/>
    <d v="2016-08-31T00:44:22"/>
  </r>
  <r>
    <n v="3916"/>
    <s v="Final exam"/>
    <s v="We're a small group of University students who need a little help making our final exam production the best product possible."/>
    <n v="500"/>
    <n v="0"/>
    <x v="1"/>
    <s v="DK"/>
    <s v="DKK"/>
    <n v="1464952752"/>
    <n v="1462360752"/>
    <b v="0"/>
    <n v="0"/>
    <b v="0"/>
    <x v="1"/>
    <x v="1"/>
    <n v="0"/>
    <n v="0"/>
    <x v="1187"/>
    <d v="2016-06-03T11:19:12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s v="FR"/>
    <s v="EUR"/>
    <n v="1437889336"/>
    <n v="1432705336"/>
    <b v="0"/>
    <n v="4"/>
    <b v="0"/>
    <x v="1"/>
    <x v="1"/>
    <n v="100"/>
    <n v="62.5"/>
    <x v="1188"/>
    <d v="2015-07-26T05:42:16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s v="IT"/>
    <s v="EUR"/>
    <n v="1466323800"/>
    <n v="1463418120"/>
    <b v="0"/>
    <n v="310"/>
    <b v="0"/>
    <x v="6"/>
    <x v="33"/>
    <n v="99"/>
    <n v="84.996799999999993"/>
    <x v="1189"/>
    <d v="2016-06-19T08:10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x v="0"/>
    <x v="0"/>
    <n v="10"/>
    <n v="160.47059999999999"/>
    <x v="1190"/>
    <d v="2015-03-22T08:0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x v="0"/>
    <x v="2"/>
    <n v="0"/>
    <n v="80.16"/>
    <x v="1191"/>
    <d v="2015-09-13T18:11:52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s v="AU"/>
    <s v="AUD"/>
    <n v="1429839571"/>
    <n v="1427247571"/>
    <b v="0"/>
    <n v="6"/>
    <b v="0"/>
    <x v="6"/>
    <x v="25"/>
    <n v="5"/>
    <n v="30"/>
    <x v="1192"/>
    <d v="2015-04-24T01:39:31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x v="0"/>
    <x v="0"/>
    <n v="29"/>
    <n v="65.298199999999994"/>
    <x v="1193"/>
    <d v="2012-11-10T01:46:06"/>
  </r>
  <r>
    <n v="1560"/>
    <s v="Fine Art Landscape 2015 Calendar"/>
    <s v="I would like to share my landscape photographic travels of 2014 with more than just family an friends. 12 months of images."/>
    <n v="8500"/>
    <n v="94"/>
    <x v="1"/>
    <s v="US"/>
    <s v="USD"/>
    <n v="1415842193"/>
    <n v="1414110593"/>
    <b v="0"/>
    <n v="4"/>
    <b v="0"/>
    <x v="3"/>
    <x v="31"/>
    <n v="1"/>
    <n v="23.5"/>
    <x v="1194"/>
    <d v="2014-11-13T01:29:53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x v="5"/>
    <x v="20"/>
    <n v="13"/>
    <n v="31.8095"/>
    <x v="1195"/>
    <d v="2013-03-11T00:00:00"/>
  </r>
  <r>
    <n v="2380"/>
    <s v="Finit - Hashtag Chatting (Canceled)"/>
    <s v="Tired of waiting for likes? Here is a brand new social network centered on real-time hashtag chatting. Just chat and enjoy!"/>
    <n v="4000"/>
    <n v="55"/>
    <x v="2"/>
    <s v="US"/>
    <s v="USD"/>
    <n v="1443726142"/>
    <n v="1441134142"/>
    <b v="0"/>
    <n v="3"/>
    <b v="0"/>
    <x v="6"/>
    <x v="25"/>
    <n v="1"/>
    <n v="18.333300000000001"/>
    <x v="1196"/>
    <d v="2015-10-01T19:02: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s v="DE"/>
    <s v="EUR"/>
    <n v="1434286855"/>
    <n v="1431694855"/>
    <b v="0"/>
    <n v="0"/>
    <b v="0"/>
    <x v="5"/>
    <x v="18"/>
    <n v="0"/>
    <n v="0"/>
    <x v="1197"/>
    <d v="2015-06-14T13:00:55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x v="0"/>
    <x v="0"/>
    <n v="2"/>
    <n v="48.086799999999997"/>
    <x v="1198"/>
    <d v="2014-02-08T09:30:31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s v="US"/>
    <s v="USD"/>
    <n v="1435291200"/>
    <n v="1432640342"/>
    <b v="0"/>
    <n v="8"/>
    <b v="0"/>
    <x v="4"/>
    <x v="21"/>
    <n v="22"/>
    <n v="358.875"/>
    <x v="1199"/>
    <d v="2015-06-26T04:0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s v="US"/>
    <s v="USD"/>
    <n v="1450380009"/>
    <n v="1447960809"/>
    <b v="0"/>
    <n v="17"/>
    <b v="0"/>
    <x v="6"/>
    <x v="28"/>
    <n v="174"/>
    <n v="307.82350000000002"/>
    <x v="1200"/>
    <d v="2015-12-17T19:20:09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x v="1"/>
    <x v="1"/>
    <n v="849"/>
    <n v="69.565100000000001"/>
    <x v="1201"/>
    <d v="2014-09-19T18:08:12"/>
  </r>
  <r>
    <n v="3906"/>
    <s v="First Draft Theatre"/>
    <s v="We will workshop, stage and develop new writing, devised work and adaptations. A joyful leap into the possibilities of an idea!"/>
    <n v="500"/>
    <n v="1010"/>
    <x v="1"/>
    <s v="GB"/>
    <s v="GBP"/>
    <n v="1435325100"/>
    <n v="1432072893"/>
    <b v="0"/>
    <n v="16"/>
    <b v="0"/>
    <x v="1"/>
    <x v="1"/>
    <n v="202"/>
    <n v="63.125"/>
    <x v="1202"/>
    <d v="2015-06-26T13:25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s v="GB"/>
    <s v="GBP"/>
    <n v="1395007200"/>
    <n v="1392021502"/>
    <b v="0"/>
    <n v="7"/>
    <b v="0"/>
    <x v="2"/>
    <x v="9"/>
    <n v="1"/>
    <n v="18.714300000000001"/>
    <x v="1203"/>
    <d v="2014-03-16T22:00:0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s v="US"/>
    <s v="USD"/>
    <n v="1416614523"/>
    <n v="1414018923"/>
    <b v="0"/>
    <n v="6"/>
    <b v="0"/>
    <x v="2"/>
    <x v="9"/>
    <n v="2"/>
    <n v="55"/>
    <x v="1204"/>
    <d v="2014-11-22T00:02:03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x v="1"/>
    <x v="4"/>
    <n v="58"/>
    <n v="217.375"/>
    <x v="1205"/>
    <d v="2017-03-24T20:59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6"/>
    <x v="17"/>
    <n v="235"/>
    <n v="64.180300000000003"/>
    <x v="1206"/>
    <d v="2015-02-05T19:44:01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x v="1"/>
    <x v="1"/>
    <n v="37"/>
    <n v="44"/>
    <x v="1207"/>
    <d v="2014-07-05T12:40:2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s v="US"/>
    <s v="USD"/>
    <n v="1421348428"/>
    <n v="1417460428"/>
    <b v="0"/>
    <n v="11"/>
    <b v="0"/>
    <x v="6"/>
    <x v="33"/>
    <n v="11"/>
    <n v="102.7273"/>
    <x v="1208"/>
    <d v="2015-01-15T19:00:28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x v="1"/>
    <x v="1"/>
    <n v="1188"/>
    <n v="125.0526"/>
    <x v="1209"/>
    <d v="2015-01-02T05:56:28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x v="2"/>
    <x v="10"/>
    <n v="69"/>
    <n v="246.2903"/>
    <x v="1210"/>
    <d v="2013-11-13T17:24:1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s v="GB"/>
    <s v="GBP"/>
    <n v="1436297180"/>
    <n v="1431113180"/>
    <b v="0"/>
    <n v="5"/>
    <b v="0"/>
    <x v="1"/>
    <x v="1"/>
    <n v="49"/>
    <n v="34"/>
    <x v="1211"/>
    <d v="2015-07-07T19:26:20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s v="CA"/>
    <s v="CAD"/>
    <n v="1480110783"/>
    <n v="1477515183"/>
    <b v="0"/>
    <n v="0"/>
    <b v="0"/>
    <x v="6"/>
    <x v="25"/>
    <n v="0"/>
    <n v="0"/>
    <x v="1212"/>
    <d v="2016-11-25T21:53:0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x v="6"/>
    <x v="17"/>
    <n v="8196"/>
    <n v="422.0206"/>
    <x v="1213"/>
    <d v="2016-01-11T23:00:00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x v="2"/>
    <x v="14"/>
    <n v="32"/>
    <n v="171.42859999999999"/>
    <x v="1214"/>
    <d v="2017-03-16T21:37:10"/>
  </r>
  <r>
    <n v="1128"/>
    <s v="Flying Turds"/>
    <s v="#havingfunFTW"/>
    <n v="15000"/>
    <n v="1"/>
    <x v="1"/>
    <s v="GB"/>
    <s v="GBP"/>
    <n v="1407425717"/>
    <n v="1404833717"/>
    <b v="0"/>
    <n v="1"/>
    <b v="0"/>
    <x v="7"/>
    <x v="34"/>
    <n v="0"/>
    <n v="1"/>
    <x v="1215"/>
    <d v="2014-08-07T15:35:17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s v="US"/>
    <s v="USD"/>
    <n v="1385735295"/>
    <n v="1383139695"/>
    <b v="0"/>
    <n v="12"/>
    <b v="0"/>
    <x v="2"/>
    <x v="9"/>
    <n v="2"/>
    <n v="27.083300000000001"/>
    <x v="1216"/>
    <d v="2013-11-29T14:28:15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s v="AU"/>
    <s v="AUD"/>
    <n v="1432272300"/>
    <n v="1429655318"/>
    <b v="0"/>
    <n v="0"/>
    <b v="0"/>
    <x v="5"/>
    <x v="18"/>
    <n v="0"/>
    <n v="0"/>
    <x v="1217"/>
    <d v="2015-05-22T05:25:00"/>
  </r>
  <r>
    <n v="3988"/>
    <s v="Folk-Tales: What Stories Do Your Folks Tell?"/>
    <s v="An evening of of stories based both in myth and truth."/>
    <n v="300"/>
    <n v="32"/>
    <x v="1"/>
    <s v="US"/>
    <s v="USD"/>
    <n v="1440813413"/>
    <n v="1439517413"/>
    <b v="0"/>
    <n v="4"/>
    <b v="0"/>
    <x v="1"/>
    <x v="1"/>
    <n v="11"/>
    <n v="8"/>
    <x v="1218"/>
    <d v="2015-08-29T01:56:53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s v="GB"/>
    <s v="GBP"/>
    <n v="1411681391"/>
    <n v="1409089391"/>
    <b v="0"/>
    <n v="1"/>
    <b v="0"/>
    <x v="3"/>
    <x v="37"/>
    <n v="0"/>
    <n v="15"/>
    <x v="1219"/>
    <d v="2014-09-25T21:43:11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x v="0"/>
    <x v="0"/>
    <n v="31"/>
    <n v="78.195099999999996"/>
    <x v="1220"/>
    <d v="2014-02-22T01:08: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4"/>
    <x v="21"/>
    <n v="0"/>
    <n v="1"/>
    <x v="1221"/>
    <d v="2016-05-27T22:04:00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x v="2"/>
    <x v="10"/>
    <n v="16"/>
    <n v="77.75"/>
    <x v="1222"/>
    <d v="2013-10-16T00:04:50"/>
  </r>
  <r>
    <n v="2595"/>
    <s v="Food Truck for Little Fox Bakery"/>
    <s v="Looking to put the best baked goods in Bowling Green on wheels"/>
    <n v="3000"/>
    <n v="1825"/>
    <x v="1"/>
    <s v="US"/>
    <s v="USD"/>
    <n v="1487915500"/>
    <n v="1485323500"/>
    <b v="0"/>
    <n v="19"/>
    <b v="0"/>
    <x v="4"/>
    <x v="21"/>
    <n v="61"/>
    <n v="96.052599999999998"/>
    <x v="1223"/>
    <d v="2017-02-24T05:51:40"/>
  </r>
  <r>
    <n v="1154"/>
    <s v="Food Truck Funding"/>
    <s v="We're about to launch our first ever food truck to share our amazing food and we need your help! Be a part of our truck!"/>
    <n v="14000"/>
    <n v="325"/>
    <x v="1"/>
    <s v="US"/>
    <s v="USD"/>
    <n v="1441507006"/>
    <n v="1438915006"/>
    <b v="0"/>
    <n v="3"/>
    <b v="0"/>
    <x v="4"/>
    <x v="21"/>
    <n v="2"/>
    <n v="108.33329999999999"/>
    <x v="1224"/>
    <d v="2015-09-06T02:36:46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s v="FR"/>
    <s v="EUR"/>
    <n v="1480185673"/>
    <n v="1476294073"/>
    <b v="0"/>
    <n v="0"/>
    <b v="0"/>
    <x v="4"/>
    <x v="21"/>
    <n v="0"/>
    <n v="0"/>
    <x v="1225"/>
    <d v="2016-11-26T18:41:13"/>
  </r>
  <r>
    <n v="2438"/>
    <s v="FOOD|Art"/>
    <s v="I'm starting a catering and food truck business of southern comfort food. My FOOD is my Art!  _x000a_Thanks for you help!"/>
    <n v="3500"/>
    <n v="50"/>
    <x v="1"/>
    <s v="US"/>
    <s v="USD"/>
    <n v="1449529062"/>
    <n v="1444341462"/>
    <b v="0"/>
    <n v="1"/>
    <b v="0"/>
    <x v="4"/>
    <x v="21"/>
    <n v="1"/>
    <n v="50"/>
    <x v="1226"/>
    <d v="2015-12-07T22:57:4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x v="1"/>
    <x v="1"/>
    <n v="66"/>
    <n v="57.916699999999999"/>
    <x v="1227"/>
    <d v="2016-10-29T03:00:0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x v="1"/>
    <x v="15"/>
    <n v="5"/>
    <n v="43"/>
    <x v="1228"/>
    <d v="2014-09-25T21:16:44"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s v="US"/>
    <s v="USD"/>
    <n v="1422717953"/>
    <n v="1417533953"/>
    <b v="0"/>
    <n v="8"/>
    <b v="0"/>
    <x v="1"/>
    <x v="1"/>
    <n v="61"/>
    <n v="26.75"/>
    <x v="1229"/>
    <d v="2015-01-31T15:25:53"/>
  </r>
  <r>
    <n v="1412"/>
    <s v="For overseas shogi fans! Shogi novel translation project"/>
    <s v="â€œClimbing Silver!â€- An English translation of the Young Adult Shogi novella"/>
    <n v="10000"/>
    <n v="320"/>
    <x v="1"/>
    <s v="US"/>
    <s v="USD"/>
    <n v="1417656699"/>
    <n v="1415064699"/>
    <b v="0"/>
    <n v="13"/>
    <b v="0"/>
    <x v="5"/>
    <x v="18"/>
    <n v="3"/>
    <n v="24.615400000000001"/>
    <x v="1230"/>
    <d v="2014-12-04T01:31:39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x v="7"/>
    <x v="24"/>
    <n v="429"/>
    <n v="50.852600000000002"/>
    <x v="1231"/>
    <d v="2015-07-29T15:59:25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x v="1"/>
    <x v="15"/>
    <n v="404"/>
    <n v="162.77420000000001"/>
    <x v="1232"/>
    <d v="2015-05-07T14:01:04"/>
  </r>
  <r>
    <n v="1005"/>
    <s v="Forcite Alpine - World's First smart helmet for snow sports"/>
    <s v="The Forcite Alpine helmet records 4K footage and keeps you connected all in one sleek design."/>
    <n v="16000"/>
    <n v="150102"/>
    <x v="2"/>
    <s v="US"/>
    <s v="USD"/>
    <n v="1446217183"/>
    <n v="1443538783"/>
    <b v="0"/>
    <n v="161"/>
    <b v="0"/>
    <x v="6"/>
    <x v="33"/>
    <n v="938"/>
    <n v="932.31060000000002"/>
    <x v="1233"/>
    <d v="2015-10-30T14:59:43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x v="1"/>
    <x v="1"/>
    <n v="6"/>
    <n v="117.8824"/>
    <x v="1234"/>
    <d v="2016-05-16T10:26:05"/>
  </r>
  <r>
    <n v="157"/>
    <s v="Forever Man (short film) (Canceled)"/>
    <s v="Man's cryogenic chamber and his soulmate's time travel from the distant future allows them to meet in the middle."/>
    <n v="100000"/>
    <n v="8"/>
    <x v="2"/>
    <s v="US"/>
    <s v="USD"/>
    <n v="1456523572"/>
    <n v="1453931572"/>
    <b v="0"/>
    <n v="2"/>
    <b v="0"/>
    <x v="0"/>
    <x v="22"/>
    <n v="0"/>
    <n v="4"/>
    <x v="1235"/>
    <d v="2016-02-26T21:52:52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x v="0"/>
    <x v="0"/>
    <n v="36"/>
    <n v="134.91139999999999"/>
    <x v="1236"/>
    <d v="2015-12-22T23:00:00"/>
  </r>
  <r>
    <n v="4023"/>
    <s v="Forgive &amp; Forget"/>
    <s v="An original gospel stage play that explores the pain and hurt caused by those who struggle to forgive others!"/>
    <n v="250"/>
    <n v="0"/>
    <x v="1"/>
    <s v="US"/>
    <s v="USD"/>
    <n v="1458860363"/>
    <n v="1454975963"/>
    <b v="0"/>
    <n v="0"/>
    <b v="0"/>
    <x v="1"/>
    <x v="1"/>
    <n v="0"/>
    <n v="0"/>
    <x v="1237"/>
    <d v="2016-03-24T22:59:23"/>
  </r>
  <r>
    <n v="3998"/>
    <s v="Forsaken Angels-A New Play"/>
    <s v="Forsaken Angels, a powerful new play by William Leary, author of DCMTA's Best Of 2014 Play Masquerade."/>
    <n v="300"/>
    <n v="715"/>
    <x v="1"/>
    <s v="US"/>
    <s v="USD"/>
    <n v="1427580426"/>
    <n v="1424992026"/>
    <b v="0"/>
    <n v="12"/>
    <b v="0"/>
    <x v="1"/>
    <x v="1"/>
    <n v="238"/>
    <n v="59.583300000000001"/>
    <x v="1238"/>
    <d v="2015-03-28T22:07:06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x v="1"/>
    <x v="1"/>
    <n v="46"/>
    <n v="42.214199999999998"/>
    <x v="1239"/>
    <d v="2016-07-31T11:00:00"/>
  </r>
  <r>
    <n v="898"/>
    <s v="Foundations: 12 Songs in 2012"/>
    <s v="For each month in 2012, Sonnet will be releasing a Jesus-celebrating, grave-shattering, ear-tickling, mind-provoking song!"/>
    <n v="20000"/>
    <n v="70"/>
    <x v="1"/>
    <s v="US"/>
    <s v="USD"/>
    <n v="1326651110"/>
    <n v="1322763110"/>
    <b v="0"/>
    <n v="2"/>
    <b v="0"/>
    <x v="2"/>
    <x v="7"/>
    <n v="0"/>
    <n v="35"/>
    <x v="1240"/>
    <d v="2012-01-15T18:11:50"/>
  </r>
  <r>
    <n v="3930"/>
    <s v="Foundry Theatre Brisbane"/>
    <s v="We are a new and exciting semi-pro  theatre company who will support &amp; hire local actors &amp; writers in Brisbane &amp; Queensland."/>
    <n v="500"/>
    <n v="0"/>
    <x v="1"/>
    <s v="AU"/>
    <s v="AUD"/>
    <n v="1459490400"/>
    <n v="1457078868"/>
    <b v="0"/>
    <n v="0"/>
    <b v="0"/>
    <x v="1"/>
    <x v="1"/>
    <n v="0"/>
    <n v="0"/>
    <x v="1241"/>
    <d v="2016-04-01T06:00:0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x v="2"/>
    <x v="10"/>
    <n v="204"/>
    <n v="140.8553"/>
    <x v="1242"/>
    <d v="2013-07-24T14:02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x v="10"/>
    <n v="107"/>
    <n v="68.707800000000006"/>
    <x v="1243"/>
    <d v="2015-11-13T17:04:28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x v="3"/>
    <x v="5"/>
    <n v="22"/>
    <n v="105.44"/>
    <x v="1244"/>
    <d v="2015-06-09T20:10:05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x v="1"/>
    <x v="1"/>
    <n v="20"/>
    <n v="65.161299999999997"/>
    <x v="1245"/>
    <d v="2016-12-31T16:59:00"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s v="US"/>
    <s v="USD"/>
    <n v="1424593763"/>
    <n v="1422001763"/>
    <b v="0"/>
    <n v="3"/>
    <b v="0"/>
    <x v="4"/>
    <x v="21"/>
    <n v="0"/>
    <n v="5.6666999999999996"/>
    <x v="1246"/>
    <d v="2015-02-22T08:29:23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x v="1"/>
    <x v="1"/>
    <n v="240"/>
    <n v="171.42859999999999"/>
    <x v="1247"/>
    <d v="2016-11-17T11:36:34"/>
  </r>
  <r>
    <n v="2852"/>
    <s v="Freedom Train"/>
    <s v="Just one time back to the past on the Freedom Train will open your eyes and your lives will never ever be the same!"/>
    <n v="2500"/>
    <n v="95"/>
    <x v="1"/>
    <s v="US"/>
    <s v="USD"/>
    <n v="1403312703"/>
    <n v="1400720703"/>
    <b v="0"/>
    <n v="6"/>
    <b v="0"/>
    <x v="1"/>
    <x v="1"/>
    <n v="4"/>
    <n v="15.833299999999999"/>
    <x v="1248"/>
    <d v="2014-06-21T01:05:03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x v="6"/>
    <x v="17"/>
    <n v="1005"/>
    <n v="76.138499999999993"/>
    <x v="1249"/>
    <d v="2012-10-27T02:21:53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x v="1"/>
    <x v="15"/>
    <n v="147"/>
    <n v="90.538499999999999"/>
    <x v="1250"/>
    <d v="2016-08-29T17:00:00"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s v="US"/>
    <s v="USD"/>
    <n v="1438662474"/>
    <n v="1435206474"/>
    <b v="0"/>
    <n v="2"/>
    <b v="0"/>
    <x v="4"/>
    <x v="21"/>
    <n v="1"/>
    <n v="13"/>
    <x v="1251"/>
    <d v="2015-08-04T04:27:54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x v="1"/>
    <x v="1"/>
    <n v="557"/>
    <n v="177.61699999999999"/>
    <x v="1252"/>
    <d v="2016-07-28T15:58:38"/>
  </r>
  <r>
    <n v="1183"/>
    <s v="Freshie's Donuts Food Trailer"/>
    <s v="Help Freshie keep her dream alive by pledging to get a donut truck! She will be able to do events as well as cater to the community"/>
    <n v="12800"/>
    <n v="100"/>
    <x v="1"/>
    <s v="US"/>
    <s v="USD"/>
    <n v="1478059140"/>
    <n v="1476391223"/>
    <b v="0"/>
    <n v="3"/>
    <b v="0"/>
    <x v="4"/>
    <x v="21"/>
    <n v="1"/>
    <n v="33.333300000000001"/>
    <x v="1253"/>
    <d v="2016-11-02T03:59:00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x v="0"/>
    <x v="0"/>
    <n v="24"/>
    <n v="49.880299999999998"/>
    <x v="1254"/>
    <d v="2013-03-26T23:55:51"/>
  </r>
  <r>
    <n v="2865"/>
    <s v="FRINGE 2015 by YER Productions"/>
    <s v="Prepare to be Swept Away. Three short plays from three master playwrights; LANDFALL, SNIPER and DANGERS of TOBACCO!"/>
    <n v="2500"/>
    <n v="0"/>
    <x v="1"/>
    <s v="US"/>
    <s v="USD"/>
    <n v="1420512259"/>
    <n v="1415328259"/>
    <b v="0"/>
    <n v="0"/>
    <b v="0"/>
    <x v="1"/>
    <x v="1"/>
    <n v="0"/>
    <n v="0"/>
    <x v="1255"/>
    <d v="2015-01-06T02:44:19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s v="US"/>
    <s v="USD"/>
    <n v="1460608780"/>
    <n v="1455428380"/>
    <b v="0"/>
    <n v="4"/>
    <b v="0"/>
    <x v="1"/>
    <x v="1"/>
    <n v="71"/>
    <n v="71.25"/>
    <x v="1256"/>
    <d v="2016-04-14T04:39:4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s v="US"/>
    <s v="USD"/>
    <n v="1427850090"/>
    <n v="1425261690"/>
    <b v="0"/>
    <n v="8"/>
    <b v="0"/>
    <x v="3"/>
    <x v="5"/>
    <n v="28"/>
    <n v="213.375"/>
    <x v="1257"/>
    <d v="2015-04-01T01:01:3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x v="2"/>
    <x v="10"/>
    <n v="22"/>
    <n v="50.038499999999999"/>
    <x v="1258"/>
    <d v="2014-07-28T01:00:00"/>
  </r>
  <r>
    <n v="2754"/>
    <s v="From here...to there!"/>
    <s v="I have been a writer all my life. But until recently never a parent. I want to write a children book for my children, and yours!"/>
    <n v="2800"/>
    <n v="0"/>
    <x v="1"/>
    <s v="US"/>
    <s v="USD"/>
    <n v="1410448551"/>
    <n v="1407856551"/>
    <b v="0"/>
    <n v="0"/>
    <b v="0"/>
    <x v="5"/>
    <x v="13"/>
    <n v="0"/>
    <n v="0"/>
    <x v="1259"/>
    <d v="2014-09-11T15:15:51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x v="1"/>
    <x v="1"/>
    <n v="244"/>
    <n v="32.972999999999999"/>
    <x v="1260"/>
    <d v="2015-06-15T16:14:40"/>
  </r>
  <r>
    <n v="1542"/>
    <s v="From student to beekeeper"/>
    <s v="The photography project aims to show challenges &amp; successes of a  student attempting to continue his family beekeeping heritage."/>
    <n v="9000"/>
    <n v="20"/>
    <x v="1"/>
    <s v="CA"/>
    <s v="CAD"/>
    <n v="1435708500"/>
    <n v="1434412500"/>
    <b v="0"/>
    <n v="1"/>
    <b v="0"/>
    <x v="3"/>
    <x v="31"/>
    <n v="0"/>
    <n v="20"/>
    <x v="1261"/>
    <d v="2015-06-30T23:55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x v="1"/>
    <x v="1"/>
    <n v="173"/>
    <n v="866.66669999999999"/>
    <x v="1262"/>
    <d v="2015-12-13T02:26:3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x v="0"/>
    <x v="0"/>
    <n v="22"/>
    <n v="181.13310000000001"/>
    <x v="1263"/>
    <d v="2014-05-17T03:3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x v="2"/>
    <x v="16"/>
    <n v="29"/>
    <n v="36.628900000000002"/>
    <x v="1264"/>
    <d v="2014-11-01T04:59:00"/>
  </r>
  <r>
    <n v="2577"/>
    <s v="Fruity Cakes (Canceled)"/>
    <s v="This is not your average cake, it's fruit with yogurt fruit dip icing and fruit toppings! Great for events, parties, weddings and more!"/>
    <n v="3000"/>
    <n v="0"/>
    <x v="2"/>
    <s v="US"/>
    <s v="USD"/>
    <n v="1407181297"/>
    <n v="1405021297"/>
    <b v="0"/>
    <n v="0"/>
    <b v="0"/>
    <x v="4"/>
    <x v="21"/>
    <n v="0"/>
    <n v="0"/>
    <x v="1265"/>
    <d v="2014-08-04T19:41:37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x v="2"/>
    <x v="7"/>
    <n v="11"/>
    <n v="25.020600000000002"/>
    <x v="1266"/>
    <d v="2012-07-28T02:00:0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x v="2"/>
    <x v="10"/>
    <n v="127"/>
    <n v="76.923100000000005"/>
    <x v="1267"/>
    <d v="2013-09-20T20:17:27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x v="2"/>
    <x v="10"/>
    <n v="9"/>
    <n v="63.485700000000001"/>
    <x v="1268"/>
    <d v="2012-04-27T22:00:00"/>
  </r>
  <r>
    <n v="3108"/>
    <s v="Funding a home for our Children's Theater"/>
    <s v="We need a permanent home for the theater!"/>
    <n v="2000"/>
    <n v="26"/>
    <x v="1"/>
    <s v="US"/>
    <s v="USD"/>
    <n v="1430234394"/>
    <n v="1425053994"/>
    <b v="0"/>
    <n v="2"/>
    <b v="0"/>
    <x v="1"/>
    <x v="4"/>
    <n v="1"/>
    <n v="13"/>
    <x v="1269"/>
    <d v="2015-04-28T15:19:54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s v="US"/>
    <s v="USD"/>
    <n v="1479834023"/>
    <n v="1477238423"/>
    <b v="0"/>
    <n v="0"/>
    <b v="0"/>
    <x v="1"/>
    <x v="15"/>
    <n v="0"/>
    <n v="0"/>
    <x v="1270"/>
    <d v="2016-11-22T17:00:23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x v="1"/>
    <x v="1"/>
    <n v="262"/>
    <n v="68.842100000000002"/>
    <x v="1271"/>
    <d v="2016-04-03T17:00:00"/>
  </r>
  <r>
    <n v="3052"/>
    <s v="Funding for a new theater facility in Walker Minnesota"/>
    <s v="To let the arts continue in Walker Minnesota We need a performing arts space and art gallery"/>
    <n v="2000"/>
    <n v="75"/>
    <x v="1"/>
    <s v="US"/>
    <s v="USD"/>
    <n v="1432828740"/>
    <n v="1430237094"/>
    <b v="0"/>
    <n v="2"/>
    <b v="0"/>
    <x v="1"/>
    <x v="4"/>
    <n v="4"/>
    <n v="37.5"/>
    <x v="1272"/>
    <d v="2015-05-28T15:59:00"/>
  </r>
  <r>
    <n v="2432"/>
    <s v="funding for bbq trailer"/>
    <s v="Looking to start competition cooking and need start-up help.  Offering brisket tasting to all contributors."/>
    <n v="3500"/>
    <n v="2"/>
    <x v="1"/>
    <s v="US"/>
    <s v="USD"/>
    <n v="1425791697"/>
    <n v="1423199697"/>
    <b v="0"/>
    <n v="2"/>
    <b v="0"/>
    <x v="4"/>
    <x v="21"/>
    <n v="0"/>
    <n v="1"/>
    <x v="1273"/>
    <d v="2015-03-08T05:14:57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x v="0"/>
    <x v="12"/>
    <n v="3"/>
    <n v="167.4896"/>
    <x v="1274"/>
    <d v="2010-06-09T19:00:00"/>
  </r>
  <r>
    <n v="1111"/>
    <s v="Funding HyperLight Studios"/>
    <s v="We are bringing a new gaming experience to the field. One that will connect a community of people and servers from around the world."/>
    <n v="15000"/>
    <n v="1"/>
    <x v="1"/>
    <s v="US"/>
    <s v="USD"/>
    <n v="1452228790"/>
    <n v="1449636790"/>
    <b v="0"/>
    <n v="1"/>
    <b v="0"/>
    <x v="7"/>
    <x v="30"/>
    <n v="0"/>
    <n v="1"/>
    <x v="1275"/>
    <d v="2016-01-08T04:53:10"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s v="US"/>
    <s v="USD"/>
    <n v="1326520886"/>
    <n v="1322632886"/>
    <b v="0"/>
    <n v="1"/>
    <b v="0"/>
    <x v="2"/>
    <x v="7"/>
    <n v="0"/>
    <n v="30"/>
    <x v="1276"/>
    <d v="2012-01-14T06:01:26"/>
  </r>
  <r>
    <n v="1177"/>
    <s v="Funnel Cakes come to the UK!"/>
    <s v="Its CRAZY the UK is still in the dark about funnel cakes! We want to convert a trailer and show the country what they've been missing!"/>
    <n v="13000"/>
    <n v="0"/>
    <x v="1"/>
    <s v="GB"/>
    <s v="GBP"/>
    <n v="1413388296"/>
    <n v="1410796296"/>
    <b v="0"/>
    <n v="0"/>
    <b v="0"/>
    <x v="4"/>
    <x v="21"/>
    <n v="0"/>
    <n v="0"/>
    <x v="1277"/>
    <d v="2014-10-15T15:51:36"/>
  </r>
  <r>
    <n v="1122"/>
    <s v="Funny Monsters (Mobile Game)"/>
    <s v="Mobile game featuring lots of funny little monsters on the run from their mad creator. Lots of gameplay elements will keep user bussy."/>
    <n v="15000"/>
    <n v="0"/>
    <x v="1"/>
    <s v="GB"/>
    <s v="GBP"/>
    <n v="1369932825"/>
    <n v="1368723225"/>
    <b v="0"/>
    <n v="0"/>
    <b v="0"/>
    <x v="7"/>
    <x v="30"/>
    <n v="0"/>
    <n v="0"/>
    <x v="1278"/>
    <d v="2013-05-30T16:53:45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x v="1"/>
    <x v="1"/>
    <n v="142"/>
    <n v="37.777999999999999"/>
    <x v="1279"/>
    <d v="2014-10-26T00:43:0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x v="6"/>
    <x v="17"/>
    <n v="16"/>
    <n v="35.003"/>
    <x v="1280"/>
    <d v="2009-11-23T05:59:00"/>
  </r>
  <r>
    <n v="1316"/>
    <s v="Future Belt (Canceled)"/>
    <s v="Future Belt comes in just 3 sizes, but yet, is designed to fit waists ranging from 25-55 inches. No batteries, no gimmicks."/>
    <n v="10000"/>
    <n v="1"/>
    <x v="2"/>
    <s v="US"/>
    <s v="USD"/>
    <n v="1456700709"/>
    <n v="1453676709"/>
    <b v="0"/>
    <n v="1"/>
    <b v="0"/>
    <x v="6"/>
    <x v="33"/>
    <n v="0"/>
    <n v="1"/>
    <x v="1281"/>
    <d v="2016-02-28T23:05:09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s v="AU"/>
    <s v="AUD"/>
    <n v="1406593780"/>
    <n v="1404174580"/>
    <b v="1"/>
    <n v="60"/>
    <b v="0"/>
    <x v="6"/>
    <x v="36"/>
    <n v="83"/>
    <n v="41.583300000000001"/>
    <x v="1282"/>
    <d v="2014-07-29T00:29:40"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s v="GB"/>
    <s v="GBP"/>
    <n v="1422256341"/>
    <n v="1419664341"/>
    <b v="0"/>
    <n v="0"/>
    <b v="0"/>
    <x v="7"/>
    <x v="34"/>
    <n v="0"/>
    <n v="0"/>
    <x v="1283"/>
    <d v="2015-01-26T07:12:21"/>
  </r>
  <r>
    <n v="2898"/>
    <s v="Galaxy Express - The Play"/>
    <s v="This is an action packed Sci-Fi stage play, using foam latex creature puppets, projected video footage, and audience participation."/>
    <n v="2500"/>
    <n v="316"/>
    <x v="1"/>
    <s v="US"/>
    <s v="USD"/>
    <n v="1446307053"/>
    <n v="1443715053"/>
    <b v="0"/>
    <n v="12"/>
    <b v="0"/>
    <x v="1"/>
    <x v="1"/>
    <n v="13"/>
    <n v="26.333300000000001"/>
    <x v="1284"/>
    <d v="2015-10-31T15:57:33"/>
  </r>
  <r>
    <n v="497"/>
    <s v="Galaxy Probe Kids"/>
    <s v="live-action/animated series pilot."/>
    <n v="40000"/>
    <n v="30"/>
    <x v="1"/>
    <s v="US"/>
    <s v="USD"/>
    <n v="1419483600"/>
    <n v="1414889665"/>
    <b v="0"/>
    <n v="3"/>
    <b v="0"/>
    <x v="0"/>
    <x v="6"/>
    <n v="0"/>
    <n v="10"/>
    <x v="1285"/>
    <d v="2014-12-25T05:00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x v="1"/>
    <x v="1"/>
    <n v="616"/>
    <n v="136.77780000000001"/>
    <x v="1286"/>
    <d v="2014-11-13T23:37:2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x v="0"/>
    <x v="0"/>
    <n v="21"/>
    <n v="86.848799999999997"/>
    <x v="1287"/>
    <d v="2013-05-01T04:59:00"/>
  </r>
  <r>
    <n v="2393"/>
    <s v="Game Swapper (Canceled)"/>
    <s v="Imagine a world where you can swap a video game you're tired of playing for a video game you actually want to play for just $1.50!"/>
    <n v="4000"/>
    <n v="50"/>
    <x v="2"/>
    <s v="US"/>
    <s v="USD"/>
    <n v="1439048017"/>
    <n v="1436456017"/>
    <b v="0"/>
    <n v="1"/>
    <b v="0"/>
    <x v="6"/>
    <x v="25"/>
    <n v="1"/>
    <n v="50"/>
    <x v="1288"/>
    <d v="2015-08-08T15:33:37"/>
  </r>
  <r>
    <n v="1126"/>
    <s v="GAMING TO LEARN"/>
    <s v="Imagine a science class where the teacher walks in a says &quot;Take out your cell phone and play a game.&quot;"/>
    <n v="15000"/>
    <n v="10"/>
    <x v="1"/>
    <s v="US"/>
    <s v="USD"/>
    <n v="1468482694"/>
    <n v="1465890694"/>
    <b v="0"/>
    <n v="2"/>
    <b v="0"/>
    <x v="7"/>
    <x v="34"/>
    <n v="0"/>
    <n v="5"/>
    <x v="1289"/>
    <d v="2016-07-14T07:51:3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x v="6"/>
    <x v="17"/>
    <n v="87"/>
    <n v="67.261499999999998"/>
    <x v="1290"/>
    <d v="2014-08-23T18:31:23"/>
  </r>
  <r>
    <n v="3118"/>
    <s v="Garden Eden, theatre, meeting, culture, music, art"/>
    <s v="a magical place for all kind of people, like a fairytaile in all colours"/>
    <n v="2000"/>
    <n v="1550"/>
    <x v="1"/>
    <s v="SE"/>
    <s v="SEK"/>
    <n v="1467473723"/>
    <n v="1465832123"/>
    <b v="0"/>
    <n v="2"/>
    <b v="0"/>
    <x v="1"/>
    <x v="4"/>
    <n v="78"/>
    <n v="775"/>
    <x v="1291"/>
    <d v="2016-07-02T15:35:23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s v="US"/>
    <s v="USD"/>
    <n v="1467132185"/>
    <n v="1461948185"/>
    <b v="0"/>
    <n v="24"/>
    <b v="0"/>
    <x v="6"/>
    <x v="33"/>
    <n v="14"/>
    <n v="108.625"/>
    <x v="1292"/>
    <d v="2016-06-28T16:43:05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x v="6"/>
    <x v="33"/>
    <n v="974"/>
    <n v="134.35919999999999"/>
    <x v="1293"/>
    <d v="2015-08-19T15:37:54"/>
  </r>
  <r>
    <n v="2858"/>
    <s v="Gay Party Superposh 'Winter Wonderland'"/>
    <s v="Een Gay Party in het centrum van Amersfoort. _x000a_Een geweldige avond uit, met een show, optredens en DJ's."/>
    <n v="2500"/>
    <n v="0"/>
    <x v="1"/>
    <s v="NL"/>
    <s v="EUR"/>
    <n v="1417778880"/>
    <n v="1415711095"/>
    <b v="0"/>
    <n v="0"/>
    <b v="0"/>
    <x v="1"/>
    <x v="1"/>
    <n v="0"/>
    <n v="0"/>
    <x v="1294"/>
    <d v="2014-12-05T11:28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x v="2"/>
    <x v="7"/>
    <n v="12"/>
    <n v="56.363599999999998"/>
    <x v="1295"/>
    <d v="2012-03-08T04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x v="2"/>
    <x v="7"/>
    <n v="22"/>
    <n v="38.740299999999998"/>
    <x v="1296"/>
    <d v="2012-06-15T03:59:00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x v="2"/>
    <x v="7"/>
    <n v="12"/>
    <n v="43.571399999999997"/>
    <x v="1297"/>
    <d v="2012-10-26T03:59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x v="2"/>
    <x v="7"/>
    <n v="16"/>
    <n v="30.3704"/>
    <x v="1298"/>
    <d v="2012-06-30T03:59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s v="US"/>
    <s v="USD"/>
    <n v="1460925811"/>
    <n v="1458333811"/>
    <b v="0"/>
    <n v="2"/>
    <b v="0"/>
    <x v="1"/>
    <x v="1"/>
    <n v="3"/>
    <n v="5.5"/>
    <x v="1299"/>
    <d v="2016-04-17T20:43:3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x v="2"/>
    <x v="16"/>
    <n v="9"/>
    <n v="22.7378"/>
    <x v="1300"/>
    <d v="2015-04-15T22:59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x v="3"/>
    <x v="5"/>
    <n v="269"/>
    <n v="82.316299999999998"/>
    <x v="1301"/>
    <d v="2016-02-15T15:00:00"/>
  </r>
  <r>
    <n v="1706"/>
    <s v="Gemeinde in Bremen"/>
    <s v="Unsere &quot;Aufgabe&quot; ist es, fÃ¼r Christen da zu sein die keiner Gemeinde angehÃ¶ren. Zudem spielt Lobpreis eine Zentrale Rolle."/>
    <n v="7500"/>
    <n v="0"/>
    <x v="1"/>
    <s v="DE"/>
    <s v="EUR"/>
    <n v="1440314472"/>
    <n v="1435130472"/>
    <b v="0"/>
    <n v="0"/>
    <b v="0"/>
    <x v="2"/>
    <x v="14"/>
    <n v="0"/>
    <n v="0"/>
    <x v="1302"/>
    <d v="2015-08-23T07:21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s v="GB"/>
    <s v="GBP"/>
    <n v="1447451756"/>
    <n v="1444856156"/>
    <b v="0"/>
    <n v="6"/>
    <b v="0"/>
    <x v="5"/>
    <x v="18"/>
    <n v="1"/>
    <n v="12"/>
    <x v="1303"/>
    <d v="2015-11-13T21:55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x v="1"/>
    <x v="1"/>
    <n v="76"/>
    <n v="33.666699999999999"/>
    <x v="1304"/>
    <d v="2014-09-30T16:00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x v="2"/>
    <x v="7"/>
    <n v="29"/>
    <n v="28.656700000000001"/>
    <x v="1305"/>
    <d v="2012-05-24T01:47:35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x v="0"/>
    <x v="0"/>
    <n v="23"/>
    <n v="121.28149999999999"/>
    <x v="1306"/>
    <d v="2013-03-25T18:35:24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x v="1"/>
    <x v="1"/>
    <n v="214"/>
    <n v="164.61539999999999"/>
    <x v="1307"/>
    <d v="2015-07-10T21:00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x v="1"/>
    <x v="1"/>
    <n v="1100"/>
    <n v="72.381600000000006"/>
    <x v="1308"/>
    <d v="2016-01-19T22:59:0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s v="US"/>
    <s v="USD"/>
    <n v="1401778740"/>
    <n v="1399474134"/>
    <b v="1"/>
    <n v="50"/>
    <b v="0"/>
    <x v="1"/>
    <x v="1"/>
    <n v="813"/>
    <n v="81.319999999999993"/>
    <x v="1309"/>
    <d v="2014-06-03T06:59:0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x v="7"/>
    <x v="24"/>
    <n v="125"/>
    <n v="37.476199999999999"/>
    <x v="1310"/>
    <d v="2017-03-12T12:10:42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s v="GB"/>
    <s v="GBP"/>
    <n v="1431072843"/>
    <n v="1427184843"/>
    <b v="0"/>
    <n v="3"/>
    <b v="0"/>
    <x v="6"/>
    <x v="25"/>
    <n v="0"/>
    <n v="20"/>
    <x v="1311"/>
    <d v="2015-05-08T08:14:03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x v="1"/>
    <x v="1"/>
    <n v="150"/>
    <n v="33.333300000000001"/>
    <x v="1312"/>
    <d v="2014-07-30T11:18: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x v="2"/>
    <x v="7"/>
    <n v="31"/>
    <n v="62.12"/>
    <x v="1313"/>
    <d v="2011-09-08T04:54:18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x v="1"/>
    <x v="1"/>
    <n v="162"/>
    <n v="33.666699999999999"/>
    <x v="1314"/>
    <d v="2017-03-11T12:21:31"/>
  </r>
  <r>
    <n v="589"/>
    <s v="Get Neighborly"/>
    <s v="Services closer than you think..."/>
    <n v="30000"/>
    <n v="1"/>
    <x v="1"/>
    <s v="US"/>
    <s v="USD"/>
    <n v="1436366699"/>
    <n v="1435070699"/>
    <b v="0"/>
    <n v="1"/>
    <b v="0"/>
    <x v="6"/>
    <x v="25"/>
    <n v="0"/>
    <n v="1"/>
    <x v="1315"/>
    <d v="2015-07-08T14:44:59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x v="2"/>
    <x v="10"/>
    <n v="22"/>
    <n v="443.75"/>
    <x v="1316"/>
    <d v="2011-11-02T08:00:0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x v="2"/>
    <x v="10"/>
    <n v="25"/>
    <n v="76.05"/>
    <x v="1317"/>
    <d v="2011-06-11T03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x v="1"/>
    <x v="1"/>
    <n v="78"/>
    <n v="59.523800000000001"/>
    <x v="1318"/>
    <d v="2015-10-30T14:00:12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x v="2"/>
    <x v="14"/>
    <n v="32"/>
    <n v="159.33330000000001"/>
    <x v="1319"/>
    <d v="2017-03-26T23:59:00"/>
  </r>
  <r>
    <n v="2862"/>
    <s v="Get Your Life Back"/>
    <s v="&quot;Get Your Life Back&quot; is a dynamic stage play that deals with true issues of life that reign in the lives of many people everyday."/>
    <n v="2500"/>
    <n v="55"/>
    <x v="1"/>
    <s v="US"/>
    <s v="USD"/>
    <n v="1403636229"/>
    <n v="1401044229"/>
    <b v="0"/>
    <n v="3"/>
    <b v="0"/>
    <x v="1"/>
    <x v="1"/>
    <n v="2"/>
    <n v="18.333300000000001"/>
    <x v="1320"/>
    <d v="2014-06-24T18:57:0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x v="1"/>
    <x v="1"/>
    <n v="678"/>
    <n v="141.29169999999999"/>
    <x v="1321"/>
    <d v="2015-09-13T00:00:0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s v="US"/>
    <s v="USD"/>
    <n v="1441771218"/>
    <n v="1436587218"/>
    <b v="0"/>
    <n v="4"/>
    <b v="0"/>
    <x v="1"/>
    <x v="1"/>
    <n v="2"/>
    <n v="9.75"/>
    <x v="1322"/>
    <d v="2015-09-09T04:00:18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x v="1"/>
    <x v="15"/>
    <n v="189"/>
    <n v="120.5455"/>
    <x v="1323"/>
    <d v="2016-04-02T23:51:13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x v="2"/>
    <x v="38"/>
    <n v="14"/>
    <n v="33.75"/>
    <x v="1324"/>
    <d v="2015-02-01T00:31:47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s v="US"/>
    <s v="USD"/>
    <n v="1472442900"/>
    <n v="1471638646"/>
    <b v="0"/>
    <n v="6"/>
    <b v="0"/>
    <x v="1"/>
    <x v="1"/>
    <n v="60"/>
    <n v="35.166699999999999"/>
    <x v="1325"/>
    <d v="2016-08-29T03:55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x v="2"/>
    <x v="10"/>
    <n v="67"/>
    <n v="60.181899999999999"/>
    <x v="1326"/>
    <d v="2016-10-17T16:14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x v="6"/>
    <x v="28"/>
    <n v="597"/>
    <n v="58.927599999999998"/>
    <x v="1327"/>
    <d v="2017-03-15T00:00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x v="1"/>
    <x v="1"/>
    <n v="562"/>
    <n v="66.152900000000002"/>
    <x v="1328"/>
    <d v="2014-09-07T14:23:4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x v="7"/>
    <x v="24"/>
    <n v="112"/>
    <n v="64.746700000000004"/>
    <x v="1329"/>
    <d v="2014-01-05T15:38:09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x v="6"/>
    <x v="36"/>
    <n v="144"/>
    <n v="93.695700000000002"/>
    <x v="1330"/>
    <d v="2015-05-04T21:29:34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x v="1"/>
    <x v="4"/>
    <n v="439"/>
    <n v="94.408600000000007"/>
    <x v="1331"/>
    <d v="2017-01-27T20:05:30"/>
  </r>
  <r>
    <n v="888"/>
    <s v="Ginger Binge's first album"/>
    <s v="Support Ginger Binge sounds. We're an independent 'cosmic Americana' band. We love to play music for you. We are grateful for your help"/>
    <n v="20000"/>
    <n v="72"/>
    <x v="1"/>
    <s v="US"/>
    <s v="USD"/>
    <n v="1314856800"/>
    <n v="1311789885"/>
    <b v="0"/>
    <n v="4"/>
    <b v="0"/>
    <x v="2"/>
    <x v="7"/>
    <n v="0"/>
    <n v="18"/>
    <x v="1332"/>
    <d v="2011-09-01T06:00:0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x v="0"/>
    <x v="2"/>
    <n v="0"/>
    <n v="63.9176"/>
    <x v="1333"/>
    <d v="2015-07-23T03:00:00"/>
  </r>
  <r>
    <n v="2879"/>
    <s v="Girls, Ladies and Women - A Gospel Drama"/>
    <s v="She that fines a husband? Wait, is that right? Girl... you better check yourself, before you wreck yourself!"/>
    <n v="2500"/>
    <n v="29"/>
    <x v="1"/>
    <s v="US"/>
    <s v="USD"/>
    <n v="1453310661"/>
    <n v="1450718661"/>
    <b v="0"/>
    <n v="1"/>
    <b v="0"/>
    <x v="1"/>
    <x v="1"/>
    <n v="1"/>
    <n v="29"/>
    <x v="1334"/>
    <d v="2016-01-20T17:24:21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x v="1"/>
    <x v="15"/>
    <n v="420"/>
    <n v="70.027799999999999"/>
    <x v="1335"/>
    <d v="2015-02-14T19:39:4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x v="2"/>
    <x v="10"/>
    <n v="17"/>
    <n v="52.631599999999999"/>
    <x v="1336"/>
    <d v="2016-06-17T04:55:00"/>
  </r>
  <r>
    <n v="1818"/>
    <s v="Give Me Your Goofy-ist"/>
    <s v="We are all different, this is a way to honor and celebrate the authenticity in being different."/>
    <n v="6000"/>
    <n v="0"/>
    <x v="1"/>
    <s v="US"/>
    <s v="USD"/>
    <n v="1428035850"/>
    <n v="1425447450"/>
    <b v="0"/>
    <n v="0"/>
    <b v="0"/>
    <x v="3"/>
    <x v="5"/>
    <n v="0"/>
    <n v="0"/>
    <x v="1337"/>
    <d v="2015-04-03T04:37:30"/>
  </r>
  <r>
    <n v="1174"/>
    <s v="Give The Black Burro a Stable Stable"/>
    <s v="Help me purchase a parking space to be the Burro's permanant home, I need your help to raise $15,000!"/>
    <n v="13000"/>
    <n v="886"/>
    <x v="1"/>
    <s v="US"/>
    <s v="USD"/>
    <n v="1462738327"/>
    <n v="1460146327"/>
    <b v="0"/>
    <n v="19"/>
    <b v="0"/>
    <x v="4"/>
    <x v="21"/>
    <n v="7"/>
    <n v="46.631599999999999"/>
    <x v="1338"/>
    <d v="2016-05-08T20:12:07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x v="2"/>
    <x v="7"/>
    <n v="23"/>
    <n v="51.961500000000001"/>
    <x v="1339"/>
    <d v="2012-11-27T12:00:0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x v="2"/>
    <x v="10"/>
    <n v="56"/>
    <n v="59.162300000000002"/>
    <x v="1340"/>
    <d v="2012-03-03T07:39:27"/>
  </r>
  <r>
    <n v="1340"/>
    <s v="Glass Designs (Canceled)"/>
    <s v="I would like to make nicer, more stylish looking frames for the Google Glass using 3D printing technology."/>
    <n v="10000"/>
    <n v="0"/>
    <x v="2"/>
    <s v="US"/>
    <s v="USD"/>
    <n v="1408112253"/>
    <n v="1405520253"/>
    <b v="0"/>
    <n v="0"/>
    <b v="0"/>
    <x v="6"/>
    <x v="33"/>
    <n v="0"/>
    <n v="0"/>
    <x v="1341"/>
    <d v="2014-08-15T14:17:33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x v="1"/>
    <x v="1"/>
    <n v="72"/>
    <n v="31.933299999999999"/>
    <x v="1342"/>
    <d v="2014-06-20T09:54:09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x v="0"/>
    <x v="12"/>
    <n v="2"/>
    <n v="78.723399999999998"/>
    <x v="1343"/>
    <d v="2013-05-31T14:42:50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s v="US"/>
    <s v="USD"/>
    <n v="1413992210"/>
    <n v="1411400210"/>
    <b v="0"/>
    <n v="12"/>
    <b v="0"/>
    <x v="1"/>
    <x v="1"/>
    <n v="209"/>
    <n v="38.333300000000001"/>
    <x v="1344"/>
    <d v="2014-10-22T15:36:50"/>
  </r>
  <r>
    <n v="1416"/>
    <s v="Glenn's  little book of  quotes"/>
    <s v="glenn's  book of quotes is designed to give the readers a thought for the day , lighten the mood  and put a smile  on their faces."/>
    <n v="10000"/>
    <n v="0"/>
    <x v="1"/>
    <s v="US"/>
    <s v="USD"/>
    <n v="1448147619"/>
    <n v="1445552019"/>
    <b v="0"/>
    <n v="0"/>
    <b v="0"/>
    <x v="5"/>
    <x v="18"/>
    <n v="0"/>
    <n v="0"/>
    <x v="1345"/>
    <d v="2015-11-21T23:13:3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s v="US"/>
    <s v="USD"/>
    <n v="1389844800"/>
    <n v="1385524889"/>
    <b v="0"/>
    <n v="2"/>
    <b v="0"/>
    <x v="0"/>
    <x v="6"/>
    <n v="0"/>
    <n v="25.5"/>
    <x v="1346"/>
    <d v="2014-01-16T04:00:00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x v="0"/>
    <x v="2"/>
    <n v="3"/>
    <n v="137.2133"/>
    <x v="1347"/>
    <d v="2014-11-19T18:52:52"/>
  </r>
  <r>
    <n v="3080"/>
    <s v="Global Community Theater One."/>
    <s v="Sustainable, fire-proof, carbon-negative, and all-season recreation of the Globe Theater made famous by Shakespeare, with gardens."/>
    <n v="2000"/>
    <n v="376"/>
    <x v="1"/>
    <s v="US"/>
    <s v="USD"/>
    <n v="1419644444"/>
    <n v="1414456844"/>
    <b v="0"/>
    <n v="7"/>
    <b v="0"/>
    <x v="1"/>
    <x v="4"/>
    <n v="19"/>
    <n v="53.714300000000001"/>
    <x v="1348"/>
    <d v="2014-12-27T01:40:44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x v="5"/>
    <x v="20"/>
    <n v="13"/>
    <n v="169.5789"/>
    <x v="1349"/>
    <d v="2015-06-21T03:31:2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s v="GB"/>
    <s v="GBP"/>
    <n v="1410616600"/>
    <n v="1405432600"/>
    <b v="0"/>
    <n v="369"/>
    <b v="0"/>
    <x v="6"/>
    <x v="33"/>
    <n v="35"/>
    <n v="23.948499999999999"/>
    <x v="1350"/>
    <d v="2014-09-13T13:56:4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x v="0"/>
    <x v="0"/>
    <n v="61"/>
    <n v="125.7884"/>
    <x v="1351"/>
    <d v="2013-12-22T05:00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x v="1"/>
    <x v="1"/>
    <n v="362"/>
    <n v="54.3"/>
    <x v="1352"/>
    <d v="2014-11-18T17:23:26"/>
  </r>
  <r>
    <n v="592"/>
    <s v="Go Start A Biz"/>
    <s v="Together, we can build a FREE, business start-up system that will help aspiring entrepreneurs change their economic circumstances."/>
    <n v="30000"/>
    <n v="250"/>
    <x v="1"/>
    <s v="US"/>
    <s v="USD"/>
    <n v="1417584860"/>
    <n v="1414992860"/>
    <b v="0"/>
    <n v="1"/>
    <b v="0"/>
    <x v="6"/>
    <x v="25"/>
    <n v="1"/>
    <n v="250"/>
    <x v="1353"/>
    <d v="2014-12-03T05:34:20"/>
  </r>
  <r>
    <n v="598"/>
    <s v="Goals not creeds"/>
    <s v="This is a project to create a crowd-funding site for Urantia Book readers worldwide."/>
    <n v="30000"/>
    <n v="850"/>
    <x v="1"/>
    <s v="US"/>
    <s v="USD"/>
    <n v="1417737781"/>
    <n v="1415145781"/>
    <b v="0"/>
    <n v="7"/>
    <b v="0"/>
    <x v="6"/>
    <x v="25"/>
    <n v="3"/>
    <n v="121.4286"/>
    <x v="1354"/>
    <d v="2014-12-05T00:03:01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x v="7"/>
    <x v="24"/>
    <n v="107"/>
    <n v="24.762899999999998"/>
    <x v="1355"/>
    <d v="2016-04-27T02:00:0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x v="2"/>
    <x v="16"/>
    <n v="2"/>
    <n v="18.75"/>
    <x v="1356"/>
    <d v="2015-04-14T19:00:33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x v="1"/>
    <x v="1"/>
    <n v="510"/>
    <n v="82.258099999999999"/>
    <x v="1357"/>
    <d v="2015-05-26T15:32:27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x v="1"/>
    <x v="1"/>
    <n v="162"/>
    <n v="51.219499999999996"/>
    <x v="1358"/>
    <d v="2014-12-03T15:28:26"/>
  </r>
  <r>
    <n v="3066"/>
    <s v="Gold Coast Wake Park"/>
    <s v="Our mission is to offer an innovative family watersports attraction that is fun, safe, economical and a leader in its field."/>
    <n v="2000"/>
    <n v="41950"/>
    <x v="1"/>
    <s v="AU"/>
    <s v="AUD"/>
    <n v="1468128537"/>
    <n v="1465536537"/>
    <b v="0"/>
    <n v="15"/>
    <b v="0"/>
    <x v="1"/>
    <x v="4"/>
    <n v="2098"/>
    <n v="2796.6667000000002"/>
    <x v="1359"/>
    <d v="2016-07-10T05:28:57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x v="2"/>
    <x v="10"/>
    <n v="37"/>
    <n v="117.67610000000001"/>
    <x v="1360"/>
    <d v="2011-09-07T16:35:39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x v="2"/>
    <x v="10"/>
    <n v="133"/>
    <n v="84.206299999999999"/>
    <x v="1361"/>
    <d v="2012-03-02T06:59:0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x v="1"/>
    <x v="1"/>
    <n v="1453"/>
    <n v="62.052799999999998"/>
    <x v="1362"/>
    <d v="2014-07-03T03:59:00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s v="CA"/>
    <s v="CAD"/>
    <n v="1441119919"/>
    <n v="1437663919"/>
    <b v="0"/>
    <n v="29"/>
    <b v="0"/>
    <x v="6"/>
    <x v="33"/>
    <n v="5"/>
    <n v="30.310300000000002"/>
    <x v="1363"/>
    <d v="2015-09-01T15:05:19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x v="0"/>
    <x v="12"/>
    <n v="0"/>
    <n v="60"/>
    <x v="1364"/>
    <d v="2011-04-03T01:00:00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x v="1"/>
    <x v="1"/>
    <n v="10004"/>
    <n v="179.27600000000001"/>
    <x v="1365"/>
    <d v="2014-05-05T06:38:31"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s v="CA"/>
    <s v="CAD"/>
    <n v="1403539200"/>
    <n v="1400604056"/>
    <b v="0"/>
    <n v="5"/>
    <b v="0"/>
    <x v="1"/>
    <x v="1"/>
    <n v="143"/>
    <n v="57"/>
    <x v="1366"/>
    <d v="2014-06-23T16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x v="1"/>
    <x v="4"/>
    <n v="1058"/>
    <n v="57.631"/>
    <x v="1367"/>
    <d v="2016-02-21T09:33:48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x v="0"/>
    <x v="0"/>
    <n v="12"/>
    <n v="85.444400000000002"/>
    <x v="1368"/>
    <d v="2010-06-01T03:59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x v="1"/>
    <x v="1"/>
    <n v="29"/>
    <n v="36.5"/>
    <x v="1369"/>
    <d v="2014-06-06T23:00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x v="0"/>
    <x v="0"/>
    <n v="50"/>
    <n v="95.699399999999997"/>
    <x v="1370"/>
    <d v="2013-12-11T16:14:43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x v="3"/>
    <x v="5"/>
    <n v="24"/>
    <n v="89.242400000000004"/>
    <x v="1371"/>
    <d v="2016-03-20T13:29:2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x v="1"/>
    <x v="1"/>
    <n v="442"/>
    <n v="105.2063"/>
    <x v="1372"/>
    <d v="2016-04-01T01:27:39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x v="1"/>
    <x v="1"/>
    <n v="206"/>
    <n v="45.878399999999999"/>
    <x v="1373"/>
    <d v="2015-08-20T20:02:56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x v="2"/>
    <x v="14"/>
    <n v="116"/>
    <n v="86.435599999999994"/>
    <x v="1374"/>
    <d v="2017-03-17T18:34:01"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s v="GB"/>
    <s v="GBP"/>
    <n v="1409337611"/>
    <n v="1407177611"/>
    <b v="0"/>
    <n v="26"/>
    <b v="0"/>
    <x v="0"/>
    <x v="8"/>
    <n v="1"/>
    <n v="49.884599999999999"/>
    <x v="1375"/>
    <d v="2014-08-29T18:40:11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x v="1"/>
    <x v="1"/>
    <n v="145"/>
    <n v="65.166700000000006"/>
    <x v="1376"/>
    <d v="2016-06-23T18:47:0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x v="1"/>
    <x v="1"/>
    <n v="364"/>
    <n v="125.3793"/>
    <x v="1377"/>
    <d v="2015-04-17T16:00:00"/>
  </r>
  <r>
    <n v="1312"/>
    <s v="GoSolo Hat for GoPro (Canceled)"/>
    <s v="People loved the original Black and Gray GoSolo hats and asked for more. So we received sample for 3 more colors!"/>
    <n v="10000"/>
    <n v="28"/>
    <x v="2"/>
    <s v="US"/>
    <s v="USD"/>
    <n v="1429375922"/>
    <n v="1426783922"/>
    <b v="0"/>
    <n v="1"/>
    <b v="0"/>
    <x v="6"/>
    <x v="33"/>
    <n v="0"/>
    <n v="28"/>
    <x v="1378"/>
    <d v="2015-04-18T16:52:0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x v="0"/>
    <x v="12"/>
    <n v="0"/>
    <n v="21.904800000000002"/>
    <x v="1379"/>
    <d v="2012-02-26T00:07:2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x v="4"/>
    <x v="35"/>
    <n v="3"/>
    <n v="108"/>
    <x v="1380"/>
    <d v="2017-04-30T17:00:0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x v="2"/>
    <x v="38"/>
    <n v="39"/>
    <n v="34.384500000000003"/>
    <x v="1381"/>
    <d v="2012-03-16T03:59:00"/>
  </r>
  <r>
    <n v="3864"/>
    <s v="Grammar Land Performances"/>
    <s v="I want to create a theatrical performance of the book Grammar Land and present it at schools to help children learn proper grammar."/>
    <n v="500"/>
    <n v="60"/>
    <x v="1"/>
    <s v="US"/>
    <s v="USD"/>
    <n v="1447799054"/>
    <n v="1445203454"/>
    <b v="0"/>
    <n v="3"/>
    <b v="0"/>
    <x v="1"/>
    <x v="1"/>
    <n v="12"/>
    <n v="20"/>
    <x v="1382"/>
    <d v="2015-11-17T22:24:14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x v="0"/>
    <x v="0"/>
    <n v="41"/>
    <n v="42.517400000000002"/>
    <x v="1383"/>
    <d v="2013-02-07T22:40:01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x v="6"/>
    <x v="17"/>
    <n v="6306"/>
    <n v="64.570099999999996"/>
    <x v="1384"/>
    <d v="2014-05-15T06:58:51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x v="2"/>
    <x v="7"/>
    <n v="175"/>
    <n v="60.268999999999998"/>
    <x v="1385"/>
    <d v="2011-12-06T05:59:00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x v="4"/>
    <x v="35"/>
    <n v="245"/>
    <n v="125.9853"/>
    <x v="1386"/>
    <d v="2017-01-03T04:17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x v="1"/>
    <x v="1"/>
    <n v="58"/>
    <n v="60.9"/>
    <x v="1387"/>
    <d v="2015-03-01T06:59:0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s v="US"/>
    <s v="USD"/>
    <n v="1424281389"/>
    <n v="1419097389"/>
    <b v="0"/>
    <n v="0"/>
    <b v="0"/>
    <x v="4"/>
    <x v="21"/>
    <n v="0"/>
    <n v="0"/>
    <x v="1388"/>
    <d v="2015-02-18T17:43:09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x v="7"/>
    <x v="24"/>
    <n v="51"/>
    <n v="11.6701"/>
    <x v="1389"/>
    <d v="2017-01-24T15:32:48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x v="1"/>
    <x v="1"/>
    <n v="502"/>
    <n v="122.53660000000001"/>
    <x v="1390"/>
    <d v="2015-01-08T16:31:3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x v="0"/>
    <x v="0"/>
    <n v="43"/>
    <n v="224.8526"/>
    <x v="1391"/>
    <d v="2016-12-14T12:00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x v="0"/>
    <x v="0"/>
    <n v="65"/>
    <n v="254.38550000000001"/>
    <x v="1392"/>
    <d v="2010-02-22T22:00:0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x v="1"/>
    <x v="1"/>
    <n v="137"/>
    <n v="68.666700000000006"/>
    <x v="1393"/>
    <d v="2015-06-01T05:00:00"/>
  </r>
  <r>
    <n v="907"/>
    <s v="Greg Chambers Saxophone CD"/>
    <s v="Greg Chambers' self-titled CD needs support for post production, replication, and promotion."/>
    <n v="20000"/>
    <n v="0"/>
    <x v="1"/>
    <s v="US"/>
    <s v="USD"/>
    <n v="1315715823"/>
    <n v="1313123823"/>
    <b v="0"/>
    <n v="0"/>
    <b v="0"/>
    <x v="2"/>
    <x v="9"/>
    <n v="0"/>
    <n v="0"/>
    <x v="1394"/>
    <d v="2011-09-11T04:37:03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x v="2"/>
    <x v="10"/>
    <n v="41"/>
    <n v="62.166699999999999"/>
    <x v="1395"/>
    <d v="2013-07-26T01:30: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x v="2"/>
    <x v="29"/>
    <n v="26"/>
    <n v="23.117599999999999"/>
    <x v="1396"/>
    <d v="2012-12-24T23:47:37"/>
  </r>
  <r>
    <n v="1181"/>
    <s v="Gringo Loco Tacos Food Truck"/>
    <s v="Bringing the best tacos to the streets of Chicago!"/>
    <n v="13000"/>
    <n v="4"/>
    <x v="1"/>
    <s v="US"/>
    <s v="USD"/>
    <n v="1425197321"/>
    <n v="1422605321"/>
    <b v="0"/>
    <n v="3"/>
    <b v="0"/>
    <x v="4"/>
    <x v="21"/>
    <n v="0"/>
    <n v="1.3332999999999999"/>
    <x v="1397"/>
    <d v="2015-03-01T08:08:41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x v="1"/>
    <x v="4"/>
    <n v="1645"/>
    <n v="94.548900000000003"/>
    <x v="1398"/>
    <d v="2014-11-18T04:35:00"/>
  </r>
  <r>
    <n v="2859"/>
    <s v="Grover Theatre Company (GTC)"/>
    <s v="A theatre company that will create works to inspire young people and get everyone involved."/>
    <n v="2500"/>
    <n v="35"/>
    <x v="1"/>
    <s v="AU"/>
    <s v="AUD"/>
    <n v="1444984904"/>
    <n v="1439800904"/>
    <b v="0"/>
    <n v="1"/>
    <b v="0"/>
    <x v="1"/>
    <x v="1"/>
    <n v="1"/>
    <n v="35"/>
    <x v="1399"/>
    <d v="2015-10-16T08:41:44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s v="US"/>
    <s v="USD"/>
    <n v="1413735972"/>
    <n v="1411143972"/>
    <b v="0"/>
    <n v="22"/>
    <b v="0"/>
    <x v="6"/>
    <x v="25"/>
    <n v="4"/>
    <n v="64.363600000000005"/>
    <x v="1400"/>
    <d v="2014-10-19T16:26:12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x v="1"/>
    <x v="1"/>
    <n v="438"/>
    <n v="64.157600000000002"/>
    <x v="1401"/>
    <d v="2014-07-11T16:15:00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x v="1"/>
    <x v="1"/>
    <n v="252"/>
    <n v="35.493000000000002"/>
    <x v="1402"/>
    <d v="2015-06-19T01:00:16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x v="1"/>
    <x v="1"/>
    <n v="250"/>
    <n v="104.16670000000001"/>
    <x v="1403"/>
    <d v="2015-03-07T19:57:37"/>
  </r>
  <r>
    <n v="2944"/>
    <s v="Guardian Theatre, Arts in Education Theatre"/>
    <s v="Our vision: build and operate a Theater Arts Center for south-central Washington state in Goldendale."/>
    <n v="2300"/>
    <n v="100"/>
    <x v="1"/>
    <s v="US"/>
    <s v="USD"/>
    <n v="1433714198"/>
    <n v="1431122198"/>
    <b v="0"/>
    <n v="1"/>
    <b v="0"/>
    <x v="1"/>
    <x v="4"/>
    <n v="4"/>
    <n v="100"/>
    <x v="1404"/>
    <d v="2015-06-07T21:56:38"/>
  </r>
  <r>
    <n v="491"/>
    <s v="Guess What? Gus"/>
    <s v="&quot;Guess What? Gus&quot; is a magical animated comedy that follow a new kid who playful antics for attention make the news."/>
    <n v="40000"/>
    <n v="0"/>
    <x v="1"/>
    <s v="US"/>
    <s v="USD"/>
    <n v="1453937699"/>
    <n v="1451345699"/>
    <b v="0"/>
    <n v="0"/>
    <b v="0"/>
    <x v="0"/>
    <x v="6"/>
    <n v="0"/>
    <s v="no backers"/>
    <x v="1405"/>
    <d v="2016-01-27T23:34:59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x v="1"/>
    <x v="4"/>
    <n v="93"/>
    <n v="45.5366"/>
    <x v="1406"/>
    <d v="2015-09-16T17:56:1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x v="1"/>
    <x v="1"/>
    <n v="13"/>
    <n v="32.25"/>
    <x v="1407"/>
    <d v="2017-04-16T20:00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x v="1"/>
    <x v="1"/>
    <n v="73"/>
    <n v="54.5"/>
    <x v="1408"/>
    <d v="2015-03-07T04:55:0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s v="US"/>
    <s v="USD"/>
    <n v="1433723033"/>
    <n v="1428539033"/>
    <b v="0"/>
    <n v="39"/>
    <b v="0"/>
    <x v="1"/>
    <x v="1"/>
    <n v="95"/>
    <n v="60.666699999999999"/>
    <x v="1409"/>
    <d v="2015-06-08T00:23:5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x v="0"/>
    <x v="0"/>
    <n v="19"/>
    <n v="117.8476"/>
    <x v="1410"/>
    <d v="2013-05-05T17:00:11"/>
  </r>
  <r>
    <n v="583"/>
    <s v="HackersArchive.com"/>
    <s v="HackersArchive.com will help rid the web of viruses and scams found everywhere else you look!"/>
    <n v="30000"/>
    <n v="1"/>
    <x v="1"/>
    <s v="US"/>
    <s v="USD"/>
    <n v="1426800687"/>
    <n v="1424212287"/>
    <b v="0"/>
    <n v="1"/>
    <b v="0"/>
    <x v="6"/>
    <x v="25"/>
    <n v="0"/>
    <n v="1"/>
    <x v="1411"/>
    <d v="2015-03-19T21:31:2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x v="6"/>
    <x v="36"/>
    <n v="603"/>
    <n v="174.0385"/>
    <x v="1412"/>
    <d v="2015-12-09T06:59:00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x v="2"/>
    <x v="10"/>
    <n v="18"/>
    <n v="42"/>
    <x v="1413"/>
    <d v="2013-03-02T07:59:00"/>
  </r>
  <r>
    <n v="2504"/>
    <s v="Halal Restaurant and Internet Cafe"/>
    <s v="Halal Restaurant and Internet Cafe 20 percent of profits will go to building masjids."/>
    <n v="3400"/>
    <n v="0"/>
    <x v="1"/>
    <s v="US"/>
    <s v="USD"/>
    <n v="1416014534"/>
    <n v="1413418934"/>
    <b v="0"/>
    <n v="0"/>
    <b v="0"/>
    <x v="4"/>
    <x v="11"/>
    <n v="0"/>
    <n v="0"/>
    <x v="1414"/>
    <d v="2014-11-15T01:22:14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x v="4"/>
    <x v="35"/>
    <n v="662"/>
    <n v="211.84"/>
    <x v="1415"/>
    <d v="2014-07-17T14:59:06"/>
  </r>
  <r>
    <n v="2889"/>
    <s v="Halfway, Nebraska"/>
    <s v="Halfway, Nebraska explores the limits of hope and what it means to love someone who may be too far damaged to save."/>
    <n v="2500"/>
    <n v="1142"/>
    <x v="1"/>
    <s v="US"/>
    <s v="USD"/>
    <n v="1409344985"/>
    <n v="1406752985"/>
    <b v="0"/>
    <n v="14"/>
    <b v="0"/>
    <x v="1"/>
    <x v="1"/>
    <n v="46"/>
    <n v="81.571399999999997"/>
    <x v="1416"/>
    <d v="2014-08-29T20:43:0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s v="US"/>
    <s v="USD"/>
    <n v="1485254052"/>
    <n v="1481366052"/>
    <b v="0"/>
    <n v="775"/>
    <b v="0"/>
    <x v="6"/>
    <x v="33"/>
    <n v="6730"/>
    <n v="1389.3561999999999"/>
    <x v="1417"/>
    <d v="2017-01-24T10:34: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x v="10"/>
    <n v="114"/>
    <n v="72.057000000000002"/>
    <x v="1418"/>
    <d v="2016-10-27T21:19:00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x v="2"/>
    <x v="10"/>
    <n v="261"/>
    <n v="71.965500000000006"/>
    <x v="1419"/>
    <d v="2012-02-23T17:33:46"/>
  </r>
  <r>
    <n v="1809"/>
    <s v="Hamilton: A Different Perspective"/>
    <s v="A stunning photo book highlighting the visual diversity of the City of Hamilton and showcasing it in a new light."/>
    <n v="6000"/>
    <n v="380"/>
    <x v="1"/>
    <s v="CA"/>
    <s v="CAD"/>
    <n v="1425246439"/>
    <n v="1422222439"/>
    <b v="1"/>
    <n v="9"/>
    <b v="0"/>
    <x v="3"/>
    <x v="5"/>
    <n v="6"/>
    <n v="42.222200000000001"/>
    <x v="1420"/>
    <d v="2015-03-01T21:47: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"/>
    <x v="1"/>
    <n v="2"/>
    <n v="10"/>
    <x v="1421"/>
    <d v="2015-05-22T21:00:0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x v="1"/>
    <x v="1"/>
    <n v="244"/>
    <n v="63.695700000000002"/>
    <x v="1422"/>
    <d v="2016-04-06T21:30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s v="US"/>
    <s v="USD"/>
    <n v="1456189076"/>
    <n v="1454979476"/>
    <b v="0"/>
    <n v="10"/>
    <b v="0"/>
    <x v="6"/>
    <x v="33"/>
    <n v="1"/>
    <n v="19.399999999999999"/>
    <x v="1423"/>
    <d v="2016-02-23T00:57:56"/>
  </r>
  <r>
    <n v="2151"/>
    <s v="Handee Job for PS4 Gets on Shark Tank"/>
    <s v="Crazy Artist makes gaming more comfortable and fun for Playstation 4 users. I really want to give you a Handee Job!"/>
    <n v="5000"/>
    <n v="118"/>
    <x v="1"/>
    <s v="US"/>
    <s v="USD"/>
    <n v="1467231614"/>
    <n v="1464639614"/>
    <b v="0"/>
    <n v="6"/>
    <b v="0"/>
    <x v="7"/>
    <x v="30"/>
    <n v="2"/>
    <n v="19.666699999999999"/>
    <x v="1424"/>
    <d v="2016-06-29T20:20: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x v="2"/>
    <x v="7"/>
    <n v="456"/>
    <n v="109.1078"/>
    <x v="1425"/>
    <d v="2014-08-08T18:00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s v="US"/>
    <s v="USD"/>
    <n v="1413417600"/>
    <n v="1410750855"/>
    <b v="1"/>
    <n v="108"/>
    <b v="0"/>
    <x v="3"/>
    <x v="5"/>
    <n v="75"/>
    <n v="44.935200000000002"/>
    <x v="1426"/>
    <d v="2014-10-16T00:00:00"/>
  </r>
  <r>
    <n v="540"/>
    <s v="hap's- Whats the program?"/>
    <s v="There are so many dilemmas in life- what to do, where to go? _x000a_Let us solve it - search our preference based entertainment calendar"/>
    <n v="35000"/>
    <n v="1"/>
    <x v="1"/>
    <s v="US"/>
    <s v="USD"/>
    <n v="1423078606"/>
    <n v="1420486606"/>
    <b v="0"/>
    <n v="1"/>
    <b v="0"/>
    <x v="6"/>
    <x v="25"/>
    <n v="0"/>
    <n v="1"/>
    <x v="1427"/>
    <d v="2015-02-04T19:36:46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x v="1"/>
    <x v="15"/>
    <n v="59"/>
    <n v="35.1"/>
    <x v="1428"/>
    <d v="2015-07-11T03:59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x v="1"/>
    <x v="1"/>
    <n v="203"/>
    <n v="36.474800000000002"/>
    <x v="1429"/>
    <d v="2015-07-31T16:00:00"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s v="US"/>
    <s v="USD"/>
    <n v="1445540340"/>
    <n v="1444340940"/>
    <b v="0"/>
    <n v="0"/>
    <b v="0"/>
    <x v="0"/>
    <x v="6"/>
    <n v="0"/>
    <s v="no backers"/>
    <x v="1430"/>
    <d v="2015-10-22T18:59:00"/>
  </r>
  <r>
    <n v="3915"/>
    <s v="Hardcross"/>
    <s v="Following the enormous success of Hardcross, we are looking for new ways to bring this wonderful play to a wider audience."/>
    <n v="500"/>
    <n v="5"/>
    <x v="1"/>
    <s v="GB"/>
    <s v="GBP"/>
    <n v="1464824309"/>
    <n v="1462232309"/>
    <b v="0"/>
    <n v="1"/>
    <b v="0"/>
    <x v="1"/>
    <x v="1"/>
    <n v="1"/>
    <n v="5"/>
    <x v="1431"/>
    <d v="2016-06-01T23:38:29"/>
  </r>
  <r>
    <n v="896"/>
    <s v="Hardsoul Poets New Album!"/>
    <s v="The people have spoken...the stars have aligned...Hardsoul Poets are making a new record and we want our fans on the front lines."/>
    <n v="20000"/>
    <n v="3200"/>
    <x v="1"/>
    <s v="US"/>
    <s v="USD"/>
    <n v="1440734400"/>
    <n v="1438549026"/>
    <b v="0"/>
    <n v="72"/>
    <b v="0"/>
    <x v="2"/>
    <x v="7"/>
    <n v="16"/>
    <n v="44.444400000000002"/>
    <x v="1432"/>
    <d v="2015-08-28T04:00:00"/>
  </r>
  <r>
    <n v="2356"/>
    <s v="HardstyleUnited.com (Canceled)"/>
    <s v="HardstyleUnited.com The Global Hardstyle community. Your Hardstyle community."/>
    <n v="4000"/>
    <n v="0"/>
    <x v="2"/>
    <s v="NL"/>
    <s v="EUR"/>
    <n v="1433530104"/>
    <n v="1430938104"/>
    <b v="0"/>
    <n v="0"/>
    <b v="0"/>
    <x v="6"/>
    <x v="25"/>
    <n v="0"/>
    <n v="0"/>
    <x v="1433"/>
    <d v="2015-06-05T18:48:2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x v="0"/>
    <x v="0"/>
    <n v="17"/>
    <n v="73.019800000000004"/>
    <x v="1434"/>
    <d v="2011-12-20T11:49:50"/>
  </r>
  <r>
    <n v="1156"/>
    <s v="Harley Hawg Dogs, Inc"/>
    <s v="A Food Truck featuring Deep Fried Natural Casing Beef/Pork mix Hot Dogs, New York Style Rippers. Also serving Fresh Cut Fries."/>
    <n v="14000"/>
    <n v="0"/>
    <x v="1"/>
    <s v="US"/>
    <s v="USD"/>
    <n v="1424742162"/>
    <n v="1422150162"/>
    <b v="0"/>
    <n v="0"/>
    <b v="0"/>
    <x v="4"/>
    <x v="21"/>
    <n v="0"/>
    <n v="0"/>
    <x v="1435"/>
    <d v="2015-02-24T01:42:42"/>
  </r>
  <r>
    <n v="4013"/>
    <s v="Harriet Tubman Woman Of Faith"/>
    <s v="Harriet Tubman Woman of Faith is a remarkable narrative about the life and faith of Harriet Tubman, told through a dream of a teenager."/>
    <n v="300"/>
    <n v="26"/>
    <x v="1"/>
    <s v="US"/>
    <s v="USD"/>
    <n v="1424070823"/>
    <n v="1421478823"/>
    <b v="0"/>
    <n v="2"/>
    <b v="0"/>
    <x v="1"/>
    <x v="1"/>
    <n v="9"/>
    <n v="13"/>
    <x v="1436"/>
    <d v="2015-02-16T07:13:43"/>
  </r>
  <r>
    <n v="213"/>
    <s v="Hart Blvd. A feature film by Andrew Greve"/>
    <s v="A family dramedy about a grandfather  and grandson who are both on their path to redemption."/>
    <n v="100000"/>
    <n v="20"/>
    <x v="1"/>
    <s v="US"/>
    <s v="USD"/>
    <n v="1439734001"/>
    <n v="1437142547"/>
    <b v="0"/>
    <n v="1"/>
    <b v="0"/>
    <x v="0"/>
    <x v="8"/>
    <n v="0"/>
    <n v="20"/>
    <x v="1437"/>
    <d v="2015-08-16T14:06:41"/>
  </r>
  <r>
    <n v="479"/>
    <s v="Harvard Math 55A and Stanford Math 51H Animated!"/>
    <s v="ANIMATING the most INFAMOUS Math Courses in America and TRANSLATING them for the mathematical underdog!"/>
    <n v="40000"/>
    <n v="4884"/>
    <x v="1"/>
    <s v="US"/>
    <s v="USD"/>
    <n v="1416566835"/>
    <n v="1411379235"/>
    <b v="0"/>
    <n v="55"/>
    <b v="0"/>
    <x v="0"/>
    <x v="6"/>
    <n v="12"/>
    <n v="88.8"/>
    <x v="1438"/>
    <d v="2014-11-21T10:47:1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s v="US"/>
    <s v="USD"/>
    <n v="1427510586"/>
    <n v="1424922186"/>
    <b v="0"/>
    <n v="19"/>
    <b v="0"/>
    <x v="4"/>
    <x v="21"/>
    <n v="8"/>
    <n v="60.789499999999997"/>
    <x v="1439"/>
    <d v="2015-03-28T02:43:06"/>
  </r>
  <r>
    <n v="710"/>
    <s v="Hate York Shirt 2.0"/>
    <s v="Shirts, so technologically advanced, they connect mentally to their audience upon sight."/>
    <n v="25000"/>
    <n v="0"/>
    <x v="1"/>
    <s v="CA"/>
    <s v="CAD"/>
    <n v="1408495440"/>
    <n v="1405640302"/>
    <b v="0"/>
    <n v="0"/>
    <b v="0"/>
    <x v="6"/>
    <x v="33"/>
    <n v="0"/>
    <n v="0"/>
    <x v="1440"/>
    <d v="2014-08-20T00:44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s v="GB"/>
    <s v="GBP"/>
    <n v="1488546319"/>
    <n v="1483362319"/>
    <b v="0"/>
    <n v="5"/>
    <b v="0"/>
    <x v="2"/>
    <x v="9"/>
    <n v="1"/>
    <n v="24.6"/>
    <x v="1441"/>
    <d v="2017-03-03T13:05:19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x v="0"/>
    <x v="0"/>
    <n v="4"/>
    <n v="92.318200000000004"/>
    <x v="1442"/>
    <d v="2011-11-19T21:54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s v="US"/>
    <s v="USD"/>
    <n v="1279738800"/>
    <n v="1275599812"/>
    <b v="0"/>
    <n v="5"/>
    <b v="0"/>
    <x v="7"/>
    <x v="30"/>
    <n v="5"/>
    <n v="45"/>
    <x v="1443"/>
    <d v="2010-07-21T19:00:00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s v="US"/>
    <s v="USD"/>
    <n v="1455826460"/>
    <n v="1452716060"/>
    <b v="0"/>
    <n v="16"/>
    <b v="0"/>
    <x v="6"/>
    <x v="33"/>
    <n v="3"/>
    <n v="41.75"/>
    <x v="1444"/>
    <d v="2016-02-18T20:14:2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s v="GB"/>
    <s v="GBP"/>
    <n v="1423913220"/>
    <n v="1421339077"/>
    <b v="0"/>
    <n v="4"/>
    <b v="0"/>
    <x v="1"/>
    <x v="1"/>
    <n v="23"/>
    <n v="17.5"/>
    <x v="1445"/>
    <d v="2015-02-14T11:27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s v="US"/>
    <s v="USD"/>
    <n v="1405305000"/>
    <n v="1402612730"/>
    <b v="0"/>
    <n v="1"/>
    <b v="0"/>
    <x v="2"/>
    <x v="9"/>
    <n v="0"/>
    <n v="30"/>
    <x v="1446"/>
    <d v="2014-07-14T02:30:0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x v="1"/>
    <x v="15"/>
    <n v="0"/>
    <n v="0"/>
    <x v="1447"/>
    <d v="2015-01-24T01:00:00"/>
  </r>
  <r>
    <n v="1737"/>
    <s v="Healing"/>
    <s v="An instrumental project in which all songs are incorporated around the healing power of our God. Used for times of prayer &amp; devotion"/>
    <n v="7000"/>
    <n v="850"/>
    <x v="1"/>
    <s v="US"/>
    <s v="USD"/>
    <n v="1437432392"/>
    <n v="1434840392"/>
    <b v="0"/>
    <n v="15"/>
    <b v="0"/>
    <x v="2"/>
    <x v="14"/>
    <n v="12"/>
    <n v="56.666699999999999"/>
    <x v="1448"/>
    <d v="2015-07-20T22:46:32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x v="1"/>
    <x v="1"/>
    <n v="448"/>
    <n v="193.6216"/>
    <x v="1449"/>
    <d v="2015-12-17T04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s v="US"/>
    <s v="USD"/>
    <n v="1409924340"/>
    <n v="1405181320"/>
    <b v="0"/>
    <n v="7"/>
    <b v="0"/>
    <x v="5"/>
    <x v="18"/>
    <n v="16"/>
    <n v="225"/>
    <x v="1450"/>
    <d v="2014-09-05T13:39:00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x v="2"/>
    <x v="7"/>
    <n v="161"/>
    <n v="116.9628"/>
    <x v="1451"/>
    <d v="2014-01-01T23:08:56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x v="6"/>
    <x v="17"/>
    <n v="313"/>
    <n v="36.965699999999998"/>
    <x v="1452"/>
    <d v="2014-10-01T00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s v="GB"/>
    <s v="GBP"/>
    <n v="1489376405"/>
    <n v="1484196005"/>
    <b v="0"/>
    <n v="104"/>
    <b v="0"/>
    <x v="6"/>
    <x v="33"/>
    <n v="159"/>
    <n v="152.4135"/>
    <x v="1453"/>
    <d v="2017-03-13T03:40:05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x v="3"/>
    <x v="5"/>
    <n v="67"/>
    <n v="221.78569999999999"/>
    <x v="1454"/>
    <d v="2017-02-20T12:01:3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x v="1"/>
    <x v="1"/>
    <n v="202"/>
    <n v="55.972200000000001"/>
    <x v="1455"/>
    <d v="2016-09-04T01:36:22"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s v="SE"/>
    <s v="SEK"/>
    <n v="1432455532"/>
    <n v="1429863532"/>
    <b v="0"/>
    <n v="19"/>
    <b v="0"/>
    <x v="1"/>
    <x v="15"/>
    <n v="357"/>
    <n v="356.84210000000002"/>
    <x v="1456"/>
    <d v="2015-05-24T08:18:5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x v="1"/>
    <x v="15"/>
    <n v="1579"/>
    <n v="106.9272"/>
    <x v="1457"/>
    <d v="2014-07-03T04:00:45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s v="US"/>
    <s v="USD"/>
    <n v="1489172435"/>
    <n v="1486580435"/>
    <b v="1"/>
    <n v="52"/>
    <b v="0"/>
    <x v="6"/>
    <x v="28"/>
    <n v="68"/>
    <n v="39.480800000000002"/>
    <x v="1458"/>
    <d v="2017-03-10T19:00:35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x v="1"/>
    <x v="1"/>
    <n v="27"/>
    <n v="33.75"/>
    <x v="1459"/>
    <d v="2017-03-24T12:33:54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s v="US"/>
    <s v="USD"/>
    <n v="1359738000"/>
    <n v="1355489140"/>
    <b v="0"/>
    <n v="0"/>
    <b v="0"/>
    <x v="5"/>
    <x v="13"/>
    <n v="0"/>
    <n v="0"/>
    <x v="1460"/>
    <d v="2013-02-01T17:00:0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x v="0"/>
    <x v="12"/>
    <n v="3"/>
    <n v="132.05260000000001"/>
    <x v="1461"/>
    <d v="2014-08-11T05:59:00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s v="US"/>
    <s v="USD"/>
    <n v="1430276959"/>
    <n v="1427684959"/>
    <b v="0"/>
    <n v="0"/>
    <b v="0"/>
    <x v="5"/>
    <x v="18"/>
    <n v="0"/>
    <n v="0"/>
    <x v="1462"/>
    <d v="2015-04-29T03:09:19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x v="1"/>
    <x v="1"/>
    <n v="6"/>
    <n v="27.7273"/>
    <x v="1463"/>
    <d v="2015-10-19T11:00:0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s v="US"/>
    <s v="USD"/>
    <n v="1433298676"/>
    <n v="1429410676"/>
    <b v="0"/>
    <n v="118"/>
    <b v="0"/>
    <x v="4"/>
    <x v="21"/>
    <n v="286"/>
    <n v="72.762699999999995"/>
    <x v="1464"/>
    <d v="2015-06-03T02:31:16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s v="US"/>
    <s v="USD"/>
    <n v="1440215940"/>
    <n v="1436805660"/>
    <b v="0"/>
    <n v="13"/>
    <b v="0"/>
    <x v="4"/>
    <x v="21"/>
    <n v="13"/>
    <n v="35.384599999999999"/>
    <x v="1465"/>
    <d v="2015-08-22T03:59:00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x v="1"/>
    <x v="4"/>
    <n v="787"/>
    <n v="63.228900000000003"/>
    <x v="1466"/>
    <d v="2017-01-19T15:57:5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x v="2"/>
    <x v="7"/>
    <n v="291"/>
    <n v="97.903999999999996"/>
    <x v="1467"/>
    <d v="2010-09-04T01:03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x v="1"/>
    <x v="1"/>
    <n v="25"/>
    <n v="50"/>
    <x v="1468"/>
    <d v="2016-12-01T02:23:31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x v="1"/>
    <x v="1"/>
    <n v="249"/>
    <n v="71.730800000000002"/>
    <x v="1469"/>
    <d v="2015-10-28T17:33:36"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s v="US"/>
    <s v="USD"/>
    <n v="1450166340"/>
    <n v="1448044925"/>
    <b v="0"/>
    <n v="17"/>
    <b v="0"/>
    <x v="7"/>
    <x v="34"/>
    <n v="20"/>
    <n v="71.588200000000001"/>
    <x v="1470"/>
    <d v="2015-12-15T07:59:00"/>
  </r>
  <r>
    <n v="2600"/>
    <s v="Help Buttz Return From the Ashes"/>
    <s v="On Sunday November 8, 2015 our food truck burned to the ground. Please help us get rebuilt."/>
    <n v="3000"/>
    <n v="3466"/>
    <x v="1"/>
    <s v="US"/>
    <s v="USD"/>
    <n v="1458938200"/>
    <n v="1453757800"/>
    <b v="0"/>
    <n v="30"/>
    <b v="0"/>
    <x v="4"/>
    <x v="21"/>
    <n v="116"/>
    <n v="115.5333"/>
    <x v="1471"/>
    <d v="2016-03-25T20:36:40"/>
  </r>
  <r>
    <n v="2507"/>
    <s v="Help Cafe Talavera get a New Kitchen!"/>
    <s v="Unique dishes for a unique city!."/>
    <n v="3350"/>
    <n v="0"/>
    <x v="1"/>
    <s v="US"/>
    <s v="USD"/>
    <n v="1431308704"/>
    <n v="1428716704"/>
    <b v="0"/>
    <n v="0"/>
    <b v="0"/>
    <x v="4"/>
    <x v="11"/>
    <n v="0"/>
    <n v="0"/>
    <x v="1472"/>
    <d v="2015-05-11T01:45:04"/>
  </r>
  <r>
    <n v="1239"/>
    <s v="Help Calmenco! finance new CD and Tour (Canceled)"/>
    <s v="Please consider helping us with our new CD and Riverdance Tour"/>
    <n v="12000"/>
    <n v="0"/>
    <x v="2"/>
    <s v="US"/>
    <s v="USD"/>
    <n v="1325804767"/>
    <n v="1323212767"/>
    <b v="0"/>
    <n v="0"/>
    <b v="0"/>
    <x v="2"/>
    <x v="19"/>
    <n v="0"/>
    <n v="0"/>
    <x v="1473"/>
    <d v="2012-01-05T23:06:07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x v="2"/>
    <x v="7"/>
    <n v="95"/>
    <n v="28.880400000000002"/>
    <x v="1474"/>
    <d v="2012-07-19T04:28:16"/>
  </r>
  <r>
    <n v="2362"/>
    <s v="Help CRB obtain 501(c)(3) status! (Canceled)"/>
    <s v="The Columbus Ruby Brigade has brought monthly ruby goodness and camaraderie to all participants."/>
    <n v="4000"/>
    <n v="120"/>
    <x v="2"/>
    <s v="US"/>
    <s v="USD"/>
    <n v="1418315470"/>
    <n v="1415723470"/>
    <b v="0"/>
    <n v="2"/>
    <b v="0"/>
    <x v="6"/>
    <x v="25"/>
    <n v="3"/>
    <n v="60"/>
    <x v="1475"/>
    <d v="2014-12-11T16:31:1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x v="1"/>
    <x v="15"/>
    <n v="258"/>
    <n v="64.458299999999994"/>
    <x v="1476"/>
    <d v="2016-03-15T16:00:0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x v="2"/>
    <x v="10"/>
    <n v="23"/>
    <n v="27.145800000000001"/>
    <x v="1477"/>
    <d v="2014-06-09T03:59:00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x v="2"/>
    <x v="10"/>
    <n v="26"/>
    <n v="75.035700000000006"/>
    <x v="1478"/>
    <d v="2011-02-06T00:46:49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x v="2"/>
    <x v="10"/>
    <n v="37"/>
    <n v="39.31"/>
    <x v="1479"/>
    <d v="2013-04-09T06:30:00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s v="US"/>
    <s v="USD"/>
    <n v="1381917540"/>
    <n v="1379990038"/>
    <b v="0"/>
    <n v="79"/>
    <b v="0"/>
    <x v="2"/>
    <x v="9"/>
    <n v="14"/>
    <n v="34.177199999999999"/>
    <x v="1480"/>
    <d v="2013-10-16T09:59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x v="1"/>
    <x v="1"/>
    <n v="203"/>
    <n v="203.2"/>
    <x v="1481"/>
    <d v="2016-01-29T05:59:00"/>
  </r>
  <r>
    <n v="863"/>
    <s v="Help Fund Jason's Debut Jazz CD &quot;Exodus&quot;"/>
    <s v="I'm making the move from a side man in local groups to the leader with this debut jazz CD project."/>
    <n v="20000"/>
    <n v="90"/>
    <x v="1"/>
    <s v="US"/>
    <s v="USD"/>
    <n v="1329014966"/>
    <n v="1326422966"/>
    <b v="0"/>
    <n v="5"/>
    <b v="0"/>
    <x v="2"/>
    <x v="9"/>
    <n v="0"/>
    <n v="18"/>
    <x v="1482"/>
    <d v="2012-02-12T02:49:26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x v="6"/>
    <x v="33"/>
    <n v="159"/>
    <n v="151.3175"/>
    <x v="1483"/>
    <d v="2015-08-13T13:40:48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s v="US"/>
    <s v="USD"/>
    <n v="1385055979"/>
    <n v="1382460379"/>
    <b v="0"/>
    <n v="4"/>
    <b v="0"/>
    <x v="2"/>
    <x v="7"/>
    <n v="1"/>
    <n v="31.25"/>
    <x v="1484"/>
    <d v="2013-11-21T17:46:1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x v="2"/>
    <x v="3"/>
    <n v="20"/>
    <n v="42.333300000000001"/>
    <x v="1485"/>
    <d v="2012-04-07T04:00:0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x v="2"/>
    <x v="29"/>
    <n v="78"/>
    <n v="38.883299999999998"/>
    <x v="1486"/>
    <d v="2012-09-21T04:46:47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x v="1"/>
    <x v="4"/>
    <n v="380"/>
    <n v="73.033000000000001"/>
    <x v="1487"/>
    <d v="2012-12-26T20:04:12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s v="CA"/>
    <s v="CAD"/>
    <n v="1455232937"/>
    <n v="1453936937"/>
    <b v="0"/>
    <n v="4"/>
    <b v="0"/>
    <x v="7"/>
    <x v="30"/>
    <n v="0"/>
    <n v="10.5625"/>
    <x v="1488"/>
    <d v="2016-02-11T23:22:17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x v="0"/>
    <x v="12"/>
    <n v="0"/>
    <n v="31.375"/>
    <x v="1489"/>
    <d v="2011-07-12T07:08:19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x v="2"/>
    <x v="7"/>
    <n v="221"/>
    <n v="115.3125"/>
    <x v="1490"/>
    <d v="2013-03-10T22:38:28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x v="2"/>
    <x v="10"/>
    <n v="42"/>
    <n v="75.765199999999993"/>
    <x v="1491"/>
    <d v="2011-01-21T22:00:00"/>
  </r>
  <r>
    <n v="1090"/>
    <s v="Help Jumpy Punch Prosper!!"/>
    <s v="A sci-fi platformer game inspired by a certain blue hedgehog and Italian plumber. Jump, fight, dodge and sprint your way to victory."/>
    <n v="15000"/>
    <n v="5"/>
    <x v="1"/>
    <s v="AU"/>
    <s v="AUD"/>
    <n v="1432873653"/>
    <n v="1430281653"/>
    <b v="0"/>
    <n v="1"/>
    <b v="0"/>
    <x v="7"/>
    <x v="30"/>
    <n v="0"/>
    <n v="5"/>
    <x v="1492"/>
    <d v="2015-05-29T04:27:33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x v="1"/>
    <x v="1"/>
    <n v="1054"/>
    <n v="107.5714"/>
    <x v="1493"/>
    <d v="2015-06-17T01:40:1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x v="2"/>
    <x v="38"/>
    <n v="14"/>
    <n v="44.608699999999999"/>
    <x v="1494"/>
    <d v="2010-07-05T04:00:0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s v="GB"/>
    <s v="GBP"/>
    <n v="1488394800"/>
    <n v="1486681708"/>
    <b v="0"/>
    <n v="14"/>
    <b v="0"/>
    <x v="1"/>
    <x v="1"/>
    <n v="151"/>
    <n v="32.357100000000003"/>
    <x v="1495"/>
    <d v="2017-03-01T19:00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s v="GB"/>
    <s v="GBP"/>
    <n v="1475848800"/>
    <n v="1474027501"/>
    <b v="0"/>
    <n v="42"/>
    <b v="0"/>
    <x v="1"/>
    <x v="4"/>
    <n v="86"/>
    <n v="40.833300000000001"/>
    <x v="1496"/>
    <d v="2016-10-07T14:00:00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x v="5"/>
    <x v="20"/>
    <n v="16"/>
    <n v="53.729700000000001"/>
    <x v="1497"/>
    <d v="2013-05-03T13:44:05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x v="2"/>
    <x v="7"/>
    <n v="6"/>
    <n v="23.1538"/>
    <x v="1498"/>
    <d v="2011-09-27T04:59:0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s v="US"/>
    <s v="USD"/>
    <n v="1418091128"/>
    <n v="1415499128"/>
    <b v="0"/>
    <n v="3"/>
    <b v="0"/>
    <x v="4"/>
    <x v="21"/>
    <n v="0"/>
    <n v="11.666700000000001"/>
    <x v="1499"/>
    <d v="2014-12-09T02:12:08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x v="2"/>
    <x v="7"/>
    <n v="21"/>
    <n v="57.25"/>
    <x v="1500"/>
    <d v="2012-02-12T21:43:03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x v="2"/>
    <x v="7"/>
    <n v="23"/>
    <n v="26.566700000000001"/>
    <x v="1501"/>
    <d v="2012-04-22T16:59:36"/>
  </r>
  <r>
    <n v="3199"/>
    <s v="Help Milburn Stone Fly High With TARZAN The Musical"/>
    <s v="The Milburn Stone Theatre needs your help to bring its high-flying next blockbuster musical, TARZAN, to life!"/>
    <n v="1800"/>
    <n v="2608"/>
    <x v="1"/>
    <s v="US"/>
    <s v="USD"/>
    <n v="1410037200"/>
    <n v="1407435418"/>
    <b v="0"/>
    <n v="53"/>
    <b v="0"/>
    <x v="1"/>
    <x v="15"/>
    <n v="145"/>
    <n v="49.207500000000003"/>
    <x v="1502"/>
    <d v="2014-09-06T21:00:00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x v="2"/>
    <x v="10"/>
    <n v="66"/>
    <n v="75.113600000000005"/>
    <x v="1503"/>
    <d v="2015-06-08T03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x v="2"/>
    <x v="10"/>
    <n v="47"/>
    <n v="50.247300000000003"/>
    <x v="1504"/>
    <d v="2016-12-23T01:47:58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x v="2"/>
    <x v="10"/>
    <n v="152"/>
    <n v="38.543900000000001"/>
    <x v="1505"/>
    <d v="2012-09-04T13:29:07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x v="2"/>
    <x v="10"/>
    <n v="6"/>
    <n v="45.464300000000001"/>
    <x v="1506"/>
    <d v="2011-05-31T18:04:0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x v="1"/>
    <x v="4"/>
    <n v="2629"/>
    <n v="164.3"/>
    <x v="1507"/>
    <d v="2015-03-20T15:54:11"/>
  </r>
  <r>
    <n v="3925"/>
    <s v="Help Save High School Theater"/>
    <s v="Help Save High School Theater Program_x000a_Your donations will be used to purchase props, build sets, and costumes."/>
    <n v="500"/>
    <n v="15"/>
    <x v="1"/>
    <s v="US"/>
    <s v="USD"/>
    <n v="1406753639"/>
    <n v="1404161639"/>
    <b v="0"/>
    <n v="3"/>
    <b v="0"/>
    <x v="1"/>
    <x v="1"/>
    <n v="3"/>
    <n v="5"/>
    <x v="1508"/>
    <d v="2014-07-30T20:53:59"/>
  </r>
  <r>
    <n v="3061"/>
    <s v="Help Save Parkway Cinemas!"/>
    <s v="Save a historic Local theater."/>
    <n v="2000"/>
    <n v="0"/>
    <x v="1"/>
    <s v="US"/>
    <s v="USD"/>
    <n v="1407955748"/>
    <n v="1405363748"/>
    <b v="0"/>
    <n v="0"/>
    <b v="0"/>
    <x v="1"/>
    <x v="4"/>
    <n v="0"/>
    <n v="0"/>
    <x v="1509"/>
    <d v="2014-08-13T18:49:0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s v="US"/>
    <s v="USD"/>
    <n v="1443408550"/>
    <n v="1439952550"/>
    <b v="0"/>
    <n v="17"/>
    <b v="0"/>
    <x v="1"/>
    <x v="1"/>
    <n v="2030"/>
    <n v="179.11760000000001"/>
    <x v="1510"/>
    <d v="2015-09-28T02:49: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x v="1"/>
    <x v="4"/>
    <n v="53"/>
    <n v="33.3125"/>
    <x v="1511"/>
    <d v="2010-10-02T04:59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x v="2"/>
    <x v="10"/>
    <n v="20"/>
    <n v="141.47059999999999"/>
    <x v="1512"/>
    <d v="2014-06-14T14:23:54"/>
  </r>
  <r>
    <n v="2422"/>
    <s v="Help starting a family owned food truck"/>
    <s v="Family owned business serving BBQ and seafood to the public"/>
    <n v="3500"/>
    <n v="1"/>
    <x v="1"/>
    <s v="US"/>
    <s v="USD"/>
    <n v="1426091036"/>
    <n v="1423502636"/>
    <b v="0"/>
    <n v="1"/>
    <b v="0"/>
    <x v="4"/>
    <x v="21"/>
    <n v="0"/>
    <n v="1"/>
    <x v="1513"/>
    <d v="2015-03-11T16:23:56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x v="2"/>
    <x v="14"/>
    <n v="5"/>
    <n v="24"/>
    <x v="1514"/>
    <d v="2017-03-24T05:00:23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x v="1"/>
    <x v="1"/>
    <n v="44"/>
    <n v="26.6084"/>
    <x v="1515"/>
    <d v="2017-02-20T08:50:02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x v="2"/>
    <x v="10"/>
    <n v="34"/>
    <n v="45.622199999999999"/>
    <x v="1516"/>
    <d v="2016-10-01T17:19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x v="2"/>
    <x v="10"/>
    <n v="334"/>
    <n v="417.33330000000001"/>
    <x v="1517"/>
    <d v="2014-05-09T22:00:00"/>
  </r>
  <r>
    <n v="908"/>
    <s v="Help Tony Copeland and get free cd's and mp3's"/>
    <s v="This project is designed to help protect the environment by using Eco-friendly product packaging."/>
    <n v="20000"/>
    <n v="0"/>
    <x v="1"/>
    <s v="US"/>
    <s v="USD"/>
    <n v="1280206740"/>
    <n v="1276283655"/>
    <b v="0"/>
    <n v="0"/>
    <b v="0"/>
    <x v="2"/>
    <x v="9"/>
    <n v="0"/>
    <n v="0"/>
    <x v="1518"/>
    <d v="2010-07-27T04:59:0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s v="GB"/>
    <s v="GBP"/>
    <n v="1417217166"/>
    <n v="1412029566"/>
    <b v="0"/>
    <n v="0"/>
    <b v="0"/>
    <x v="0"/>
    <x v="8"/>
    <n v="0"/>
    <s v="no backers"/>
    <x v="1519"/>
    <d v="2014-11-28T23:26:0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x v="2"/>
    <x v="10"/>
    <n v="8"/>
    <n v="59.854399999999998"/>
    <x v="1520"/>
    <d v="2012-07-07T03:59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x v="1"/>
    <x v="1"/>
    <n v="126"/>
    <n v="47.878799999999998"/>
    <x v="1521"/>
    <d v="2015-02-11T22:31:43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x v="2"/>
    <x v="10"/>
    <n v="7"/>
    <n v="58.333300000000001"/>
    <x v="1522"/>
    <d v="2012-09-01T01:21:02"/>
  </r>
  <r>
    <n v="2941"/>
    <s v="Help Us Help Artists"/>
    <s v="Ovations wants to buy property to open a variety club to become the 1st minority owned club in Cincy, focusing on artists on the rise."/>
    <n v="2300"/>
    <n v="1"/>
    <x v="1"/>
    <s v="US"/>
    <s v="USD"/>
    <n v="1425250955"/>
    <n v="1422658955"/>
    <b v="0"/>
    <n v="1"/>
    <b v="0"/>
    <x v="1"/>
    <x v="4"/>
    <n v="0"/>
    <n v="1"/>
    <x v="1523"/>
    <d v="2015-03-01T23:02:35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s v="US"/>
    <s v="USD"/>
    <n v="1425242029"/>
    <n v="1422650029"/>
    <b v="0"/>
    <n v="0"/>
    <b v="0"/>
    <x v="1"/>
    <x v="4"/>
    <n v="0"/>
    <n v="0"/>
    <x v="1524"/>
    <d v="2015-03-01T20:33:49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s v="AU"/>
    <s v="AUD"/>
    <n v="1430316426"/>
    <n v="1427724426"/>
    <b v="0"/>
    <n v="6"/>
    <b v="0"/>
    <x v="1"/>
    <x v="1"/>
    <n v="193"/>
    <n v="64.166700000000006"/>
    <x v="1525"/>
    <d v="2015-04-29T14:07:06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s v="US"/>
    <s v="USD"/>
    <n v="1461622616"/>
    <n v="1456442216"/>
    <b v="0"/>
    <n v="14"/>
    <b v="0"/>
    <x v="6"/>
    <x v="25"/>
    <n v="17"/>
    <n v="47.857100000000003"/>
    <x v="1526"/>
    <d v="2016-04-25T22:16:56"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s v="US"/>
    <s v="USD"/>
    <n v="1414622700"/>
    <n v="1412081999"/>
    <b v="1"/>
    <n v="66"/>
    <b v="0"/>
    <x v="6"/>
    <x v="36"/>
    <n v="368"/>
    <n v="167.1515"/>
    <x v="1527"/>
    <d v="2014-10-29T22:45:0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x v="6"/>
    <x v="28"/>
    <n v="383"/>
    <n v="136.90479999999999"/>
    <x v="1528"/>
    <d v="2015-03-09T21:49:2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x v="2"/>
    <x v="10"/>
    <n v="254"/>
    <n v="67.389399999999995"/>
    <x v="1529"/>
    <d v="2014-02-24T16:25:07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s v="US"/>
    <s v="USD"/>
    <n v="1442722891"/>
    <n v="1440130891"/>
    <b v="0"/>
    <n v="5"/>
    <b v="0"/>
    <x v="1"/>
    <x v="4"/>
    <n v="105"/>
    <n v="420.6"/>
    <x v="1530"/>
    <d v="2015-09-20T04:21:31"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s v="GB"/>
    <s v="GBP"/>
    <n v="1410930399"/>
    <n v="1405746399"/>
    <b v="0"/>
    <n v="11"/>
    <b v="0"/>
    <x v="3"/>
    <x v="31"/>
    <n v="3"/>
    <n v="26.2727"/>
    <x v="1531"/>
    <d v="2014-09-17T05:06:3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x v="1"/>
    <x v="1"/>
    <n v="35"/>
    <n v="29.166699999999999"/>
    <x v="1532"/>
    <d v="2014-10-07T18:26:15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x v="1"/>
    <x v="1"/>
    <n v="209"/>
    <n v="36.859200000000001"/>
    <x v="1533"/>
    <d v="2016-08-05T21:00:0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x v="6"/>
    <x v="17"/>
    <n v="1583"/>
    <n v="226.20859999999999"/>
    <x v="1534"/>
    <d v="2016-05-07T13:57:12"/>
  </r>
  <r>
    <n v="2914"/>
    <s v="Hercules the Panto"/>
    <s v="Hercules must complete four challenges in order to meet the father he never knew"/>
    <n v="2500"/>
    <n v="1"/>
    <x v="1"/>
    <s v="GB"/>
    <s v="GBP"/>
    <n v="1426365994"/>
    <n v="1421185594"/>
    <b v="0"/>
    <n v="1"/>
    <b v="0"/>
    <x v="1"/>
    <x v="1"/>
    <n v="0"/>
    <n v="1"/>
    <x v="1535"/>
    <d v="2015-03-14T20:46:3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x v="2"/>
    <x v="7"/>
    <n v="168"/>
    <n v="196.34039999999999"/>
    <x v="1536"/>
    <d v="2015-10-20T17:55:22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x v="6"/>
    <x v="28"/>
    <n v="695"/>
    <n v="64.933300000000003"/>
    <x v="1537"/>
    <d v="2012-04-29T01:13:4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x v="7"/>
    <x v="24"/>
    <n v="173"/>
    <n v="37.119"/>
    <x v="1538"/>
    <d v="2017-02-14T17:23:40"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s v="US"/>
    <s v="USD"/>
    <n v="1337955240"/>
    <n v="1332808501"/>
    <b v="0"/>
    <n v="3"/>
    <b v="0"/>
    <x v="0"/>
    <x v="6"/>
    <n v="1"/>
    <n v="133.33330000000001"/>
    <x v="1539"/>
    <d v="2012-05-25T14:14:00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x v="1"/>
    <x v="1"/>
    <n v="32"/>
    <n v="29.045500000000001"/>
    <x v="1540"/>
    <d v="2017-03-31T22:59:0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x v="2"/>
    <x v="10"/>
    <n v="186"/>
    <n v="99.155299999999997"/>
    <x v="1541"/>
    <d v="2016-04-16T00:00:00"/>
  </r>
  <r>
    <n v="1457"/>
    <s v="Hey! I&quot;m not invisable, I am Just Old (Canceled)"/>
    <s v="Age is more than just a number, I hope your younger than you feel."/>
    <n v="10000"/>
    <n v="0"/>
    <x v="2"/>
    <s v="US"/>
    <s v="USD"/>
    <n v="1447281044"/>
    <n v="1444685444"/>
    <b v="0"/>
    <n v="0"/>
    <b v="0"/>
    <x v="5"/>
    <x v="18"/>
    <n v="0"/>
    <n v="0"/>
    <x v="1542"/>
    <d v="2015-11-11T22:30:44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x v="2"/>
    <x v="10"/>
    <n v="10"/>
    <n v="39.816699999999997"/>
    <x v="1543"/>
    <d v="2010-04-18T06:59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x v="1"/>
    <x v="1"/>
    <n v="143"/>
    <n v="37.209600000000002"/>
    <x v="1544"/>
    <d v="2016-12-14T17:49:21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x v="3"/>
    <x v="5"/>
    <n v="160"/>
    <n v="75.975700000000003"/>
    <x v="1545"/>
    <d v="2015-11-18T15:00:04"/>
  </r>
  <r>
    <n v="2842"/>
    <s v="HIDDEN: The FCO Plays"/>
    <s v="A play performed at the FCO Global Summit on the Preventing Sexual Violence Initiative, hosted by William Hague and Angelina Jolie"/>
    <n v="2500"/>
    <n v="0"/>
    <x v="1"/>
    <s v="GB"/>
    <s v="GBP"/>
    <n v="1403348400"/>
    <n v="1401058295"/>
    <b v="0"/>
    <n v="0"/>
    <b v="0"/>
    <x v="1"/>
    <x v="1"/>
    <n v="0"/>
    <n v="0"/>
    <x v="1546"/>
    <d v="2014-06-21T11:00:00"/>
  </r>
  <r>
    <n v="978"/>
    <s v="hidn tempo - a wearable stress coach"/>
    <s v="hidn tempo is an intelligent watch band that allows you to monitor your stress and manage it anywhere, anytime."/>
    <n v="18000"/>
    <n v="97273"/>
    <x v="1"/>
    <s v="SE"/>
    <s v="SEK"/>
    <n v="1456385101"/>
    <n v="1453793101"/>
    <b v="0"/>
    <n v="123"/>
    <b v="0"/>
    <x v="6"/>
    <x v="33"/>
    <n v="540"/>
    <n v="790.8374"/>
    <x v="1547"/>
    <d v="2016-02-25T07:25:01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x v="2"/>
    <x v="38"/>
    <n v="26"/>
    <n v="39.183700000000002"/>
    <x v="1548"/>
    <d v="2012-06-04T15:45:3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x v="1"/>
    <x v="4"/>
    <n v="127"/>
    <n v="45.214300000000001"/>
    <x v="1549"/>
    <d v="2016-05-01T11:00:06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s v="GB"/>
    <s v="GBP"/>
    <n v="1376563408"/>
    <n v="1373971408"/>
    <b v="0"/>
    <n v="1"/>
    <b v="0"/>
    <x v="5"/>
    <x v="26"/>
    <n v="0"/>
    <n v="5"/>
    <x v="1550"/>
    <d v="2013-08-15T10:43:28"/>
  </r>
  <r>
    <n v="3110"/>
    <s v="Hip Justice Catmunity Center"/>
    <s v="Cat People Unite! It's time we get a space of our own to relax, socialize and learn! Join the Catmunity!"/>
    <n v="2000"/>
    <n v="10"/>
    <x v="1"/>
    <s v="US"/>
    <s v="USD"/>
    <n v="1487465119"/>
    <n v="1484009119"/>
    <b v="0"/>
    <n v="1"/>
    <b v="0"/>
    <x v="1"/>
    <x v="4"/>
    <n v="1"/>
    <n v="10"/>
    <x v="1551"/>
    <d v="2017-02-19T00:45:19"/>
  </r>
  <r>
    <n v="3986"/>
    <s v="Hippolytos - Polish Tour"/>
    <s v="After a successful run at London's Cockpit Theatre, we are invited to perform in Gardzienice OPT and at Teatr Polski in Warsaw, Poland."/>
    <n v="300"/>
    <n v="488"/>
    <x v="1"/>
    <s v="GB"/>
    <s v="GBP"/>
    <n v="1462539840"/>
    <n v="1460034594"/>
    <b v="0"/>
    <n v="13"/>
    <b v="0"/>
    <x v="1"/>
    <x v="1"/>
    <n v="163"/>
    <n v="37.538499999999999"/>
    <x v="1552"/>
    <d v="2016-05-06T13:04:00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x v="1"/>
    <x v="1"/>
    <n v="125"/>
    <n v="62.5"/>
    <x v="1553"/>
    <d v="2014-06-28T14:09:34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x v="6"/>
    <x v="28"/>
    <n v="1304"/>
    <n v="80.022499999999994"/>
    <x v="1554"/>
    <d v="2014-11-12T21:20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x v="6"/>
    <x v="28"/>
    <n v="1087"/>
    <n v="81.949700000000007"/>
    <x v="1555"/>
    <d v="2015-08-12T02:00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x v="2"/>
    <x v="7"/>
    <n v="22"/>
    <n v="35.838700000000003"/>
    <x v="1556"/>
    <d v="2011-06-15T03:59:00"/>
  </r>
  <r>
    <n v="1180"/>
    <s v="Hogzilla S.O.W. (Squeals On Wheels) A Veteran Owned Company"/>
    <s v="We would like to start a military-themed food truck to serve the Battle Creek/Kalamazoo area."/>
    <n v="13000"/>
    <n v="5875"/>
    <x v="1"/>
    <s v="US"/>
    <s v="USD"/>
    <n v="1403983314"/>
    <n v="1400786514"/>
    <b v="0"/>
    <n v="85"/>
    <b v="0"/>
    <x v="4"/>
    <x v="21"/>
    <n v="45"/>
    <n v="69.117599999999996"/>
    <x v="1557"/>
    <d v="2014-06-28T19:21:5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x v="0"/>
    <x v="0"/>
    <n v="61"/>
    <n v="709.41859999999997"/>
    <x v="1558"/>
    <d v="2017-01-06T19:05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x v="3"/>
    <x v="5"/>
    <n v="17"/>
    <n v="38.860500000000002"/>
    <x v="1559"/>
    <d v="2014-07-24T18:51:44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x v="2"/>
    <x v="10"/>
    <n v="20"/>
    <n v="76.923100000000005"/>
    <x v="1560"/>
    <d v="2015-04-18T13:55:20"/>
  </r>
  <r>
    <n v="2700"/>
    <s v="Holly's Hot Stuff"/>
    <s v="I currently own and operate a hot dog cart. I am hoping to purchase a used food truck so I can do business year round!"/>
    <n v="3000"/>
    <n v="70"/>
    <x v="1"/>
    <s v="US"/>
    <s v="USD"/>
    <n v="1411073972"/>
    <n v="1408481972"/>
    <b v="0"/>
    <n v="4"/>
    <b v="0"/>
    <x v="4"/>
    <x v="21"/>
    <n v="2"/>
    <n v="17.5"/>
    <x v="1561"/>
    <d v="2014-09-18T20:59:32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x v="1"/>
    <x v="1"/>
    <n v="338"/>
    <n v="46.609200000000001"/>
    <x v="1562"/>
    <d v="2014-09-21T02:00:00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x v="2"/>
    <x v="29"/>
    <n v="259"/>
    <n v="61.029400000000003"/>
    <x v="1563"/>
    <d v="2013-03-01T18:01:08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x v="2"/>
    <x v="10"/>
    <n v="50"/>
    <n v="136.36359999999999"/>
    <x v="1564"/>
    <d v="2014-09-12T18:26:53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x v="1"/>
    <x v="1"/>
    <n v="150"/>
    <n v="40.545900000000003"/>
    <x v="1565"/>
    <d v="2016-04-30T17:36:17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x v="1"/>
    <x v="1"/>
    <n v="180"/>
    <n v="64.285700000000006"/>
    <x v="1566"/>
    <d v="2016-08-03T04:09:00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x v="1"/>
    <x v="1"/>
    <n v="166"/>
    <n v="46.714300000000001"/>
    <x v="1567"/>
    <d v="2014-09-16T21:00:0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x v="1"/>
    <x v="1"/>
    <n v="806"/>
    <n v="60.475000000000001"/>
    <x v="1568"/>
    <d v="2015-04-04T20:19:17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x v="1"/>
    <x v="1"/>
    <n v="78"/>
    <n v="97.5"/>
    <x v="1569"/>
    <d v="2014-06-16T17:06:3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s v="US"/>
    <s v="USD"/>
    <n v="1330478998"/>
    <n v="1327886998"/>
    <b v="0"/>
    <n v="22"/>
    <b v="0"/>
    <x v="5"/>
    <x v="13"/>
    <n v="29"/>
    <n v="37.954500000000003"/>
    <x v="1570"/>
    <d v="2012-02-29T01:29:58"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s v="US"/>
    <s v="USD"/>
    <n v="1486046761"/>
    <n v="1483454761"/>
    <b v="0"/>
    <n v="3"/>
    <b v="0"/>
    <x v="0"/>
    <x v="6"/>
    <n v="1"/>
    <n v="68.333299999999994"/>
    <x v="1571"/>
    <d v="2017-02-02T14:46:0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x v="1"/>
    <x v="1"/>
    <n v="84"/>
    <n v="50.461500000000001"/>
    <x v="1572"/>
    <d v="2016-05-04T03:59:0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x v="1"/>
    <x v="4"/>
    <n v="96"/>
    <n v="51.8919"/>
    <x v="1573"/>
    <d v="2015-10-06T16:30:4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x v="2"/>
    <x v="10"/>
    <n v="54"/>
    <n v="134.20830000000001"/>
    <x v="1574"/>
    <d v="2011-07-31T06:59:00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x v="2"/>
    <x v="29"/>
    <n v="45"/>
    <n v="75.611099999999993"/>
    <x v="1575"/>
    <d v="2015-05-01T13:59:00"/>
  </r>
  <r>
    <n v="673"/>
    <s v="HORIZON: LIFE ENHANCED GLASSWARE"/>
    <s v="Will assist the deaf to have better communication and safety through the use of LCD glassware with audio &amp; sensory components."/>
    <n v="26000"/>
    <n v="205"/>
    <x v="1"/>
    <s v="US"/>
    <s v="USD"/>
    <n v="1409602217"/>
    <n v="1405714217"/>
    <b v="0"/>
    <n v="3"/>
    <b v="0"/>
    <x v="6"/>
    <x v="33"/>
    <n v="1"/>
    <n v="68.333299999999994"/>
    <x v="1576"/>
    <d v="2014-09-01T20:10:17"/>
  </r>
  <r>
    <n v="2421"/>
    <s v="hot dog cart"/>
    <s v="help me start Merrill's first hot dog cart in this empty lot"/>
    <n v="3500"/>
    <n v="1"/>
    <x v="1"/>
    <s v="US"/>
    <s v="USD"/>
    <n v="1424536196"/>
    <n v="1421944196"/>
    <b v="0"/>
    <n v="1"/>
    <b v="0"/>
    <x v="4"/>
    <x v="21"/>
    <n v="0"/>
    <n v="1"/>
    <x v="1577"/>
    <d v="2015-02-21T16:29:56"/>
  </r>
  <r>
    <n v="3736"/>
    <s v="Hot Dogs a new play by Suhayla El-Bushra"/>
    <s v="Hot Dogs is a new play that tackles sexism in schools and addresses issues that current sex/relationship education fails to."/>
    <n v="750"/>
    <n v="10"/>
    <x v="1"/>
    <s v="GB"/>
    <s v="GBP"/>
    <n v="1427133600"/>
    <n v="1423847093"/>
    <b v="0"/>
    <n v="1"/>
    <b v="0"/>
    <x v="1"/>
    <x v="1"/>
    <n v="1"/>
    <n v="10"/>
    <x v="1578"/>
    <d v="2015-03-23T18:00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s v="US"/>
    <s v="USD"/>
    <n v="1390522045"/>
    <n v="1388707645"/>
    <b v="0"/>
    <n v="0"/>
    <b v="0"/>
    <x v="2"/>
    <x v="9"/>
    <n v="0"/>
    <n v="0"/>
    <x v="1579"/>
    <d v="2014-01-24T00:07:25"/>
  </r>
  <r>
    <n v="1131"/>
    <s v="Hot Potato - The App"/>
    <s v="Don't drop it like it's hot..Hot Potato is a battle between friends. Compete to keep Mr Potato off the ground. Who will drop him first?"/>
    <n v="15000"/>
    <n v="0"/>
    <x v="1"/>
    <s v="AU"/>
    <s v="AUD"/>
    <n v="1450993668"/>
    <n v="1448401668"/>
    <b v="0"/>
    <n v="0"/>
    <b v="0"/>
    <x v="7"/>
    <x v="34"/>
    <n v="0"/>
    <n v="0"/>
    <x v="1580"/>
    <d v="2015-12-24T21:47:4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s v="GB"/>
    <s v="GBP"/>
    <n v="1406130880"/>
    <n v="1403538880"/>
    <b v="0"/>
    <n v="21"/>
    <b v="0"/>
    <x v="6"/>
    <x v="33"/>
    <n v="24"/>
    <n v="291.33330000000001"/>
    <x v="1581"/>
    <d v="2014-07-23T15:54:4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x v="6"/>
    <x v="17"/>
    <n v="525"/>
    <n v="546.6875"/>
    <x v="1582"/>
    <d v="2016-12-18T18:30:57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x v="5"/>
    <x v="20"/>
    <n v="52"/>
    <n v="66.698700000000002"/>
    <x v="1583"/>
    <d v="2015-12-26T00:18:54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x v="2"/>
    <x v="10"/>
    <n v="57"/>
    <n v="63.477800000000002"/>
    <x v="1584"/>
    <d v="2015-11-14T01:04:1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x v="1"/>
    <x v="4"/>
    <n v="3078"/>
    <n v="84.871499999999997"/>
    <x v="1585"/>
    <d v="2014-08-09T02:00:00"/>
  </r>
  <r>
    <n v="2894"/>
    <s v="How Could You Do This To Me (The Stage Play)"/>
    <s v="This Is A Story About A Woman A Man And A Woman"/>
    <n v="2500"/>
    <n v="0"/>
    <x v="1"/>
    <s v="US"/>
    <s v="USD"/>
    <n v="1428100815"/>
    <n v="1422920415"/>
    <b v="0"/>
    <n v="0"/>
    <b v="0"/>
    <x v="1"/>
    <x v="1"/>
    <n v="0"/>
    <n v="0"/>
    <x v="1586"/>
    <d v="2015-04-03T22:40:15"/>
  </r>
  <r>
    <n v="2746"/>
    <s v="How many marbles do YOU have?"/>
    <s v="An easy fun way for children to understand the physical limitations of someone with CFIDS and Fibromyalgia using marbles and a jar."/>
    <n v="2825"/>
    <n v="801"/>
    <x v="1"/>
    <s v="US"/>
    <s v="USD"/>
    <n v="1409337911"/>
    <n v="1406745911"/>
    <b v="0"/>
    <n v="19"/>
    <b v="0"/>
    <x v="5"/>
    <x v="13"/>
    <n v="28"/>
    <n v="42.157899999999998"/>
    <x v="1587"/>
    <d v="2014-08-29T18:45:11"/>
  </r>
  <r>
    <n v="2762"/>
    <s v="How to Create Your Own Magic World. Toy-making guide."/>
    <s v="How-to book of toys and games constructed from materials found in nature, recyclable and easily available."/>
    <n v="2750"/>
    <n v="25"/>
    <x v="1"/>
    <s v="US"/>
    <s v="USD"/>
    <n v="1332114795"/>
    <n v="1326934395"/>
    <b v="0"/>
    <n v="1"/>
    <b v="0"/>
    <x v="5"/>
    <x v="13"/>
    <n v="1"/>
    <n v="25"/>
    <x v="1588"/>
    <d v="2012-03-18T23:53:15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s v="US"/>
    <s v="USD"/>
    <n v="1420095540"/>
    <n v="1417558804"/>
    <b v="0"/>
    <n v="26"/>
    <b v="0"/>
    <x v="6"/>
    <x v="33"/>
    <n v="3"/>
    <n v="34.269199999999998"/>
    <x v="1589"/>
    <d v="2015-01-01T06:59:0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x v="0"/>
    <x v="0"/>
    <n v="76"/>
    <n v="83.3459"/>
    <x v="1590"/>
    <d v="2011-06-18T01:14:2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x v="1"/>
    <x v="1"/>
    <n v="256"/>
    <n v="47.407400000000003"/>
    <x v="1591"/>
    <d v="2015-08-05T18:36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s v="GB"/>
    <s v="GBP"/>
    <n v="1448492400"/>
    <n v="1446506080"/>
    <b v="0"/>
    <n v="6"/>
    <b v="0"/>
    <x v="1"/>
    <x v="1"/>
    <n v="388"/>
    <n v="129.16669999999999"/>
    <x v="1592"/>
    <d v="2015-11-25T23:0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x v="1"/>
    <x v="1"/>
    <n v="384"/>
    <n v="62.587000000000003"/>
    <x v="1593"/>
    <d v="2016-04-29T21:00:00"/>
  </r>
  <r>
    <n v="2350"/>
    <s v="HoxWi - Simple and reliable online customer services (Canceled)"/>
    <s v="HoxWi are the future for real time interaction with on-line customers via chat or video conference."/>
    <n v="4000"/>
    <n v="0"/>
    <x v="2"/>
    <s v="IE"/>
    <s v="EUR"/>
    <n v="1483474370"/>
    <n v="1480882370"/>
    <b v="0"/>
    <n v="0"/>
    <b v="0"/>
    <x v="6"/>
    <x v="25"/>
    <n v="0"/>
    <n v="0"/>
    <x v="1594"/>
    <d v="2017-01-03T20:12:50"/>
  </r>
  <r>
    <n v="3900"/>
    <s v="HUB Theatre Group presents John Logan's RED"/>
    <s v="HUB Theatre Group collaborates with local artists to present John Logan's RED to the community."/>
    <n v="500"/>
    <n v="135"/>
    <x v="1"/>
    <s v="US"/>
    <s v="USD"/>
    <n v="1433988791"/>
    <n v="1431396791"/>
    <b v="0"/>
    <n v="5"/>
    <b v="0"/>
    <x v="1"/>
    <x v="1"/>
    <n v="27"/>
    <n v="27"/>
    <x v="1595"/>
    <d v="2015-06-11T02:13:11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x v="6"/>
    <x v="17"/>
    <n v="947"/>
    <n v="278.39409999999998"/>
    <x v="1596"/>
    <d v="2015-05-31T01:42:58"/>
  </r>
  <r>
    <n v="1783"/>
    <s v="Hues of my Vision"/>
    <s v="My Buddy Spirit and I, Ara, camping full time camera on hand for a bit over nine years. &quot;Hue of my Vision&quot; is our Photo Book."/>
    <n v="6500"/>
    <n v="9477"/>
    <x v="1"/>
    <s v="US"/>
    <s v="USD"/>
    <n v="1432248478"/>
    <n v="1429656478"/>
    <b v="1"/>
    <n v="185"/>
    <b v="0"/>
    <x v="3"/>
    <x v="5"/>
    <n v="146"/>
    <n v="51.226999999999997"/>
    <x v="1597"/>
    <d v="2015-05-21T22:47:5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s v="US"/>
    <s v="USD"/>
    <n v="1357934424"/>
    <n v="1355342424"/>
    <b v="0"/>
    <n v="11"/>
    <b v="0"/>
    <x v="7"/>
    <x v="30"/>
    <n v="11"/>
    <n v="50.909100000000002"/>
    <x v="1598"/>
    <d v="2013-01-11T20:00:24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s v="US"/>
    <s v="USD"/>
    <n v="1428069541"/>
    <n v="1425481141"/>
    <b v="0"/>
    <n v="4"/>
    <b v="0"/>
    <x v="0"/>
    <x v="22"/>
    <n v="0"/>
    <n v="47.5"/>
    <x v="1599"/>
    <d v="2015-04-03T13:59:01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x v="1"/>
    <x v="1"/>
    <n v="337"/>
    <n v="99"/>
    <x v="1600"/>
    <d v="2016-04-28T05:59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x v="0"/>
    <x v="2"/>
    <n v="0"/>
    <n v="41.944400000000002"/>
    <x v="1601"/>
    <d v="2014-11-04T18:33:42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x v="2"/>
    <x v="3"/>
    <n v="9"/>
    <n v="47.222200000000001"/>
    <x v="1602"/>
    <d v="2015-11-02T08:00:0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s v="US"/>
    <s v="USD"/>
    <n v="1432913659"/>
    <n v="1430321659"/>
    <b v="0"/>
    <n v="3"/>
    <b v="0"/>
    <x v="1"/>
    <x v="1"/>
    <n v="3"/>
    <n v="23.333300000000001"/>
    <x v="1603"/>
    <d v="2015-05-29T15:34:19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s v="US"/>
    <s v="USD"/>
    <n v="1459181895"/>
    <n v="1456593495"/>
    <b v="0"/>
    <n v="9"/>
    <b v="0"/>
    <x v="2"/>
    <x v="14"/>
    <n v="6"/>
    <n v="54.1111"/>
    <x v="1604"/>
    <d v="2016-03-28T16:18:15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s v="GB"/>
    <s v="GBP"/>
    <n v="1483286127"/>
    <n v="1479830127"/>
    <b v="0"/>
    <n v="456"/>
    <b v="0"/>
    <x v="6"/>
    <x v="33"/>
    <n v="215"/>
    <n v="117.6987"/>
    <x v="1605"/>
    <d v="2017-01-01T15:55:27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x v="2"/>
    <x v="10"/>
    <n v="34"/>
    <n v="50.875"/>
    <x v="1606"/>
    <d v="2014-05-20T04:59:00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x v="6"/>
    <x v="17"/>
    <n v="1843"/>
    <n v="192.3888"/>
    <x v="1607"/>
    <d v="2013-03-09T21:08:19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s v="US"/>
    <s v="USD"/>
    <n v="1476458734"/>
    <n v="1472570734"/>
    <b v="0"/>
    <n v="15"/>
    <b v="0"/>
    <x v="6"/>
    <x v="33"/>
    <n v="17"/>
    <n v="116.5333"/>
    <x v="1608"/>
    <d v="2016-10-14T15:2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x v="1"/>
    <x v="4"/>
    <n v="115"/>
    <n v="132.34620000000001"/>
    <x v="1609"/>
    <d v="2017-04-05T18:14:37"/>
  </r>
  <r>
    <n v="477"/>
    <s v="Hymn of Unity"/>
    <s v="A Comedy-drama animation revolving around a man who finds a problematic pair of headphones that literally take over his whole life."/>
    <n v="42000"/>
    <n v="0"/>
    <x v="1"/>
    <s v="US"/>
    <s v="USD"/>
    <n v="1337371334"/>
    <n v="1332187334"/>
    <b v="0"/>
    <n v="0"/>
    <b v="0"/>
    <x v="0"/>
    <x v="6"/>
    <n v="0"/>
    <s v="no backers"/>
    <x v="1610"/>
    <d v="2012-05-18T20:02:14"/>
  </r>
  <r>
    <n v="131"/>
    <s v="I (Canceled)"/>
    <s v="I"/>
    <n v="130000"/>
    <n v="0"/>
    <x v="2"/>
    <s v="US"/>
    <s v="USD"/>
    <n v="1467763200"/>
    <n v="1466453161"/>
    <b v="0"/>
    <n v="0"/>
    <b v="0"/>
    <x v="0"/>
    <x v="22"/>
    <n v="0"/>
    <s v="no backers"/>
    <x v="1611"/>
    <d v="2016-07-06T00:00:00"/>
  </r>
  <r>
    <n v="174"/>
    <s v="I Am Forgotten"/>
    <s v="An international short film project. It is about loneliness, wich is caused by the current compulsion to check your Facebook every day."/>
    <n v="100000"/>
    <n v="0"/>
    <x v="1"/>
    <s v="NL"/>
    <s v="EUR"/>
    <n v="1431108776"/>
    <n v="1425924776"/>
    <b v="0"/>
    <n v="0"/>
    <b v="0"/>
    <x v="0"/>
    <x v="8"/>
    <n v="0"/>
    <s v="no backers"/>
    <x v="1612"/>
    <d v="2015-05-08T18:12:56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x v="1"/>
    <x v="1"/>
    <n v="1045"/>
    <n v="89.585700000000003"/>
    <x v="1613"/>
    <d v="2016-12-22T14:59:12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s v="US"/>
    <s v="USD"/>
    <n v="1425009761"/>
    <n v="1422417761"/>
    <b v="0"/>
    <n v="3"/>
    <b v="0"/>
    <x v="5"/>
    <x v="26"/>
    <n v="0"/>
    <n v="16"/>
    <x v="1614"/>
    <d v="2015-02-27T04:02:4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x v="1"/>
    <x v="1"/>
    <n v="38"/>
    <n v="44.186"/>
    <x v="1615"/>
    <d v="2015-04-23T06:59:0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x v="1"/>
    <x v="1"/>
    <n v="240"/>
    <n v="77.335800000000006"/>
    <x v="1616"/>
    <d v="2013-05-06T16:51:11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x v="1"/>
    <x v="15"/>
    <n v="823"/>
    <n v="94.903800000000004"/>
    <x v="1617"/>
    <d v="2014-09-08T21:11:25"/>
  </r>
  <r>
    <n v="3857"/>
    <s v="I support Molding Heartz"/>
    <s v="The Ultimate Screenwriting Conference_x000a_is the experience showing screenwriters how to write and sell a screenplay in hollywood!"/>
    <n v="500"/>
    <n v="260"/>
    <x v="1"/>
    <s v="US"/>
    <s v="USD"/>
    <n v="1406913120"/>
    <n v="1404927690"/>
    <b v="0"/>
    <n v="4"/>
    <b v="0"/>
    <x v="1"/>
    <x v="1"/>
    <n v="52"/>
    <n v="65"/>
    <x v="1618"/>
    <d v="2014-08-01T17:12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s v="US"/>
    <s v="USD"/>
    <n v="1407705187"/>
    <n v="1405113187"/>
    <b v="0"/>
    <n v="0"/>
    <b v="0"/>
    <x v="4"/>
    <x v="21"/>
    <n v="0"/>
    <n v="0"/>
    <x v="1619"/>
    <d v="2014-08-10T21:13:07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x v="3"/>
    <x v="5"/>
    <n v="2"/>
    <n v="51.666699999999999"/>
    <x v="1620"/>
    <d v="2015-09-12T13:37:4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s v="US"/>
    <s v="USD"/>
    <n v="1455210353"/>
    <n v="1451927153"/>
    <b v="0"/>
    <n v="37"/>
    <b v="0"/>
    <x v="6"/>
    <x v="33"/>
    <n v="4"/>
    <n v="19.243200000000002"/>
    <x v="1621"/>
    <d v="2016-02-11T17:05:5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x v="2"/>
    <x v="14"/>
    <n v="0"/>
    <n v="0"/>
    <x v="1622"/>
    <d v="2017-03-26T03:33:00"/>
  </r>
  <r>
    <n v="514"/>
    <s v="I'm Sticking With You."/>
    <s v="A film created entirely out of paper, visual effects and found objects depicts how one man created a new life for himself."/>
    <n v="39400"/>
    <n v="50"/>
    <x v="1"/>
    <s v="CA"/>
    <s v="CAD"/>
    <n v="1407595447"/>
    <n v="1405003447"/>
    <b v="0"/>
    <n v="3"/>
    <b v="0"/>
    <x v="0"/>
    <x v="6"/>
    <n v="0"/>
    <n v="16.666699999999999"/>
    <x v="1623"/>
    <d v="2014-08-09T14:44:07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x v="0"/>
    <x v="12"/>
    <n v="1"/>
    <n v="27.898"/>
    <x v="1624"/>
    <d v="2014-03-07T19:20:3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x v="2"/>
    <x v="7"/>
    <n v="10"/>
    <n v="18.909099999999999"/>
    <x v="1625"/>
    <d v="2010-02-15T05:00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x v="0"/>
    <x v="12"/>
    <n v="1"/>
    <n v="50.588200000000001"/>
    <x v="1626"/>
    <d v="2010-08-01T03:00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s v="US"/>
    <s v="USD"/>
    <n v="1475766932"/>
    <n v="1473174932"/>
    <b v="0"/>
    <n v="30"/>
    <b v="0"/>
    <x v="6"/>
    <x v="33"/>
    <n v="10"/>
    <n v="59.2"/>
    <x v="1627"/>
    <d v="2016-10-06T15:15:32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x v="3"/>
    <x v="5"/>
    <n v="55"/>
    <n v="61.527799999999999"/>
    <x v="1628"/>
    <d v="2017-01-31T18:08:20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x v="1"/>
    <x v="1"/>
    <n v="120"/>
    <n v="34.6"/>
    <x v="1629"/>
    <d v="2015-06-18T11:04:01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s v="GB"/>
    <s v="GBP"/>
    <n v="1445431533"/>
    <n v="1442839533"/>
    <b v="0"/>
    <n v="27"/>
    <b v="0"/>
    <x v="6"/>
    <x v="25"/>
    <n v="66"/>
    <n v="97.407399999999996"/>
    <x v="1630"/>
    <d v="2015-10-21T12:45:33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x v="2"/>
    <x v="3"/>
    <n v="49"/>
    <n v="32.3245"/>
    <x v="1631"/>
    <d v="2012-08-29T00:00:00"/>
  </r>
  <r>
    <n v="1087"/>
    <s v="Idle Gamers"/>
    <s v="Idle gamers are the group of gamers worth watching play video games. We have a back log of video ideas and want to entertain you."/>
    <n v="15000"/>
    <n v="0"/>
    <x v="1"/>
    <s v="US"/>
    <s v="USD"/>
    <n v="1402852087"/>
    <n v="1400260087"/>
    <b v="0"/>
    <n v="0"/>
    <b v="0"/>
    <x v="7"/>
    <x v="30"/>
    <n v="0"/>
    <n v="0"/>
    <x v="1632"/>
    <d v="2014-06-15T17:08:07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x v="5"/>
    <x v="32"/>
    <n v="1369"/>
    <n v="52.622700000000002"/>
    <x v="1633"/>
    <d v="2012-03-22T03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1"/>
    <x v="15"/>
    <n v="0"/>
    <n v="1"/>
    <x v="1634"/>
    <d v="2016-11-22T00:17:18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x v="1"/>
    <x v="1"/>
    <n v="26"/>
    <n v="26"/>
    <x v="1635"/>
    <d v="2016-12-21T11:50:30"/>
  </r>
  <r>
    <n v="2680"/>
    <s v="iHeart Pillow"/>
    <s v="iHeartPillow, Connecting loved ones"/>
    <n v="3000"/>
    <n v="276"/>
    <x v="1"/>
    <s v="ES"/>
    <s v="EUR"/>
    <n v="1459915491"/>
    <n v="1457327091"/>
    <b v="0"/>
    <n v="4"/>
    <b v="0"/>
    <x v="6"/>
    <x v="36"/>
    <n v="9"/>
    <n v="69"/>
    <x v="1636"/>
    <d v="2016-04-06T04:04:51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s v="AU"/>
    <s v="AUD"/>
    <n v="1420352264"/>
    <n v="1416896264"/>
    <b v="0"/>
    <n v="0"/>
    <b v="0"/>
    <x v="6"/>
    <x v="25"/>
    <n v="0"/>
    <n v="0"/>
    <x v="1637"/>
    <d v="2015-01-04T06:17:44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s v="US"/>
    <s v="USD"/>
    <n v="1478926800"/>
    <n v="1476054568"/>
    <b v="0"/>
    <n v="196"/>
    <b v="0"/>
    <x v="6"/>
    <x v="33"/>
    <n v="103"/>
    <n v="89.596900000000005"/>
    <x v="1638"/>
    <d v="2016-11-12T05:00:0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s v="US"/>
    <s v="USD"/>
    <n v="1462112318"/>
    <n v="1459520318"/>
    <b v="0"/>
    <n v="4"/>
    <b v="0"/>
    <x v="1"/>
    <x v="1"/>
    <n v="10"/>
    <n v="63"/>
    <x v="1639"/>
    <d v="2016-05-01T14:18:38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x v="0"/>
    <x v="2"/>
    <n v="1"/>
    <n v="83.75"/>
    <x v="1640"/>
    <d v="2015-11-08T16:51:41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x v="1"/>
    <x v="1"/>
    <n v="78"/>
    <n v="41.923099999999998"/>
    <x v="1641"/>
    <d v="2015-07-07T17:30:33"/>
  </r>
  <r>
    <n v="2365"/>
    <s v="IMI - It's My Identity (Canceled)"/>
    <s v="A website that could group all your social 'identities' and online property together and find new followers or creators to follow"/>
    <n v="4000"/>
    <n v="0"/>
    <x v="2"/>
    <s v="IT"/>
    <s v="EUR"/>
    <n v="1453071600"/>
    <n v="1449596425"/>
    <b v="0"/>
    <n v="0"/>
    <b v="0"/>
    <x v="6"/>
    <x v="25"/>
    <n v="0"/>
    <n v="0"/>
    <x v="1642"/>
    <d v="2016-01-17T23:00:00"/>
  </r>
  <r>
    <n v="181"/>
    <s v="Immemorial"/>
    <s v="Christina has been suffering with flash backs and some very disturbing nightmares and realises that it is more than just nightmares."/>
    <n v="100000"/>
    <n v="722"/>
    <x v="1"/>
    <s v="GB"/>
    <s v="GBP"/>
    <n v="1434995295"/>
    <n v="1432403295"/>
    <b v="0"/>
    <n v="4"/>
    <b v="0"/>
    <x v="0"/>
    <x v="8"/>
    <n v="1"/>
    <n v="180.5"/>
    <x v="1643"/>
    <d v="2015-06-22T17:48:15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x v="1"/>
    <x v="1"/>
    <n v="221"/>
    <n v="110.5"/>
    <x v="1644"/>
    <d v="2014-08-17T15:35:2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x v="6"/>
    <x v="17"/>
    <n v="6034"/>
    <n v="593.93619999999999"/>
    <x v="1645"/>
    <d v="2015-05-07T06:58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s v="US"/>
    <s v="USD"/>
    <n v="1458097364"/>
    <n v="1455508964"/>
    <b v="0"/>
    <n v="1"/>
    <b v="0"/>
    <x v="1"/>
    <x v="1"/>
    <n v="0"/>
    <n v="1"/>
    <x v="1646"/>
    <d v="2016-03-16T03:02:44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x v="1"/>
    <x v="4"/>
    <n v="754"/>
    <n v="259.94830000000002"/>
    <x v="1647"/>
    <d v="2014-09-10T04:52:00"/>
  </r>
  <r>
    <n v="928"/>
    <s v="In a Jazzy Motown"/>
    <s v="A real Motown Backup singer on 22 gold and platinum albums headlines her own Jazz CD of Motown songs."/>
    <n v="20000"/>
    <n v="1575"/>
    <x v="1"/>
    <s v="US"/>
    <s v="USD"/>
    <n v="1353196800"/>
    <n v="1348864913"/>
    <b v="0"/>
    <n v="28"/>
    <b v="0"/>
    <x v="2"/>
    <x v="9"/>
    <n v="8"/>
    <n v="56.25"/>
    <x v="1648"/>
    <d v="2012-11-18T00:00:00"/>
  </r>
  <r>
    <n v="1045"/>
    <s v="In Case Of Emergency (Canceled)"/>
    <s v="In Case Of Emergency is a radio talk show for preppers, beginning preppers, and with preparedness in mind."/>
    <n v="15000"/>
    <n v="266"/>
    <x v="2"/>
    <s v="US"/>
    <s v="USD"/>
    <n v="1408827550"/>
    <n v="1406235550"/>
    <b v="0"/>
    <n v="8"/>
    <b v="0"/>
    <x v="8"/>
    <x v="27"/>
    <n v="2"/>
    <n v="33.25"/>
    <x v="1649"/>
    <d v="2014-08-23T20:59:10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x v="0"/>
    <x v="0"/>
    <n v="38"/>
    <n v="91.189700000000002"/>
    <x v="1650"/>
    <d v="2012-11-02T04:00:00"/>
  </r>
  <r>
    <n v="438"/>
    <s v="In Game: The Animated Series"/>
    <s v="As Smyton pushes himself to become respected, he unlocks secrets about himself and the world around him."/>
    <n v="50000"/>
    <n v="1876"/>
    <x v="1"/>
    <s v="US"/>
    <s v="USD"/>
    <n v="1447830958"/>
    <n v="1445235358"/>
    <b v="0"/>
    <n v="11"/>
    <b v="0"/>
    <x v="0"/>
    <x v="6"/>
    <n v="4"/>
    <n v="170.5455"/>
    <x v="1651"/>
    <d v="2015-11-18T07:15:58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x v="0"/>
    <x v="12"/>
    <n v="1"/>
    <n v="71.714299999999994"/>
    <x v="1652"/>
    <d v="2011-09-23T03:00:37"/>
  </r>
  <r>
    <n v="1736"/>
    <s v="In His Presence"/>
    <s v="A unique meditative album reflecting on the life of Christ, inviting Him into your presence"/>
    <n v="7000"/>
    <n v="22"/>
    <x v="1"/>
    <s v="US"/>
    <s v="USD"/>
    <n v="1447018833"/>
    <n v="1444423233"/>
    <b v="0"/>
    <n v="1"/>
    <b v="0"/>
    <x v="2"/>
    <x v="14"/>
    <n v="0"/>
    <n v="22"/>
    <x v="1653"/>
    <d v="2015-11-08T21:40:33"/>
  </r>
  <r>
    <n v="230"/>
    <s v="In Love There's War"/>
    <s v="In Love There's War is a spicy web series that will have viewers at the edge of their seats as deception and hidden secrecies unravel."/>
    <n v="90000"/>
    <n v="60"/>
    <x v="1"/>
    <s v="US"/>
    <s v="USD"/>
    <n v="1433443151"/>
    <n v="1430851151"/>
    <b v="0"/>
    <n v="2"/>
    <b v="0"/>
    <x v="0"/>
    <x v="8"/>
    <n v="0"/>
    <n v="30"/>
    <x v="1654"/>
    <d v="2015-06-04T18:39:1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x v="1"/>
    <x v="1"/>
    <n v="170"/>
    <n v="25.130199999999999"/>
    <x v="1655"/>
    <d v="2015-08-02T16:00:0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x v="0"/>
    <x v="0"/>
    <n v="8"/>
    <n v="55.221200000000003"/>
    <x v="1656"/>
    <d v="2012-04-05T06:59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x v="5"/>
    <x v="20"/>
    <n v="8"/>
    <n v="42.346899999999998"/>
    <x v="1657"/>
    <d v="2013-01-05T17:58:4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s v="US"/>
    <s v="USD"/>
    <n v="1413942628"/>
    <n v="1411350628"/>
    <b v="0"/>
    <n v="0"/>
    <b v="0"/>
    <x v="0"/>
    <x v="22"/>
    <n v="0"/>
    <s v="no backers"/>
    <x v="1658"/>
    <d v="2014-10-22T01:50:28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x v="1"/>
    <x v="1"/>
    <n v="55"/>
    <n v="55"/>
    <x v="1659"/>
    <d v="2015-02-02T04:59:00"/>
  </r>
  <r>
    <n v="4041"/>
    <s v="In the Land of Gold"/>
    <s v="A bold, colouful, vibrant play centred around the last remaining monarchy of Africa."/>
    <n v="250"/>
    <n v="21"/>
    <x v="1"/>
    <s v="GB"/>
    <s v="GBP"/>
    <n v="1473160954"/>
    <n v="1467976954"/>
    <b v="0"/>
    <n v="2"/>
    <b v="0"/>
    <x v="1"/>
    <x v="1"/>
    <n v="8"/>
    <n v="10.5"/>
    <x v="1660"/>
    <d v="2016-09-06T11:22:3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x v="2"/>
    <x v="7"/>
    <n v="21"/>
    <n v="28"/>
    <x v="1661"/>
    <d v="2013-05-31T00:00:00"/>
  </r>
  <r>
    <n v="3960"/>
    <s v="In The Time of New York"/>
    <s v="You are closer to your dreams than what you expect, your demons will always wait for you to realize them, theyâ€™ll torture you Manny."/>
    <n v="400"/>
    <n v="45"/>
    <x v="1"/>
    <s v="US"/>
    <s v="USD"/>
    <n v="1451852256"/>
    <n v="1449260256"/>
    <b v="0"/>
    <n v="4"/>
    <b v="0"/>
    <x v="1"/>
    <x v="1"/>
    <n v="11"/>
    <n v="11.25"/>
    <x v="1662"/>
    <d v="2016-01-03T20:17:3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x v="0"/>
    <x v="12"/>
    <n v="2"/>
    <n v="100"/>
    <x v="1663"/>
    <d v="2013-01-24T18:38:30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x v="3"/>
    <x v="5"/>
    <n v="170"/>
    <n v="91.882900000000006"/>
    <x v="1664"/>
    <d v="2015-10-02T23:03:00"/>
  </r>
  <r>
    <n v="949"/>
    <s v="INBED"/>
    <s v="Der INBED ist ein innovatives Multisensor-Wearable fÃ¼r die SturzprÃ¤vention motorisch eingeschrÃ¤nkter Personen."/>
    <n v="18950"/>
    <n v="273"/>
    <x v="1"/>
    <s v="DE"/>
    <s v="EUR"/>
    <n v="1456016576"/>
    <n v="1450832576"/>
    <b v="0"/>
    <n v="7"/>
    <b v="0"/>
    <x v="6"/>
    <x v="33"/>
    <n v="1"/>
    <n v="39"/>
    <x v="1665"/>
    <d v="2016-02-21T01:02:56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x v="1"/>
    <x v="1"/>
    <n v="164"/>
    <n v="136.45830000000001"/>
    <x v="1666"/>
    <d v="2015-08-24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s v="US"/>
    <s v="USD"/>
    <n v="1472698702"/>
    <n v="1470106702"/>
    <b v="0"/>
    <n v="0"/>
    <b v="0"/>
    <x v="0"/>
    <x v="8"/>
    <n v="0"/>
    <s v="no backers"/>
    <x v="1667"/>
    <d v="2016-09-01T02:58:22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x v="2"/>
    <x v="29"/>
    <n v="30"/>
    <n v="35.6"/>
    <x v="1668"/>
    <d v="2011-11-15T19:37:00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x v="0"/>
    <x v="2"/>
    <n v="2"/>
    <n v="93.264099999999999"/>
    <x v="1669"/>
    <d v="2014-09-17T13:00:56"/>
  </r>
  <r>
    <n v="509"/>
    <s v="Indian in Chelsea - Web Animated series"/>
    <s v="A hilarious comedy podcast being turned into an animated series  about an indian servant and his boss."/>
    <n v="40000"/>
    <n v="10"/>
    <x v="1"/>
    <s v="GB"/>
    <s v="GBP"/>
    <n v="1435504170"/>
    <n v="1432912170"/>
    <b v="0"/>
    <n v="1"/>
    <b v="0"/>
    <x v="0"/>
    <x v="6"/>
    <n v="0"/>
    <n v="10"/>
    <x v="1670"/>
    <d v="2015-06-28T15:09:30"/>
  </r>
  <r>
    <n v="1447"/>
    <s v="Indian Language Dictionary"/>
    <s v="I'm creating a dictionary of multiple Indian languages."/>
    <n v="10000"/>
    <n v="75"/>
    <x v="1"/>
    <s v="US"/>
    <s v="USD"/>
    <n v="1467999134"/>
    <n v="1465407134"/>
    <b v="0"/>
    <n v="3"/>
    <b v="0"/>
    <x v="5"/>
    <x v="18"/>
    <n v="1"/>
    <n v="25"/>
    <x v="1671"/>
    <d v="2016-07-08T17:32:14"/>
  </r>
  <r>
    <n v="1041"/>
    <s v="Industry Success Project (Canceled)"/>
    <s v="I am trying to document what it is like to plunge head first into the music/audio industry as an intern."/>
    <n v="15000"/>
    <n v="0"/>
    <x v="2"/>
    <s v="US"/>
    <s v="USD"/>
    <n v="1406769992"/>
    <n v="1405041992"/>
    <b v="0"/>
    <n v="0"/>
    <b v="0"/>
    <x v="8"/>
    <x v="27"/>
    <n v="0"/>
    <n v="0"/>
    <x v="1672"/>
    <d v="2014-07-31T01:26:32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x v="1"/>
    <x v="1"/>
    <n v="30"/>
    <n v="30"/>
    <x v="1673"/>
    <d v="2015-04-05T17:51:17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x v="6"/>
    <x v="17"/>
    <n v="4135"/>
    <n v="136.64449999999999"/>
    <x v="1674"/>
    <d v="2014-08-14T12:58:18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x v="7"/>
    <x v="24"/>
    <n v="207"/>
    <n v="4.5712999999999999"/>
    <x v="1675"/>
    <d v="2017-03-13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x v="0"/>
    <x v="12"/>
    <n v="0"/>
    <n v="53.125"/>
    <x v="1676"/>
    <d v="2011-07-12T03:14:4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x v="2"/>
    <x v="7"/>
    <n v="184"/>
    <n v="57.520200000000003"/>
    <x v="1677"/>
    <d v="2013-02-24T09:09:15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x v="3"/>
    <x v="5"/>
    <n v="636"/>
    <n v="133.73920000000001"/>
    <x v="1678"/>
    <d v="2014-10-17T19:55:39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x v="0"/>
    <x v="12"/>
    <n v="2"/>
    <n v="91.840500000000006"/>
    <x v="1679"/>
    <d v="2011-08-13T23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4"/>
    <x v="21"/>
    <n v="0"/>
    <n v="5"/>
    <x v="1680"/>
    <d v="2015-12-25T07:55:36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s v="US"/>
    <s v="USD"/>
    <n v="1469122200"/>
    <n v="1466611108"/>
    <b v="0"/>
    <n v="86"/>
    <b v="0"/>
    <x v="6"/>
    <x v="33"/>
    <n v="78"/>
    <n v="90.616299999999995"/>
    <x v="1681"/>
    <d v="2016-07-21T17:30:00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x v="0"/>
    <x v="0"/>
    <n v="37"/>
    <n v="87.685599999999994"/>
    <x v="1682"/>
    <d v="2017-02-27T02:01:00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x v="2"/>
    <x v="7"/>
    <n v="36"/>
    <n v="65.842100000000002"/>
    <x v="1683"/>
    <d v="2012-05-01T17:00:0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s v="US"/>
    <s v="USD"/>
    <n v="1417388340"/>
    <n v="1412835530"/>
    <b v="0"/>
    <n v="11"/>
    <b v="0"/>
    <x v="6"/>
    <x v="33"/>
    <n v="27"/>
    <n v="424.4545"/>
    <x v="1684"/>
    <d v="2014-11-30T22:59:0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s v="DE"/>
    <s v="EUR"/>
    <n v="1480721803"/>
    <n v="1478126203"/>
    <b v="0"/>
    <n v="20"/>
    <b v="0"/>
    <x v="6"/>
    <x v="25"/>
    <n v="4"/>
    <n v="68.3"/>
    <x v="1685"/>
    <d v="2016-12-02T23:36:4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s v="NL"/>
    <s v="EUR"/>
    <n v="1482052815"/>
    <n v="1479460815"/>
    <b v="0"/>
    <n v="0"/>
    <b v="0"/>
    <x v="6"/>
    <x v="25"/>
    <n v="0"/>
    <s v="no backers"/>
    <x v="1686"/>
    <d v="2016-12-18T09:20:15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x v="5"/>
    <x v="20"/>
    <n v="31"/>
    <n v="25.347100000000001"/>
    <x v="1687"/>
    <d v="2012-11-30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x v="3"/>
    <x v="5"/>
    <n v="129"/>
    <n v="207.0667"/>
    <x v="1688"/>
    <d v="2016-03-24T16:01:0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x v="0"/>
    <x v="0"/>
    <n v="7"/>
    <n v="28.5762"/>
    <x v="1689"/>
    <d v="2011-02-02T07:59:00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x v="0"/>
    <x v="2"/>
    <n v="1"/>
    <n v="76.452600000000004"/>
    <x v="1690"/>
    <d v="2014-08-21T07:01:55"/>
  </r>
  <r>
    <n v="3993"/>
    <s v="Invincible Diamonds: A Survivor's Guide"/>
    <s v="I am seeking to turn my collection of urban poetry into a stage play. My desire is to inspire victims to heal."/>
    <n v="300"/>
    <n v="3"/>
    <x v="1"/>
    <s v="US"/>
    <s v="USD"/>
    <n v="1431549912"/>
    <n v="1428957912"/>
    <b v="0"/>
    <n v="1"/>
    <b v="0"/>
    <x v="1"/>
    <x v="1"/>
    <n v="1"/>
    <n v="3"/>
    <x v="1691"/>
    <d v="2015-05-13T20:45:12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x v="2"/>
    <x v="7"/>
    <n v="56"/>
    <n v="27.389600000000002"/>
    <x v="1692"/>
    <d v="2010-11-02T00:26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x v="2"/>
    <x v="7"/>
    <n v="22"/>
    <n v="42.241399999999999"/>
    <x v="1693"/>
    <d v="2014-11-12T22:45:38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x v="3"/>
    <x v="5"/>
    <n v="51"/>
    <n v="55.3718"/>
    <x v="1694"/>
    <d v="2016-07-15T14:34:06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s v="GB"/>
    <s v="GBP"/>
    <n v="1432223125"/>
    <n v="1429631125"/>
    <b v="0"/>
    <n v="4"/>
    <b v="0"/>
    <x v="6"/>
    <x v="33"/>
    <n v="1"/>
    <n v="26.5"/>
    <x v="1695"/>
    <d v="2015-05-21T15:45:25"/>
  </r>
  <r>
    <n v="215"/>
    <s v="Invisible Scars"/>
    <s v="A short drama based on a true events. Story of a British Soldier who comes back home suffering from Post Traumatic Stress Disorder."/>
    <n v="100000"/>
    <n v="10"/>
    <x v="1"/>
    <s v="GB"/>
    <s v="GBP"/>
    <n v="1455753540"/>
    <n v="1452058282"/>
    <b v="0"/>
    <n v="1"/>
    <b v="0"/>
    <x v="0"/>
    <x v="8"/>
    <n v="0"/>
    <n v="10"/>
    <x v="1696"/>
    <d v="2016-02-17T23:59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x v="1"/>
    <x v="15"/>
    <n v="199"/>
    <n v="47.428600000000003"/>
    <x v="1697"/>
    <d v="2015-08-02T19:31:29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x v="6"/>
    <x v="17"/>
    <n v="1481"/>
    <n v="182.78020000000001"/>
    <x v="1698"/>
    <d v="2014-05-01T15:55:29"/>
  </r>
  <r>
    <n v="997"/>
    <s v="iPhanny"/>
    <s v="The iPhanny keeps your iPhone 6 safe from bending in those dangerous pants pockets."/>
    <n v="16870"/>
    <n v="65"/>
    <x v="1"/>
    <s v="US"/>
    <s v="USD"/>
    <n v="1417145297"/>
    <n v="1414549697"/>
    <b v="0"/>
    <n v="8"/>
    <b v="0"/>
    <x v="6"/>
    <x v="33"/>
    <n v="0"/>
    <n v="8.125"/>
    <x v="1699"/>
    <d v="2014-11-28T03:28:17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x v="6"/>
    <x v="17"/>
    <n v="248"/>
    <n v="493.13330000000002"/>
    <x v="1700"/>
    <d v="2016-11-06T03:26:44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s v="US"/>
    <s v="USD"/>
    <n v="1431374222"/>
    <n v="1427486222"/>
    <b v="0"/>
    <n v="25"/>
    <b v="0"/>
    <x v="6"/>
    <x v="33"/>
    <n v="3"/>
    <n v="27.36"/>
    <x v="1701"/>
    <d v="2015-05-11T19:57:02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s v="GB"/>
    <s v="GBP"/>
    <n v="1459700741"/>
    <n v="1457112341"/>
    <b v="0"/>
    <n v="92"/>
    <b v="0"/>
    <x v="3"/>
    <x v="37"/>
    <n v="51"/>
    <n v="44.478299999999997"/>
    <x v="1702"/>
    <d v="2016-04-03T16:25:41"/>
  </r>
  <r>
    <n v="171"/>
    <s v="IRL: Gamers Unite"/>
    <s v="Team Mayhem, a local small town gang of gamers who are enlisted   to save the world from the new great evil known as Prowler."/>
    <n v="100000"/>
    <n v="1"/>
    <x v="1"/>
    <s v="US"/>
    <s v="USD"/>
    <n v="1470975614"/>
    <n v="1465791614"/>
    <b v="0"/>
    <n v="1"/>
    <b v="0"/>
    <x v="0"/>
    <x v="8"/>
    <n v="0"/>
    <n v="1"/>
    <x v="1703"/>
    <d v="2016-08-12T04:20:14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s v="US"/>
    <s v="USD"/>
    <n v="1422158199"/>
    <n v="1419566199"/>
    <b v="0"/>
    <n v="5"/>
    <b v="0"/>
    <x v="6"/>
    <x v="33"/>
    <n v="1"/>
    <n v="25.2"/>
    <x v="1704"/>
    <d v="2015-01-25T03:56:3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6"/>
    <x v="25"/>
    <n v="1"/>
    <n v="300"/>
    <x v="1705"/>
    <d v="2014-08-25T17:12:1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x v="0"/>
    <x v="0"/>
    <n v="196"/>
    <n v="92.2517"/>
    <x v="1706"/>
    <d v="2017-02-22T04:43:42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x v="3"/>
    <x v="5"/>
    <n v="43"/>
    <n v="55.222099999999998"/>
    <x v="1707"/>
    <d v="2017-03-14T13:24:46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s v="US"/>
    <s v="USD"/>
    <n v="1396810864"/>
    <n v="1395687664"/>
    <b v="0"/>
    <n v="1"/>
    <b v="0"/>
    <x v="7"/>
    <x v="30"/>
    <n v="0"/>
    <n v="5"/>
    <x v="1708"/>
    <d v="2014-04-06T19:01:04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x v="1"/>
    <x v="1"/>
    <n v="133"/>
    <n v="31.578900000000001"/>
    <x v="1709"/>
    <d v="2014-07-24T07:00:0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x v="3"/>
    <x v="5"/>
    <n v="53"/>
    <n v="138.26089999999999"/>
    <x v="1710"/>
    <d v="2017-02-25T20:18:25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x v="6"/>
    <x v="28"/>
    <n v="591"/>
    <n v="89.100499999999997"/>
    <x v="1711"/>
    <d v="2014-02-27T23:00:0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x v="3"/>
    <x v="5"/>
    <n v="26"/>
    <n v="78.181799999999996"/>
    <x v="1712"/>
    <d v="2010-05-15T08:1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x v="1"/>
    <x v="1"/>
    <n v="1537"/>
    <n v="110.86539999999999"/>
    <x v="1713"/>
    <d v="2015-05-31T06:59:0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s v="GB"/>
    <s v="GBP"/>
    <n v="1463050034"/>
    <n v="1460458034"/>
    <b v="0"/>
    <n v="7"/>
    <b v="0"/>
    <x v="3"/>
    <x v="31"/>
    <n v="1"/>
    <n v="14.428599999999999"/>
    <x v="1714"/>
    <d v="2016-05-12T10:47:14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x v="2"/>
    <x v="10"/>
    <n v="7"/>
    <n v="36.6053"/>
    <x v="1715"/>
    <d v="2012-06-25T16:24:00"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s v="US"/>
    <s v="USD"/>
    <n v="1333028723"/>
    <n v="1330440323"/>
    <b v="0"/>
    <n v="34"/>
    <b v="0"/>
    <x v="5"/>
    <x v="13"/>
    <n v="37"/>
    <n v="29.470600000000001"/>
    <x v="1716"/>
    <d v="2012-03-29T13:45:23"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s v="US"/>
    <s v="USD"/>
    <n v="1455246504"/>
    <n v="1452654504"/>
    <b v="0"/>
    <n v="2"/>
    <b v="0"/>
    <x v="4"/>
    <x v="21"/>
    <n v="1"/>
    <n v="10.5"/>
    <x v="1717"/>
    <d v="2016-02-12T03:08:24"/>
  </r>
  <r>
    <n v="2153"/>
    <s v="It's The GOD Complex"/>
    <s v="Crowdfunding the Gamers Way. An online game with real world consequences.Do you dare to play? Can you turn the world around?"/>
    <n v="5000"/>
    <n v="34"/>
    <x v="1"/>
    <s v="US"/>
    <s v="USD"/>
    <n v="1420876740"/>
    <n v="1417470718"/>
    <b v="0"/>
    <n v="4"/>
    <b v="0"/>
    <x v="7"/>
    <x v="30"/>
    <n v="1"/>
    <n v="8.5"/>
    <x v="1718"/>
    <d v="2015-01-10T07:59:00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s v="US"/>
    <s v="USD"/>
    <n v="1442856131"/>
    <n v="1441128131"/>
    <b v="0"/>
    <n v="0"/>
    <b v="0"/>
    <x v="2"/>
    <x v="9"/>
    <n v="0"/>
    <n v="0"/>
    <x v="1719"/>
    <d v="2015-09-21T17:22:1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s v="IT"/>
    <s v="EUR"/>
    <n v="1461235478"/>
    <n v="1459507478"/>
    <b v="0"/>
    <n v="0"/>
    <b v="0"/>
    <x v="5"/>
    <x v="18"/>
    <n v="0"/>
    <n v="0"/>
    <x v="1720"/>
    <d v="2016-04-21T10:44:38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x v="3"/>
    <x v="5"/>
    <n v="145"/>
    <n v="123.3759"/>
    <x v="1721"/>
    <d v="2016-03-31T10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x v="1"/>
    <x v="15"/>
    <n v="114"/>
    <n v="81.242400000000004"/>
    <x v="1722"/>
    <d v="2015-01-18T18:33:38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x v="1"/>
    <x v="1"/>
    <n v="54"/>
    <n v="24.545500000000001"/>
    <x v="1723"/>
    <d v="2016-05-08T08:59:26"/>
  </r>
  <r>
    <n v="1170"/>
    <s v="Its A Rib Thing"/>
    <s v="They are sweet, sticky and incredibly addictive. People are left with a huge smile and a full stomach but still ask for more!!!"/>
    <n v="13000"/>
    <n v="100"/>
    <x v="1"/>
    <s v="GB"/>
    <s v="GBP"/>
    <n v="1433021171"/>
    <n v="1430429171"/>
    <b v="0"/>
    <n v="2"/>
    <b v="0"/>
    <x v="4"/>
    <x v="21"/>
    <n v="1"/>
    <n v="50"/>
    <x v="1724"/>
    <d v="2015-05-30T21:26:11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x v="2"/>
    <x v="29"/>
    <n v="204"/>
    <n v="165.16220000000001"/>
    <x v="1725"/>
    <d v="2016-09-30T04:27:00"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s v="US"/>
    <s v="USD"/>
    <n v="1484239320"/>
    <n v="1482609088"/>
    <b v="0"/>
    <n v="4"/>
    <b v="0"/>
    <x v="4"/>
    <x v="21"/>
    <n v="0"/>
    <n v="10.5"/>
    <x v="1726"/>
    <d v="2017-01-12T16:42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x v="1"/>
    <x v="1"/>
    <n v="111"/>
    <n v="45.036999999999999"/>
    <x v="1727"/>
    <d v="2015-02-03T04:27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x v="10"/>
    <n v="112"/>
    <n v="73.907300000000006"/>
    <x v="1728"/>
    <d v="2015-06-05T11:47:56"/>
  </r>
  <r>
    <n v="1049"/>
    <s v="J1 (Canceled)"/>
    <s v="------"/>
    <n v="15000"/>
    <n v="0"/>
    <x v="2"/>
    <s v="US"/>
    <s v="USD"/>
    <n v="1455272445"/>
    <n v="1452680445"/>
    <b v="0"/>
    <n v="0"/>
    <b v="0"/>
    <x v="8"/>
    <x v="27"/>
    <n v="0"/>
    <n v="0"/>
    <x v="1729"/>
    <d v="2016-02-12T10:20:45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s v="GB"/>
    <s v="GBP"/>
    <n v="1433685354"/>
    <n v="1431093354"/>
    <b v="0"/>
    <n v="1"/>
    <b v="0"/>
    <x v="1"/>
    <x v="15"/>
    <n v="8"/>
    <n v="50"/>
    <x v="1730"/>
    <d v="2015-06-07T13:55:54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x v="2"/>
    <x v="10"/>
    <n v="51"/>
    <n v="82.540499999999994"/>
    <x v="1731"/>
    <d v="2011-09-25T19:32:47"/>
  </r>
  <r>
    <n v="4109"/>
    <s v="Jack the Lad"/>
    <s v="Jack the Lad - a new play that explores how far the boundaries of friendship will stretch when morality and loyalties clash."/>
    <n v="5"/>
    <n v="0"/>
    <x v="1"/>
    <s v="GB"/>
    <s v="GBP"/>
    <n v="1448805404"/>
    <n v="1446209804"/>
    <b v="0"/>
    <n v="0"/>
    <b v="0"/>
    <x v="1"/>
    <x v="1"/>
    <n v="0"/>
    <n v="0"/>
    <x v="1732"/>
    <d v="2015-11-29T13:56:4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"/>
    <x v="39"/>
    <n v="13"/>
    <n v="25"/>
    <x v="1733"/>
    <d v="2016-01-06T22:50:1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x v="6"/>
    <x v="33"/>
    <n v="6"/>
    <n v="35.125"/>
    <x v="1734"/>
    <d v="2014-12-19T01:53:04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s v="DE"/>
    <s v="EUR"/>
    <n v="1476189339"/>
    <n v="1471005339"/>
    <b v="0"/>
    <n v="3"/>
    <b v="0"/>
    <x v="4"/>
    <x v="21"/>
    <n v="3"/>
    <n v="25"/>
    <x v="1735"/>
    <d v="2016-10-11T12:35:39"/>
  </r>
  <r>
    <n v="2766"/>
    <s v="Jambie"/>
    <s v="Jambie is a children's book geared towards kids ages 4-9 years of age. This book teaches young children about making wise decisions."/>
    <n v="2700"/>
    <n v="100"/>
    <x v="1"/>
    <s v="US"/>
    <s v="USD"/>
    <n v="1313078518"/>
    <n v="1310486518"/>
    <b v="0"/>
    <n v="4"/>
    <b v="0"/>
    <x v="5"/>
    <x v="13"/>
    <n v="4"/>
    <n v="25"/>
    <x v="1736"/>
    <d v="2011-08-11T16:01:58"/>
  </r>
  <r>
    <n v="453"/>
    <s v="Jamboni Brothers Pizza Pilot"/>
    <s v="A 7 minute broadcast-quality web pilot (in 3D animation) of Jamboni Brothers Pizza {the ultimate goal being a cartoon TV series}."/>
    <n v="48000"/>
    <n v="26"/>
    <x v="1"/>
    <s v="US"/>
    <s v="USD"/>
    <n v="1424375279"/>
    <n v="1422992879"/>
    <b v="0"/>
    <n v="2"/>
    <b v="0"/>
    <x v="0"/>
    <x v="6"/>
    <n v="0"/>
    <n v="13"/>
    <x v="1737"/>
    <d v="2015-02-19T19:47:59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x v="6"/>
    <x v="28"/>
    <n v="954"/>
    <n v="120.30880000000001"/>
    <x v="1738"/>
    <d v="2015-08-25T23:52:09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x v="0"/>
    <x v="2"/>
    <n v="1"/>
    <n v="76.864999999999995"/>
    <x v="1739"/>
    <d v="2014-12-19T20:40:07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x v="0"/>
    <x v="0"/>
    <n v="3"/>
    <n v="183.28569999999999"/>
    <x v="1740"/>
    <d v="2015-06-18T23:33:17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x v="2"/>
    <x v="10"/>
    <n v="20"/>
    <n v="58.370399999999997"/>
    <x v="1741"/>
    <d v="2013-03-08T15:42:15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x v="0"/>
    <x v="12"/>
    <n v="1"/>
    <n v="40.268300000000004"/>
    <x v="1742"/>
    <d v="2014-04-25T18:38:13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x v="2"/>
    <x v="38"/>
    <n v="94"/>
    <n v="156.77330000000001"/>
    <x v="1743"/>
    <d v="2012-12-13T22:17:32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x v="1"/>
    <x v="1"/>
    <n v="54"/>
    <n v="30.714300000000001"/>
    <x v="1744"/>
    <d v="2015-11-30T22:30:0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x v="2"/>
    <x v="10"/>
    <n v="96"/>
    <n v="53.005299999999998"/>
    <x v="1745"/>
    <d v="2014-06-25T02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x v="1"/>
    <x v="4"/>
    <n v="161"/>
    <n v="76.785700000000006"/>
    <x v="1746"/>
    <d v="2015-06-26T23:00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x v="2"/>
    <x v="38"/>
    <n v="65"/>
    <n v="113.8261"/>
    <x v="1747"/>
    <d v="2012-06-09T09:49:37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s v="US"/>
    <s v="USD"/>
    <n v="1417387322"/>
    <n v="1413495722"/>
    <b v="0"/>
    <n v="31"/>
    <b v="0"/>
    <x v="6"/>
    <x v="33"/>
    <n v="8"/>
    <n v="47.935499999999998"/>
    <x v="1748"/>
    <d v="2014-11-30T22:42:0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s v="US"/>
    <s v="USD"/>
    <n v="1385123713"/>
    <n v="1382528113"/>
    <b v="0"/>
    <n v="48"/>
    <b v="0"/>
    <x v="2"/>
    <x v="9"/>
    <n v="13"/>
    <n v="52.916699999999999"/>
    <x v="1749"/>
    <d v="2013-11-22T12:35:1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"/>
    <x v="9"/>
    <n v="1"/>
    <n v="100"/>
    <x v="1750"/>
    <d v="2012-12-19T15:24:05"/>
  </r>
  <r>
    <n v="905"/>
    <s v="Jazz For Everyone!"/>
    <s v="Working hard to get into the studio to record, produce, and edit my break out CD. I hope to realize my vision!"/>
    <n v="20000"/>
    <n v="196"/>
    <x v="1"/>
    <s v="US"/>
    <s v="USD"/>
    <n v="1295847926"/>
    <n v="1290663926"/>
    <b v="0"/>
    <n v="6"/>
    <b v="0"/>
    <x v="2"/>
    <x v="9"/>
    <n v="1"/>
    <n v="32.666699999999999"/>
    <x v="1751"/>
    <d v="2011-01-24T05:45:26"/>
  </r>
  <r>
    <n v="936"/>
    <s v="Jazz Singer, Marti Mendenhall Live Concert Recording"/>
    <s v="A CD of a live Jazz concert featuring Marti Mendenhall, George Mitchell, Scott Steed and Todd Strait."/>
    <n v="20000"/>
    <n v="0"/>
    <x v="1"/>
    <s v="US"/>
    <s v="USD"/>
    <n v="1326916800"/>
    <n v="1323131689"/>
    <b v="0"/>
    <n v="0"/>
    <b v="0"/>
    <x v="2"/>
    <x v="9"/>
    <n v="0"/>
    <n v="0"/>
    <x v="1752"/>
    <d v="2012-01-18T20:00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x v="1"/>
    <x v="1"/>
    <n v="147"/>
    <n v="147.33330000000001"/>
    <x v="1753"/>
    <d v="2016-05-10T11:17:00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x v="4"/>
    <x v="35"/>
    <n v="2"/>
    <n v="21.25"/>
    <x v="1754"/>
    <d v="2017-04-09T20:29:29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x v="2"/>
    <x v="29"/>
    <n v="247"/>
    <n v="100.325"/>
    <x v="1755"/>
    <d v="2012-06-28T20:16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x v="2"/>
    <x v="10"/>
    <n v="207"/>
    <n v="92.541899999999998"/>
    <x v="1756"/>
    <d v="2011-02-20T23:52:34"/>
  </r>
  <r>
    <n v="3630"/>
    <s v="Jeremy Kyle- The Opera"/>
    <s v="The Jeremy Kyle Show offers so much subject matter to create an opera with.  Along with his brilliant put downs it could be excellent!"/>
    <n v="1000"/>
    <n v="1"/>
    <x v="1"/>
    <s v="GB"/>
    <s v="GBP"/>
    <n v="1417295990"/>
    <n v="1414700390"/>
    <b v="0"/>
    <n v="1"/>
    <b v="0"/>
    <x v="1"/>
    <x v="15"/>
    <n v="0"/>
    <n v="1"/>
    <x v="1757"/>
    <d v="2014-11-29T21:19:5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x v="1"/>
    <x v="1"/>
    <n v="256"/>
    <n v="38.7121"/>
    <x v="1758"/>
    <d v="2015-06-24T22:34:12"/>
  </r>
  <r>
    <n v="1704"/>
    <s v="Jericho Down Worship Album"/>
    <s v="We want to record an album of popular praise &amp; worship songs with our own influence and style."/>
    <n v="7500"/>
    <n v="1302"/>
    <x v="1"/>
    <s v="US"/>
    <s v="USD"/>
    <n v="1424056873"/>
    <n v="1421464873"/>
    <b v="0"/>
    <n v="11"/>
    <b v="0"/>
    <x v="2"/>
    <x v="14"/>
    <n v="17"/>
    <n v="118.36360000000001"/>
    <x v="1759"/>
    <d v="2015-02-16T03:21:13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x v="2"/>
    <x v="7"/>
    <n v="71"/>
    <n v="48.076900000000002"/>
    <x v="1760"/>
    <d v="2013-05-09T02:27:3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x v="1"/>
    <x v="1"/>
    <n v="78"/>
    <n v="44.923099999999998"/>
    <x v="1761"/>
    <d v="2014-07-27T23:00:0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x v="3"/>
    <x v="5"/>
    <n v="98"/>
    <n v="64.156899999999993"/>
    <x v="1762"/>
    <d v="2014-06-20T21:59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"/>
    <x v="9"/>
    <n v="0"/>
    <n v="0"/>
    <x v="1763"/>
    <d v="2012-05-14T19:44:55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x v="6"/>
    <x v="17"/>
    <n v="2168"/>
    <n v="78.834299999999999"/>
    <x v="1764"/>
    <d v="2017-01-23T17:05:4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x v="2"/>
    <x v="10"/>
    <n v="65"/>
    <n v="85.054299999999998"/>
    <x v="1765"/>
    <d v="2012-04-07T04:59:00"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s v="GB"/>
    <s v="GBP"/>
    <n v="1421498303"/>
    <n v="1418906303"/>
    <b v="0"/>
    <n v="9"/>
    <b v="0"/>
    <x v="0"/>
    <x v="6"/>
    <n v="0"/>
    <n v="12.666700000000001"/>
    <x v="1766"/>
    <d v="2015-01-17T12:38:2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s v="US"/>
    <s v="USD"/>
    <n v="1287723600"/>
    <n v="1284409734"/>
    <b v="0"/>
    <n v="0"/>
    <b v="0"/>
    <x v="2"/>
    <x v="9"/>
    <n v="0"/>
    <n v="0"/>
    <x v="1767"/>
    <d v="2010-10-22T05:00:00"/>
  </r>
  <r>
    <n v="493"/>
    <s v="Joc Barrera The Chupacabra Hunter"/>
    <s v="The Chupacabra is not a myth and one man is on a mission to prove its existence no matter what, his name is Joc Barrera."/>
    <n v="40000"/>
    <n v="0"/>
    <x v="1"/>
    <s v="GB"/>
    <s v="GBP"/>
    <n v="1432142738"/>
    <n v="1429550738"/>
    <b v="0"/>
    <n v="0"/>
    <b v="0"/>
    <x v="0"/>
    <x v="6"/>
    <n v="0"/>
    <s v="no backers"/>
    <x v="1768"/>
    <d v="2015-05-20T17:25:38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x v="1"/>
    <x v="1"/>
    <n v="250"/>
    <n v="115.38460000000001"/>
    <x v="1769"/>
    <d v="2014-09-27T23:01:0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x v="1"/>
    <x v="1"/>
    <n v="424"/>
    <n v="103.95099999999999"/>
    <x v="1770"/>
    <d v="2015-09-23T14:21:2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x v="4"/>
    <x v="35"/>
    <n v="247"/>
    <n v="75.130399999999995"/>
    <x v="1771"/>
    <d v="2015-09-26T04:33:41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x v="2"/>
    <x v="10"/>
    <n v="15"/>
    <n v="47.2"/>
    <x v="1772"/>
    <d v="2013-01-09T08:48:55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x v="6"/>
    <x v="17"/>
    <n v="337"/>
    <n v="70.848699999999994"/>
    <x v="1773"/>
    <d v="2012-11-18T01:17:2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x v="2"/>
    <x v="38"/>
    <n v="69"/>
    <n v="554"/>
    <x v="1774"/>
    <d v="2013-09-18T14:49:00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x v="0"/>
    <x v="2"/>
    <n v="2"/>
    <n v="169.60560000000001"/>
    <x v="1775"/>
    <d v="2015-12-16T23:08:04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s v="US"/>
    <s v="USD"/>
    <n v="1345790865"/>
    <n v="1344062865"/>
    <b v="0"/>
    <n v="0"/>
    <b v="0"/>
    <x v="2"/>
    <x v="19"/>
    <n v="0"/>
    <n v="0"/>
    <x v="1776"/>
    <d v="2012-08-24T06:47:45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x v="2"/>
    <x v="7"/>
    <n v="1983"/>
    <n v="64.816500000000005"/>
    <x v="1777"/>
    <d v="2013-03-21T18:03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x v="2"/>
    <x v="10"/>
    <n v="59"/>
    <n v="91.625"/>
    <x v="1778"/>
    <d v="2014-12-05T21:06:58"/>
  </r>
  <r>
    <n v="2147"/>
    <s v="Johnny Rocketfingers 3"/>
    <s v="A Point and Click Adventure on Steroids."/>
    <n v="5000"/>
    <n v="2716"/>
    <x v="1"/>
    <s v="US"/>
    <s v="USD"/>
    <n v="1416125148"/>
    <n v="1413356748"/>
    <b v="0"/>
    <n v="55"/>
    <b v="0"/>
    <x v="7"/>
    <x v="30"/>
    <n v="54"/>
    <n v="49.381799999999998"/>
    <x v="1779"/>
    <d v="2014-11-16T08:05:48"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s v="US"/>
    <s v="USD"/>
    <n v="1421656200"/>
    <n v="1416507211"/>
    <b v="0"/>
    <n v="312"/>
    <b v="0"/>
    <x v="7"/>
    <x v="30"/>
    <n v="208"/>
    <n v="100.2337"/>
    <x v="1780"/>
    <d v="2015-01-19T08:30:00"/>
  </r>
  <r>
    <n v="2409"/>
    <s v="Johnny's Food Truck a Puerto Rican and BBQ infusion"/>
    <s v="I am looking to start a food truck with an infusion of my Puerto Rican heritage and my love for BBQ."/>
    <n v="3750"/>
    <n v="460"/>
    <x v="1"/>
    <s v="US"/>
    <s v="USD"/>
    <n v="1439931675"/>
    <n v="1437339675"/>
    <b v="0"/>
    <n v="6"/>
    <b v="0"/>
    <x v="4"/>
    <x v="21"/>
    <n v="12"/>
    <n v="76.666700000000006"/>
    <x v="1781"/>
    <d v="2015-08-18T21:01:15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x v="2"/>
    <x v="10"/>
    <n v="7"/>
    <n v="50"/>
    <x v="1782"/>
    <d v="2013-01-02T20:59:44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s v="US"/>
    <s v="USD"/>
    <n v="1427040435"/>
    <n v="1424452035"/>
    <b v="0"/>
    <n v="27"/>
    <b v="0"/>
    <x v="1"/>
    <x v="4"/>
    <n v="561"/>
    <n v="415.77780000000001"/>
    <x v="1783"/>
    <d v="2015-03-22T16:07:15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x v="2"/>
    <x v="7"/>
    <n v="43"/>
    <n v="54.615400000000001"/>
    <x v="1784"/>
    <d v="2011-08-15T01:00:00"/>
  </r>
  <r>
    <n v="3912"/>
    <s v="JoLee Productions"/>
    <s v="Producing &amp; directing Jake's Women by Neil Simon opening July 9 and running through July 26 for Sonoma Arts Live"/>
    <n v="500"/>
    <n v="1"/>
    <x v="1"/>
    <s v="US"/>
    <s v="USD"/>
    <n v="1429936500"/>
    <n v="1424759330"/>
    <b v="0"/>
    <n v="1"/>
    <b v="0"/>
    <x v="1"/>
    <x v="1"/>
    <n v="0"/>
    <n v="1"/>
    <x v="1785"/>
    <d v="2015-04-25T04:35:00"/>
  </r>
  <r>
    <n v="2681"/>
    <s v="Jolly's Hot Dogs An All-Beef Coney Dog"/>
    <s v="Jolly's Hot Dogs: A beef hot dog topped with deliciously seasoned ground beef, mustard and minced onions."/>
    <n v="3000"/>
    <n v="55"/>
    <x v="1"/>
    <s v="US"/>
    <s v="USD"/>
    <n v="1405027750"/>
    <n v="1402867750"/>
    <b v="0"/>
    <n v="2"/>
    <b v="0"/>
    <x v="4"/>
    <x v="21"/>
    <n v="2"/>
    <n v="27.5"/>
    <x v="1786"/>
    <d v="2014-07-10T21:29:1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x v="2"/>
    <x v="7"/>
    <n v="52"/>
    <n v="77.352900000000005"/>
    <x v="1787"/>
    <d v="2013-05-07T15:33: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x v="2"/>
    <x v="7"/>
    <n v="348"/>
    <n v="152.54390000000001"/>
    <x v="1788"/>
    <d v="2013-07-02T05:00:00"/>
  </r>
  <r>
    <n v="3051"/>
    <s v="Jon Udry's ABC Tour"/>
    <s v="The ABC tour: 26 comedy-juggling shows in 26 different venues - chosen by YOU - each beginning with a different letter of the alphabet."/>
    <n v="2000"/>
    <n v="827"/>
    <x v="1"/>
    <s v="GB"/>
    <s v="GBP"/>
    <n v="1486547945"/>
    <n v="1483955945"/>
    <b v="1"/>
    <n v="35"/>
    <b v="0"/>
    <x v="1"/>
    <x v="4"/>
    <n v="41"/>
    <n v="23.628599999999999"/>
    <x v="1789"/>
    <d v="2017-02-08T09:59:05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x v="0"/>
    <x v="12"/>
    <n v="1"/>
    <n v="60.384599999999999"/>
    <x v="1790"/>
    <d v="2012-05-21T02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x v="2"/>
    <x v="38"/>
    <n v="109"/>
    <n v="70.784499999999994"/>
    <x v="1791"/>
    <d v="2011-11-28T04:35:39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x v="2"/>
    <x v="10"/>
    <n v="788"/>
    <n v="109.45140000000001"/>
    <x v="1792"/>
    <d v="2014-03-26T19:10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x v="0"/>
    <x v="0"/>
    <n v="52"/>
    <n v="86.138599999999997"/>
    <x v="1793"/>
    <d v="2015-04-24T05:19:5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x v="2"/>
    <x v="7"/>
    <n v="29"/>
    <n v="40.04"/>
    <x v="1794"/>
    <d v="2011-08-01T18:46:23"/>
  </r>
  <r>
    <n v="1703"/>
    <s v="Joy Full Noise!"/>
    <s v="I would love for you to be a part of helping me raise money for music and video production to launch my first Worship album!"/>
    <n v="7500"/>
    <n v="51"/>
    <x v="1"/>
    <s v="US"/>
    <s v="USD"/>
    <n v="1441003537"/>
    <n v="1435819537"/>
    <b v="0"/>
    <n v="2"/>
    <b v="0"/>
    <x v="2"/>
    <x v="14"/>
    <n v="1"/>
    <n v="25.5"/>
    <x v="1795"/>
    <d v="2015-08-31T06:45:37"/>
  </r>
  <r>
    <n v="2405"/>
    <s v="JoyShtick Food Truck"/>
    <s v="We are the first gaming-themed food truck, bringing gourmet pub fare to the Jacksonville area."/>
    <n v="3759"/>
    <n v="1126"/>
    <x v="1"/>
    <s v="US"/>
    <s v="USD"/>
    <n v="1472911375"/>
    <n v="1471096975"/>
    <b v="0"/>
    <n v="20"/>
    <b v="0"/>
    <x v="4"/>
    <x v="21"/>
    <n v="30"/>
    <n v="56.3"/>
    <x v="1796"/>
    <d v="2016-09-03T14:02:55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x v="0"/>
    <x v="12"/>
    <n v="4"/>
    <n v="102.07550000000001"/>
    <x v="1797"/>
    <d v="2015-05-31T07:59:47"/>
  </r>
  <r>
    <n v="2861"/>
    <s v="Julius Caesar"/>
    <s v="The University of Queensland Drama Production Course is putting on an adaptation of William Shakespeares Julius Caesar"/>
    <n v="2500"/>
    <n v="80"/>
    <x v="1"/>
    <s v="AU"/>
    <s v="AUD"/>
    <n v="1443103848"/>
    <n v="1441894248"/>
    <b v="0"/>
    <n v="3"/>
    <b v="0"/>
    <x v="1"/>
    <x v="1"/>
    <n v="3"/>
    <n v="26.666699999999999"/>
    <x v="1798"/>
    <d v="2015-09-24T14:10:48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s v="GB"/>
    <s v="GBP"/>
    <n v="1404149280"/>
    <n v="1400547969"/>
    <b v="0"/>
    <n v="13"/>
    <b v="0"/>
    <x v="1"/>
    <x v="1"/>
    <n v="461"/>
    <n v="44.307699999999997"/>
    <x v="1799"/>
    <d v="2014-06-30T17:28:00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x v="7"/>
    <x v="24"/>
    <n v="252"/>
    <n v="41.782299999999999"/>
    <x v="1800"/>
    <d v="2016-05-07T22:50:51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s v="US"/>
    <s v="USD"/>
    <n v="1418849028"/>
    <n v="1415825028"/>
    <b v="0"/>
    <n v="224"/>
    <b v="0"/>
    <x v="6"/>
    <x v="33"/>
    <n v="849"/>
    <n v="379.22770000000003"/>
    <x v="1801"/>
    <d v="2014-12-17T20:43:48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s v="US"/>
    <s v="USD"/>
    <n v="1432178810"/>
    <n v="1429586810"/>
    <b v="0"/>
    <n v="3"/>
    <b v="0"/>
    <x v="5"/>
    <x v="26"/>
    <n v="1"/>
    <n v="59"/>
    <x v="1802"/>
    <d v="2015-05-21T03:26:50"/>
  </r>
  <r>
    <n v="4011"/>
    <s v="Just Bryan, a radio drama"/>
    <s v="Radio drama about a failed comedian with the help of his Dictaphone friend Alan, tries to become a success whilst fighting his demons."/>
    <n v="300"/>
    <n v="19"/>
    <x v="1"/>
    <s v="GB"/>
    <s v="GBP"/>
    <n v="1422450278"/>
    <n v="1419858278"/>
    <b v="0"/>
    <n v="4"/>
    <b v="0"/>
    <x v="1"/>
    <x v="1"/>
    <n v="6"/>
    <n v="4.75"/>
    <x v="1803"/>
    <d v="2015-01-28T13:04:38"/>
  </r>
  <r>
    <n v="2683"/>
    <s v="Just Cereal - Mobile Cereal Bar"/>
    <s v="Cereal isn't only for breakfast! Help me bring cereal to the 92% of Americans who eat cereal everyday. Out of the home and to you!"/>
    <n v="3000"/>
    <n v="36"/>
    <x v="1"/>
    <s v="US"/>
    <s v="USD"/>
    <n v="1425233240"/>
    <n v="1422641240"/>
    <b v="0"/>
    <n v="3"/>
    <b v="0"/>
    <x v="4"/>
    <x v="21"/>
    <n v="1"/>
    <n v="12"/>
    <x v="1804"/>
    <d v="2015-03-01T18:07: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x v="3"/>
    <x v="5"/>
    <n v="0"/>
    <n v="7.5"/>
    <x v="1805"/>
    <d v="2015-10-05T18:56:01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s v="US"/>
    <s v="USD"/>
    <n v="1414708183"/>
    <n v="1409524183"/>
    <b v="0"/>
    <n v="0"/>
    <b v="0"/>
    <x v="0"/>
    <x v="22"/>
    <n v="0"/>
    <s v="no backers"/>
    <x v="1806"/>
    <d v="2014-10-30T22:29:43"/>
  </r>
  <r>
    <n v="1720"/>
    <s v="Justin &amp; Elly Heckel DEBUT ALBUM!"/>
    <s v="Justin and Elly Heckel just finished recording their Debut Album and need your help to release it to the rest of the World!"/>
    <n v="7000"/>
    <n v="225"/>
    <x v="1"/>
    <s v="US"/>
    <s v="USD"/>
    <n v="1415562471"/>
    <n v="1412966871"/>
    <b v="0"/>
    <n v="8"/>
    <b v="0"/>
    <x v="2"/>
    <x v="14"/>
    <n v="3"/>
    <n v="28.125"/>
    <x v="1807"/>
    <d v="2014-11-09T19:47:51"/>
  </r>
  <r>
    <n v="878"/>
    <s v="Justin Cron's Sax Debut Album"/>
    <s v="Join in and help me make my first jazz album. I would really like to make a Christmas album and a smooth jazz CD. Want a FREE CD?"/>
    <n v="20000"/>
    <n v="65"/>
    <x v="1"/>
    <s v="US"/>
    <s v="USD"/>
    <n v="1293082524"/>
    <n v="1290490524"/>
    <b v="0"/>
    <n v="2"/>
    <b v="0"/>
    <x v="2"/>
    <x v="9"/>
    <n v="0"/>
    <n v="32.5"/>
    <x v="1808"/>
    <d v="2010-12-23T05:35:24"/>
  </r>
  <r>
    <n v="1310"/>
    <s v="k5-jkt.by kiger (Canceled)"/>
    <s v="An essential hoodie that holds all sized smart phones and keep your headphone wires tangle free."/>
    <n v="10000"/>
    <n v="3100"/>
    <x v="2"/>
    <s v="US"/>
    <s v="USD"/>
    <n v="1471622450"/>
    <n v="1467734450"/>
    <b v="0"/>
    <n v="24"/>
    <b v="0"/>
    <x v="6"/>
    <x v="33"/>
    <n v="31"/>
    <n v="129.16669999999999"/>
    <x v="1809"/>
    <d v="2016-08-19T16:00:50"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s v="AT"/>
    <s v="EUR"/>
    <n v="1483535180"/>
    <n v="1480943180"/>
    <b v="0"/>
    <n v="1"/>
    <b v="0"/>
    <x v="1"/>
    <x v="1"/>
    <n v="1"/>
    <n v="30"/>
    <x v="1810"/>
    <d v="2017-01-04T13:06:2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x v="1"/>
    <x v="1"/>
    <n v="65"/>
    <n v="52"/>
    <x v="1811"/>
    <d v="2012-12-07T02:00:0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s v="US"/>
    <s v="USD"/>
    <n v="1489500155"/>
    <n v="1485874955"/>
    <b v="0"/>
    <n v="188"/>
    <b v="0"/>
    <x v="6"/>
    <x v="33"/>
    <n v="143"/>
    <n v="136.46279999999999"/>
    <x v="1812"/>
    <d v="2017-03-14T14:02:3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x v="6"/>
    <x v="28"/>
    <n v="357"/>
    <n v="107.1"/>
    <x v="1813"/>
    <d v="2014-04-30T05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x v="1"/>
    <x v="1"/>
    <n v="172"/>
    <n v="52.551000000000002"/>
    <x v="1814"/>
    <d v="2015-01-28T22:00:00"/>
  </r>
  <r>
    <n v="1076"/>
    <s v="Kaptain Brawe 2: A Space Travesty"/>
    <s v="A comical point and click adventure by veteran team of Broken Sword and Monkey Island fame - Steve Ince and Bill Tiller"/>
    <n v="15000"/>
    <n v="47074"/>
    <x v="1"/>
    <s v="US"/>
    <s v="USD"/>
    <n v="1410426250"/>
    <n v="1405674250"/>
    <b v="0"/>
    <n v="975"/>
    <b v="0"/>
    <x v="7"/>
    <x v="30"/>
    <n v="314"/>
    <n v="48.280999999999999"/>
    <x v="1815"/>
    <d v="2014-09-11T09:04: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x v="3"/>
    <x v="5"/>
    <n v="175"/>
    <n v="79.966999999999999"/>
    <x v="1816"/>
    <d v="2016-04-09T17:37:33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x v="2"/>
    <x v="7"/>
    <n v="95"/>
    <n v="50.685699999999997"/>
    <x v="1817"/>
    <d v="2012-08-10T22:00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x v="1"/>
    <x v="4"/>
    <n v="19"/>
    <n v="14.84"/>
    <x v="1818"/>
    <d v="2015-12-23T22:59:0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x v="3"/>
    <x v="5"/>
    <n v="104"/>
    <n v="118.73869999999999"/>
    <x v="1819"/>
    <d v="2015-06-08T04:00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x v="1"/>
    <x v="15"/>
    <n v="12"/>
    <n v="30"/>
    <x v="1820"/>
    <d v="2015-01-24T03:00:0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x v="1"/>
    <x v="15"/>
    <n v="169"/>
    <n v="126.7188"/>
    <x v="1821"/>
    <d v="2015-01-30T16:53:34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x v="5"/>
    <x v="32"/>
    <n v="334"/>
    <n v="90.495900000000006"/>
    <x v="1822"/>
    <d v="2011-12-23T03:00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x v="0"/>
    <x v="0"/>
    <n v="15"/>
    <n v="105.3171"/>
    <x v="1823"/>
    <d v="2015-08-01T15:01:48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x v="1"/>
    <x v="1"/>
    <n v="364"/>
    <n v="74.821899999999999"/>
    <x v="1824"/>
    <d v="2015-11-30T17:08:38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x v="2"/>
    <x v="10"/>
    <n v="72"/>
    <n v="63.034599999999998"/>
    <x v="1825"/>
    <d v="2012-05-09T02:00:04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x v="2"/>
    <x v="10"/>
    <n v="20"/>
    <n v="115.71429999999999"/>
    <x v="1826"/>
    <d v="2012-06-28T17:26:56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s v="US"/>
    <s v="USD"/>
    <n v="1456062489"/>
    <n v="1453211289"/>
    <b v="1"/>
    <n v="76"/>
    <b v="0"/>
    <x v="3"/>
    <x v="5"/>
    <n v="83"/>
    <n v="71.342100000000002"/>
    <x v="1827"/>
    <d v="2016-02-21T13:48:09"/>
  </r>
  <r>
    <n v="2378"/>
    <s v="KEEPUP INC (Canceled)"/>
    <s v="KEEPUP allows you to extend your social circle by introducing you to new people via your friends."/>
    <n v="4000"/>
    <n v="0"/>
    <x v="2"/>
    <s v="US"/>
    <s v="USD"/>
    <n v="1440548330"/>
    <n v="1438042730"/>
    <b v="0"/>
    <n v="0"/>
    <b v="0"/>
    <x v="6"/>
    <x v="25"/>
    <n v="0"/>
    <n v="0"/>
    <x v="1828"/>
    <d v="2015-08-26T00:18:50"/>
  </r>
  <r>
    <n v="2519"/>
    <s v="Kelli's Kitchen"/>
    <s v="Better than your mom's, better than Cracker Barrel, only at Kelli's Kitchen (all from scratch)."/>
    <n v="3300"/>
    <n v="65"/>
    <x v="1"/>
    <s v="US"/>
    <s v="USD"/>
    <n v="1405741404"/>
    <n v="1403149404"/>
    <b v="0"/>
    <n v="4"/>
    <b v="0"/>
    <x v="4"/>
    <x v="11"/>
    <n v="2"/>
    <n v="16.25"/>
    <x v="1829"/>
    <d v="2014-07-19T03:43:24"/>
  </r>
  <r>
    <n v="1796"/>
    <s v="Kenema"/>
    <s v="Kenema is a stunning portrait photography book by British Photographer, Peter Dibdin, capturing community life in Kenema, Sierra Leone."/>
    <n v="6000"/>
    <n v="4190"/>
    <x v="1"/>
    <s v="GB"/>
    <s v="GBP"/>
    <n v="1469356366"/>
    <n v="1464172366"/>
    <b v="1"/>
    <n v="86"/>
    <b v="0"/>
    <x v="3"/>
    <x v="5"/>
    <n v="70"/>
    <n v="48.7209"/>
    <x v="1830"/>
    <d v="2016-07-24T10:32:46"/>
  </r>
  <r>
    <n v="636"/>
    <s v="Keto Advice (Canceled)"/>
    <s v="With no central location for keto knowledge, keto advice will be a community run knowledge base."/>
    <n v="30000"/>
    <n v="4"/>
    <x v="2"/>
    <s v="GB"/>
    <s v="GBP"/>
    <n v="1433587620"/>
    <n v="1430996150"/>
    <b v="0"/>
    <n v="1"/>
    <b v="0"/>
    <x v="6"/>
    <x v="25"/>
    <n v="0"/>
    <n v="4"/>
    <x v="1831"/>
    <d v="2015-06-06T10:47:0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x v="2"/>
    <x v="38"/>
    <n v="137"/>
    <n v="85.546899999999994"/>
    <x v="1832"/>
    <d v="2012-11-22T02:26:0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s v="GB"/>
    <s v="GBP"/>
    <n v="1436368622"/>
    <n v="1433776622"/>
    <b v="0"/>
    <n v="8"/>
    <b v="0"/>
    <x v="6"/>
    <x v="25"/>
    <n v="0"/>
    <n v="8.5"/>
    <x v="1833"/>
    <d v="2015-07-08T15:17:0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x v="1"/>
    <x v="1"/>
    <n v="301"/>
    <n v="143.09520000000001"/>
    <x v="1834"/>
    <d v="2016-03-30T22:48:05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x v="6"/>
    <x v="17"/>
    <n v="3052"/>
    <n v="383.36430000000001"/>
    <x v="1835"/>
    <d v="2016-11-23T08:45:43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x v="2"/>
    <x v="10"/>
    <n v="95"/>
    <n v="64.535300000000007"/>
    <x v="1836"/>
    <d v="2014-11-27T00:54:23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x v="1"/>
    <x v="1"/>
    <n v="405"/>
    <n v="129.36170000000001"/>
    <x v="1837"/>
    <d v="2015-09-02T00:28:2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x v="2"/>
    <x v="38"/>
    <n v="16"/>
    <n v="47"/>
    <x v="1838"/>
    <d v="2014-07-12T18:11:07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x v="5"/>
    <x v="20"/>
    <n v="62"/>
    <n v="71.443200000000004"/>
    <x v="1839"/>
    <d v="2013-07-05T00:56:00"/>
  </r>
  <r>
    <n v="1098"/>
    <s v="Kick, Punch... Fireball"/>
    <s v="Kick, Punch... Fireball is an FPS type arena game set inside the fantasy world."/>
    <n v="15000"/>
    <n v="1803"/>
    <x v="1"/>
    <s v="US"/>
    <s v="USD"/>
    <n v="1397413095"/>
    <n v="1394821095"/>
    <b v="0"/>
    <n v="22"/>
    <b v="0"/>
    <x v="7"/>
    <x v="30"/>
    <n v="12"/>
    <n v="81.954499999999996"/>
    <x v="1840"/>
    <d v="2014-04-13T18:18: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x v="23"/>
    <n v="4"/>
    <n v="26.923100000000002"/>
    <x v="1841"/>
    <d v="2014-02-17T00:00:0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x v="4"/>
    <x v="35"/>
    <n v="23"/>
    <n v="53.4"/>
    <x v="1842"/>
    <d v="2015-12-29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x v="7"/>
    <n v="119"/>
    <n v="46.401200000000003"/>
    <x v="1843"/>
    <d v="2011-09-15T22:00:03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x v="2"/>
    <x v="10"/>
    <n v="14"/>
    <n v="66.470600000000005"/>
    <x v="1844"/>
    <d v="2013-02-23T08:09:00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x v="2"/>
    <x v="10"/>
    <n v="167"/>
    <n v="182.12729999999999"/>
    <x v="1845"/>
    <d v="2013-02-17T19:25:29"/>
  </r>
  <r>
    <n v="3064"/>
    <s v="Kickstart the Crossroads Community"/>
    <s v="An epicenter for connection, creation and expression of the community."/>
    <n v="2000"/>
    <n v="8471"/>
    <x v="1"/>
    <s v="US"/>
    <s v="USD"/>
    <n v="1448175540"/>
    <n v="1445483246"/>
    <b v="0"/>
    <n v="72"/>
    <b v="0"/>
    <x v="1"/>
    <x v="4"/>
    <n v="424"/>
    <n v="117.6528"/>
    <x v="1846"/>
    <d v="2015-11-22T06:59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x v="2"/>
    <x v="3"/>
    <n v="98"/>
    <n v="40.75"/>
    <x v="1847"/>
    <d v="2014-04-10T06:59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s v="US"/>
    <s v="USD"/>
    <n v="1437570130"/>
    <n v="1434978130"/>
    <b v="0"/>
    <n v="2"/>
    <b v="0"/>
    <x v="6"/>
    <x v="25"/>
    <n v="0"/>
    <n v="30.5"/>
    <x v="1848"/>
    <d v="2015-07-22T13:02:1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s v="GB"/>
    <s v="GBP"/>
    <n v="1432299600"/>
    <n v="1429707729"/>
    <b v="0"/>
    <n v="25"/>
    <b v="0"/>
    <x v="6"/>
    <x v="40"/>
    <n v="49"/>
    <n v="106.8"/>
    <x v="1849"/>
    <d v="2015-05-22T13:00:00"/>
  </r>
  <r>
    <n v="639"/>
    <s v="Kids Educational Social Media Site (Canceled)"/>
    <s v="Development of a Safe and Educational Social Media site for kids."/>
    <n v="30000"/>
    <n v="1"/>
    <x v="2"/>
    <s v="US"/>
    <s v="USD"/>
    <n v="1413208795"/>
    <n v="1408024795"/>
    <b v="0"/>
    <n v="1"/>
    <b v="0"/>
    <x v="6"/>
    <x v="25"/>
    <n v="0"/>
    <n v="1"/>
    <x v="1850"/>
    <d v="2014-10-13T13:59:55"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s v="US"/>
    <s v="USD"/>
    <n v="1323994754"/>
    <n v="1321402754"/>
    <b v="0"/>
    <n v="2"/>
    <b v="0"/>
    <x v="5"/>
    <x v="13"/>
    <n v="6"/>
    <n v="75"/>
    <x v="1851"/>
    <d v="2011-12-16T00:19:14"/>
  </r>
  <r>
    <n v="3112"/>
    <s v="Kids Zone start up"/>
    <s v="Children only have a short period of time to live care free, play hard, get dirty, I want to help every child in my Town play everyday."/>
    <n v="2000"/>
    <n v="521"/>
    <x v="1"/>
    <s v="US"/>
    <s v="USD"/>
    <n v="1477968934"/>
    <n v="1472784934"/>
    <b v="0"/>
    <n v="9"/>
    <b v="0"/>
    <x v="1"/>
    <x v="4"/>
    <n v="26"/>
    <n v="57.8889"/>
    <x v="1852"/>
    <d v="2016-11-01T02:55:34"/>
  </r>
  <r>
    <n v="987"/>
    <s v="Kidswatcher"/>
    <s v="Always know where your precious children are. Let them explore the world freely and in a secure way by using the Kidswatcher."/>
    <n v="17482"/>
    <n v="6610"/>
    <x v="1"/>
    <s v="NL"/>
    <s v="EUR"/>
    <n v="1403507050"/>
    <n v="1400051050"/>
    <b v="0"/>
    <n v="41"/>
    <b v="0"/>
    <x v="6"/>
    <x v="33"/>
    <n v="38"/>
    <n v="161.21950000000001"/>
    <x v="1853"/>
    <d v="2014-06-23T07:04:1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x v="2"/>
    <x v="10"/>
    <n v="60"/>
    <n v="126.8081"/>
    <x v="1854"/>
    <d v="2012-10-29T07:21:24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s v="NZ"/>
    <s v="NZD"/>
    <n v="1424568107"/>
    <n v="1421976107"/>
    <b v="0"/>
    <n v="3"/>
    <b v="0"/>
    <x v="6"/>
    <x v="25"/>
    <n v="11"/>
    <n v="145"/>
    <x v="1855"/>
    <d v="2015-02-22T01:21:47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x v="0"/>
    <x v="12"/>
    <n v="0"/>
    <n v="21.194400000000002"/>
    <x v="1856"/>
    <d v="2014-02-23T13:39:51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x v="1"/>
    <x v="1"/>
    <n v="648"/>
    <n v="50.158000000000001"/>
    <x v="1857"/>
    <d v="2014-06-20T23:00:00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x v="1"/>
    <x v="1"/>
    <n v="276"/>
    <n v="109.0789"/>
    <x v="1858"/>
    <d v="2016-12-06T23:22:34"/>
  </r>
  <r>
    <n v="2141"/>
    <s v="King of Consoles"/>
    <s v="A place where people can test out the latest video games, for an hourly fee. It's cheaper than wasting money on a $60 game that sucked"/>
    <n v="5000"/>
    <n v="0"/>
    <x v="1"/>
    <s v="US"/>
    <s v="USD"/>
    <n v="1415947159"/>
    <n v="1413351559"/>
    <b v="0"/>
    <n v="0"/>
    <b v="0"/>
    <x v="7"/>
    <x v="30"/>
    <n v="0"/>
    <n v="0"/>
    <x v="1859"/>
    <d v="2014-11-14T06:39:19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x v="1"/>
    <x v="1"/>
    <n v="490"/>
    <n v="148.48480000000001"/>
    <x v="1860"/>
    <d v="2015-03-20T20:27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x v="7"/>
    <x v="24"/>
    <n v="618"/>
    <n v="27.226600000000001"/>
    <x v="1861"/>
    <d v="2013-06-25T05:00:00"/>
  </r>
  <r>
    <n v="1074"/>
    <s v="Kingdom Espionage"/>
    <s v="An ambitious multiplayer game set in fantastical medieval world where you must defend your castle while attacking others to gain ranks!"/>
    <n v="15000"/>
    <n v="3407"/>
    <x v="1"/>
    <s v="US"/>
    <s v="USD"/>
    <n v="1388808545"/>
    <n v="1386216545"/>
    <b v="0"/>
    <n v="30"/>
    <b v="0"/>
    <x v="7"/>
    <x v="30"/>
    <n v="23"/>
    <n v="113.5667"/>
    <x v="1862"/>
    <d v="2014-01-04T04:09:05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s v="US"/>
    <s v="USD"/>
    <n v="1444144222"/>
    <n v="1441120222"/>
    <b v="0"/>
    <n v="17"/>
    <b v="0"/>
    <x v="0"/>
    <x v="8"/>
    <n v="1"/>
    <n v="76.470600000000005"/>
    <x v="1863"/>
    <d v="2015-10-06T15:10:22"/>
  </r>
  <r>
    <n v="1460"/>
    <s v="KJV2015 (Canceled)"/>
    <s v="KJV2015 Easier to understand for our kids and family not leaving out one verse or changing a meaning one bit."/>
    <n v="10000"/>
    <n v="0"/>
    <x v="2"/>
    <s v="US"/>
    <s v="USD"/>
    <n v="1417391100"/>
    <n v="1412371898"/>
    <b v="0"/>
    <n v="0"/>
    <b v="0"/>
    <x v="5"/>
    <x v="18"/>
    <n v="0"/>
    <n v="0"/>
    <x v="1864"/>
    <d v="2014-11-30T23:45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x v="1"/>
    <x v="1"/>
    <n v="217"/>
    <n v="186.07140000000001"/>
    <x v="1865"/>
    <d v="2015-05-02T21:00:00"/>
  </r>
  <r>
    <n v="974"/>
    <s v="KneeJack"/>
    <s v="The device that allows those with artificial knees or arthritic knees to kneel down without putting pressure on their knees."/>
    <n v="18000"/>
    <n v="280"/>
    <x v="1"/>
    <s v="US"/>
    <s v="USD"/>
    <n v="1458925156"/>
    <n v="1456336756"/>
    <b v="0"/>
    <n v="3"/>
    <b v="0"/>
    <x v="6"/>
    <x v="33"/>
    <n v="2"/>
    <n v="93.333299999999994"/>
    <x v="1866"/>
    <d v="2016-03-25T16:59:16"/>
  </r>
  <r>
    <n v="3903"/>
    <s v="Know Thy Law"/>
    <s v="Based on the novel â€œKnow Thy Lawâ€, this powerful play gives the insight and understanding of the power of knowing the law of the land."/>
    <n v="500"/>
    <n v="0"/>
    <x v="1"/>
    <s v="US"/>
    <s v="USD"/>
    <n v="1439581080"/>
    <n v="1435709765"/>
    <b v="0"/>
    <n v="0"/>
    <b v="0"/>
    <x v="1"/>
    <x v="1"/>
    <n v="0"/>
    <n v="0"/>
    <x v="1867"/>
    <d v="2015-08-14T19:38:0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x v="6"/>
    <x v="17"/>
    <n v="2019"/>
    <n v="227.85329999999999"/>
    <x v="1868"/>
    <d v="2015-04-17T00:00:0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x v="0"/>
    <x v="2"/>
    <n v="3"/>
    <n v="223.48079999999999"/>
    <x v="1869"/>
    <d v="2014-07-17T16:50:46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x v="0"/>
    <x v="0"/>
    <n v="167"/>
    <n v="54.748899999999999"/>
    <x v="1870"/>
    <d v="2014-05-30T14:10:35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x v="4"/>
    <x v="35"/>
    <n v="4603"/>
    <n v="54.883200000000002"/>
    <x v="1871"/>
    <d v="2014-08-26T22:00:40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x v="6"/>
    <x v="17"/>
    <n v="3525"/>
    <n v="261.745"/>
    <x v="1872"/>
    <d v="2016-04-22T13:55: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x v="38"/>
    <n v="103"/>
    <n v="80.178200000000004"/>
    <x v="1873"/>
    <d v="2016-01-17T21:00:00"/>
  </r>
  <r>
    <n v="934"/>
    <s v="Kyle Krysa debut EP Ground Effect"/>
    <s v="Ground Effect is my first solo EP project intended to help promote Fusion and creative music music in Saskatchewan and Canada."/>
    <n v="20000"/>
    <n v="1520"/>
    <x v="1"/>
    <s v="CA"/>
    <s v="CAD"/>
    <n v="1399183200"/>
    <n v="1396633284"/>
    <b v="0"/>
    <n v="30"/>
    <b v="0"/>
    <x v="2"/>
    <x v="9"/>
    <n v="8"/>
    <n v="50.666699999999999"/>
    <x v="1874"/>
    <d v="2014-05-04T06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x v="1"/>
    <x v="1"/>
    <n v="415"/>
    <n v="88.25"/>
    <x v="1875"/>
    <d v="2014-07-21T03:59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x v="6"/>
    <x v="17"/>
    <n v="790"/>
    <n v="46.580800000000004"/>
    <x v="1876"/>
    <d v="2014-05-09T20:45:19"/>
  </r>
  <r>
    <n v="2593"/>
    <s v="L.J. Silvers' Ice Cream and Taco Van"/>
    <s v="What could be better than satisfying your hunger with ice cream or a taco (or both) from a 1970's mural van blastin disco music!"/>
    <n v="3000"/>
    <n v="0"/>
    <x v="1"/>
    <s v="US"/>
    <s v="USD"/>
    <n v="1429993026"/>
    <n v="1427401026"/>
    <b v="0"/>
    <n v="0"/>
    <b v="0"/>
    <x v="4"/>
    <x v="21"/>
    <n v="0"/>
    <n v="0"/>
    <x v="1877"/>
    <d v="2015-04-25T20:17:0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s v="US"/>
    <s v="USD"/>
    <n v="1472847873"/>
    <n v="1468959873"/>
    <b v="0"/>
    <n v="1"/>
    <b v="0"/>
    <x v="1"/>
    <x v="1"/>
    <n v="125"/>
    <n v="50"/>
    <x v="1878"/>
    <d v="2016-09-02T20:24:33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x v="0"/>
    <x v="12"/>
    <n v="2"/>
    <n v="88.571399999999997"/>
    <x v="1879"/>
    <d v="2012-01-13T06:34:48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x v="0"/>
    <x v="12"/>
    <n v="0"/>
    <n v="19.471"/>
    <x v="1880"/>
    <d v="2016-01-21T11:41:35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x v="0"/>
    <x v="0"/>
    <n v="7"/>
    <n v="50.180199999999999"/>
    <x v="1881"/>
    <d v="2011-11-07T04:39:38"/>
  </r>
  <r>
    <n v="220"/>
    <s v="LA VIE"/>
    <s v="A Freelancer abandons everything to chase after his dream of being &quot;great&quot; escape to Bangkok and return to his home-world."/>
    <n v="98000"/>
    <n v="360"/>
    <x v="1"/>
    <s v="US"/>
    <s v="USD"/>
    <n v="1440101160"/>
    <n v="1436542030"/>
    <b v="0"/>
    <n v="3"/>
    <b v="0"/>
    <x v="0"/>
    <x v="8"/>
    <n v="0"/>
    <n v="120"/>
    <x v="1882"/>
    <d v="2015-08-20T20:06:0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x v="7"/>
    <x v="24"/>
    <n v="319"/>
    <n v="68.106800000000007"/>
    <x v="1883"/>
    <d v="2016-12-02T07:00:00"/>
  </r>
  <r>
    <n v="1544"/>
    <s v="LaFee Photography"/>
    <s v="My name is Travis LaFee, I live in beautiful McCall, Idaho. I wish to display the beauty of valley county by taking pics outdoors."/>
    <n v="9000"/>
    <n v="0"/>
    <x v="1"/>
    <s v="US"/>
    <s v="USD"/>
    <n v="1427847480"/>
    <n v="1424222024"/>
    <b v="0"/>
    <n v="0"/>
    <b v="0"/>
    <x v="3"/>
    <x v="31"/>
    <n v="0"/>
    <n v="0"/>
    <x v="1884"/>
    <d v="2015-04-01T00:18:00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x v="1"/>
    <x v="1"/>
    <n v="460"/>
    <n v="86.224999999999994"/>
    <x v="1885"/>
    <d v="2015-07-02T23:50:06"/>
  </r>
  <r>
    <n v="184"/>
    <s v="Lana - Short film"/>
    <s v="&quot;Lana&quot; is an horror/dramatic short film, written by myself, about a young woman fighting the darkness in her, but it might be too late."/>
    <n v="100000"/>
    <n v="51"/>
    <x v="1"/>
    <s v="CA"/>
    <s v="CAD"/>
    <n v="1409543940"/>
    <n v="1404586762"/>
    <b v="0"/>
    <n v="2"/>
    <b v="0"/>
    <x v="0"/>
    <x v="8"/>
    <n v="0"/>
    <n v="25.5"/>
    <x v="1886"/>
    <d v="2014-09-01T03:59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x v="1"/>
    <x v="1"/>
    <n v="75"/>
    <n v="20.118200000000002"/>
    <x v="1887"/>
    <d v="2015-12-05T00:00:00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s v="GB"/>
    <s v="GBP"/>
    <n v="1446154848"/>
    <n v="1443562848"/>
    <b v="0"/>
    <n v="1"/>
    <b v="0"/>
    <x v="6"/>
    <x v="25"/>
    <n v="0"/>
    <n v="9"/>
    <x v="1888"/>
    <d v="2015-10-29T21:40:4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s v="US"/>
    <s v="USD"/>
    <n v="1432151326"/>
    <n v="1429559326"/>
    <b v="0"/>
    <n v="14"/>
    <b v="0"/>
    <x v="1"/>
    <x v="4"/>
    <n v="40"/>
    <n v="56.785699999999999"/>
    <x v="1889"/>
    <d v="2015-05-20T19:48:46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x v="2"/>
    <x v="29"/>
    <n v="130"/>
    <n v="64.032799999999995"/>
    <x v="1890"/>
    <d v="2015-02-27T00:30:00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x v="0"/>
    <x v="0"/>
    <n v="45"/>
    <n v="145.04300000000001"/>
    <x v="1891"/>
    <d v="2016-05-13T13:40:48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x v="2"/>
    <x v="3"/>
    <n v="15"/>
    <n v="35.737699999999997"/>
    <x v="1892"/>
    <d v="2016-03-19T04:33:43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s v="CA"/>
    <s v="CAD"/>
    <n v="1417804229"/>
    <n v="1415212229"/>
    <b v="0"/>
    <n v="534"/>
    <b v="0"/>
    <x v="7"/>
    <x v="30"/>
    <n v="284"/>
    <n v="26.5974"/>
    <x v="1893"/>
    <d v="2014-12-05T18:30:29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s v="US"/>
    <s v="USD"/>
    <n v="1283392800"/>
    <n v="1281317691"/>
    <b v="0"/>
    <n v="4"/>
    <b v="0"/>
    <x v="5"/>
    <x v="23"/>
    <n v="3"/>
    <n v="51.25"/>
    <x v="1894"/>
    <d v="2010-09-02T02:00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x v="7"/>
    <x v="24"/>
    <n v="439"/>
    <n v="55.956600000000002"/>
    <x v="1895"/>
    <d v="2016-09-07T02:00:00"/>
  </r>
  <r>
    <n v="3733"/>
    <s v="laughter in the hood"/>
    <s v="want to donate tickets to residents who live in the community that cant afford the 35.00 price of ticket"/>
    <n v="750"/>
    <n v="0"/>
    <x v="1"/>
    <s v="US"/>
    <s v="USD"/>
    <n v="1429396200"/>
    <n v="1428539708"/>
    <b v="0"/>
    <n v="0"/>
    <b v="0"/>
    <x v="1"/>
    <x v="1"/>
    <n v="0"/>
    <n v="0"/>
    <x v="1896"/>
    <d v="2015-04-18T22:30:0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x v="1"/>
    <x v="1"/>
    <n v="1628"/>
    <n v="251.7381"/>
    <x v="1897"/>
    <d v="2016-10-01T03:59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x v="6"/>
    <x v="28"/>
    <n v="110"/>
    <n v="21.900700000000001"/>
    <x v="1898"/>
    <d v="2012-09-13T03:59:0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x v="2"/>
    <x v="7"/>
    <n v="969"/>
    <n v="526.45650000000001"/>
    <x v="1899"/>
    <d v="2012-10-02T18:40:03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s v="US"/>
    <s v="USD"/>
    <n v="1429028365"/>
    <n v="1425143965"/>
    <b v="0"/>
    <n v="2"/>
    <b v="0"/>
    <x v="6"/>
    <x v="25"/>
    <n v="3"/>
    <n v="50"/>
    <x v="1900"/>
    <d v="2015-04-14T16:19:25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x v="2"/>
    <x v="7"/>
    <n v="102"/>
    <n v="51.313099999999999"/>
    <x v="1901"/>
    <d v="2014-11-21T04:00:0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x v="2"/>
    <x v="10"/>
    <n v="34"/>
    <n v="53.289499999999997"/>
    <x v="1902"/>
    <d v="2014-07-18T20:31:12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s v="US"/>
    <s v="USD"/>
    <n v="1444576022"/>
    <n v="1439392022"/>
    <b v="0"/>
    <n v="0"/>
    <b v="0"/>
    <x v="0"/>
    <x v="6"/>
    <n v="0"/>
    <s v="no backers"/>
    <x v="1903"/>
    <d v="2015-10-11T15:07:0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s v="IT"/>
    <s v="EUR"/>
    <n v="1455964170"/>
    <n v="1450780170"/>
    <b v="0"/>
    <n v="1"/>
    <b v="0"/>
    <x v="5"/>
    <x v="18"/>
    <n v="1"/>
    <n v="100"/>
    <x v="1904"/>
    <d v="2016-02-20T10:29:3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x v="2"/>
    <x v="10"/>
    <n v="69"/>
    <n v="29.623899999999999"/>
    <x v="1905"/>
    <d v="2016-04-08T15:00:35"/>
  </r>
  <r>
    <n v="2874"/>
    <s v="Lead Players Theatre Company"/>
    <s v="We present Classics made for the 21st Century and we need a space! Please help us rent a space for The Importance of Being Earnest!"/>
    <n v="2500"/>
    <n v="271"/>
    <x v="1"/>
    <s v="US"/>
    <s v="USD"/>
    <n v="1484684186"/>
    <n v="1482092186"/>
    <b v="0"/>
    <n v="3"/>
    <b v="0"/>
    <x v="1"/>
    <x v="1"/>
    <n v="11"/>
    <n v="90.333299999999994"/>
    <x v="1906"/>
    <d v="2017-01-17T20:16:2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x v="1"/>
    <x v="1"/>
    <n v="318"/>
    <n v="69.890100000000004"/>
    <x v="1907"/>
    <d v="2014-07-18T16:04:11"/>
  </r>
  <r>
    <n v="2761"/>
    <s v="Learn U.S. Geography: Dreaming my way across The U.S."/>
    <s v="Help me give away 500 copies of my picture book so more kids will know US geography!"/>
    <n v="2750"/>
    <n v="36"/>
    <x v="1"/>
    <s v="US"/>
    <s v="USD"/>
    <n v="1357176693"/>
    <n v="1354584693"/>
    <b v="0"/>
    <n v="4"/>
    <b v="0"/>
    <x v="5"/>
    <x v="13"/>
    <n v="1"/>
    <n v="9"/>
    <x v="1908"/>
    <d v="2013-01-03T01:31:33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x v="0"/>
    <x v="0"/>
    <n v="19"/>
    <n v="68.488799999999998"/>
    <x v="1909"/>
    <d v="2010-12-18T09:43:25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s v="US"/>
    <s v="USD"/>
    <n v="1432069249"/>
    <n v="1429477249"/>
    <b v="0"/>
    <n v="8"/>
    <b v="0"/>
    <x v="6"/>
    <x v="40"/>
    <n v="4"/>
    <n v="29.625"/>
    <x v="1910"/>
    <d v="2015-05-19T21:00:49"/>
  </r>
  <r>
    <n v="948"/>
    <s v="Led Shirt - WiFi Controlled"/>
    <s v="T-Shirt with Led panel controlled by Android app over WiFi. _x000a_Multiple shirts, games, text, video effects support,"/>
    <n v="19000"/>
    <n v="480"/>
    <x v="1"/>
    <s v="NL"/>
    <s v="EUR"/>
    <n v="1457812364"/>
    <n v="1455220364"/>
    <b v="0"/>
    <n v="8"/>
    <b v="0"/>
    <x v="6"/>
    <x v="33"/>
    <n v="3"/>
    <n v="60"/>
    <x v="1911"/>
    <d v="2016-03-12T19:52:4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s v="GB"/>
    <s v="GBP"/>
    <n v="1485796613"/>
    <n v="1481908613"/>
    <b v="0"/>
    <n v="4"/>
    <b v="0"/>
    <x v="6"/>
    <x v="33"/>
    <n v="32"/>
    <n v="1300"/>
    <x v="1912"/>
    <d v="2017-01-30T17:16:53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x v="2"/>
    <x v="7"/>
    <n v="112"/>
    <n v="70.212500000000006"/>
    <x v="1913"/>
    <d v="2012-01-24T19:26:13"/>
  </r>
  <r>
    <n v="2121"/>
    <s v="Legend of Decay"/>
    <s v="Join us on an epic journey to discover a millennia old secret which will change the world forever."/>
    <n v="5000"/>
    <n v="284"/>
    <x v="1"/>
    <s v="CH"/>
    <s v="CHF"/>
    <n v="1484156948"/>
    <n v="1481564948"/>
    <b v="0"/>
    <n v="10"/>
    <b v="0"/>
    <x v="7"/>
    <x v="30"/>
    <n v="6"/>
    <n v="28.4"/>
    <x v="1914"/>
    <d v="2017-01-11T17:49:08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s v="AU"/>
    <s v="AUD"/>
    <n v="1436506726"/>
    <n v="1431322726"/>
    <b v="0"/>
    <n v="0"/>
    <b v="0"/>
    <x v="0"/>
    <x v="8"/>
    <n v="0"/>
    <s v="no backers"/>
    <x v="1915"/>
    <d v="2015-07-10T05:38:46"/>
  </r>
  <r>
    <n v="1077"/>
    <s v="Legends of Callasia [Demo Available NOW!]"/>
    <s v="An epic strategy game of world conquest with simultaneous turn-based multiplayer gameplay and no hotseat waiting"/>
    <n v="15000"/>
    <n v="7344"/>
    <x v="1"/>
    <s v="US"/>
    <s v="USD"/>
    <n v="1452744011"/>
    <n v="1450152011"/>
    <b v="0"/>
    <n v="167"/>
    <b v="0"/>
    <x v="7"/>
    <x v="30"/>
    <n v="49"/>
    <n v="43.975999999999999"/>
    <x v="1916"/>
    <d v="2016-01-14T04:00:1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x v="7"/>
    <x v="24"/>
    <n v="2595"/>
    <n v="40.070700000000002"/>
    <x v="1917"/>
    <d v="2016-12-15T23:00:00"/>
  </r>
  <r>
    <n v="2361"/>
    <s v="Lemme Grab it (Canceled)"/>
    <s v="A website for email/sms alerts of your personal selection, comparison of prices,consolidated database, best deals around for clothing."/>
    <n v="4000"/>
    <n v="0"/>
    <x v="2"/>
    <s v="CA"/>
    <s v="CAD"/>
    <n v="1462053600"/>
    <n v="1459975008"/>
    <b v="0"/>
    <n v="0"/>
    <b v="0"/>
    <x v="6"/>
    <x v="25"/>
    <n v="0"/>
    <n v="0"/>
    <x v="1918"/>
    <d v="2016-04-30T22:00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x v="1"/>
    <x v="1"/>
    <n v="115"/>
    <n v="36.964300000000001"/>
    <x v="1919"/>
    <d v="2015-07-23T18:33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x v="2"/>
    <x v="3"/>
    <n v="7"/>
    <n v="48.619"/>
    <x v="1920"/>
    <d v="2015-05-18T05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x v="1"/>
    <x v="4"/>
    <n v="459"/>
    <n v="96.526300000000006"/>
    <x v="1921"/>
    <d v="2016-01-20T20:50:48"/>
  </r>
  <r>
    <n v="1735"/>
    <s v="Leo's RainSong Artist program"/>
    <s v="RainSong is letting my buy a discounted guitar. I will use this to offer my talents to the ministry programs I'm a part of."/>
    <n v="7000"/>
    <n v="110"/>
    <x v="1"/>
    <s v="US"/>
    <s v="USD"/>
    <n v="1470598345"/>
    <n v="1468006345"/>
    <b v="0"/>
    <n v="2"/>
    <b v="0"/>
    <x v="2"/>
    <x v="14"/>
    <n v="2"/>
    <n v="55"/>
    <x v="1922"/>
    <d v="2016-08-07T19:32:25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x v="0"/>
    <x v="0"/>
    <n v="2"/>
    <n v="215.8571"/>
    <x v="1923"/>
    <d v="2012-02-15T15:37:15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x v="2"/>
    <x v="29"/>
    <n v="234"/>
    <n v="177.20930000000001"/>
    <x v="1924"/>
    <d v="2014-12-21T04:3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x v="1"/>
    <x v="15"/>
    <n v="20"/>
    <n v="83.333299999999994"/>
    <x v="1925"/>
    <d v="2015-05-18T20:58:47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x v="2"/>
    <x v="3"/>
    <n v="23"/>
    <n v="42.222200000000001"/>
    <x v="1926"/>
    <d v="2012-06-01T19:43:09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x v="2"/>
    <x v="10"/>
    <n v="18"/>
    <n v="175"/>
    <x v="1927"/>
    <d v="2012-04-27T15:31:34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s v="US"/>
    <s v="USD"/>
    <n v="1407536846"/>
    <n v="1404944846"/>
    <b v="0"/>
    <n v="11"/>
    <b v="0"/>
    <x v="1"/>
    <x v="4"/>
    <n v="23"/>
    <n v="41"/>
    <x v="1928"/>
    <d v="2014-08-08T22:27:26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x v="1"/>
    <x v="4"/>
    <n v="436"/>
    <n v="242.27780000000001"/>
    <x v="1929"/>
    <d v="2014-07-18T13:09:12"/>
  </r>
  <r>
    <n v="1172"/>
    <s v="let your dayz take you to the dogs."/>
    <s v="Bringing YOUR favorite dog recipes to the streets."/>
    <n v="13000"/>
    <n v="0"/>
    <x v="1"/>
    <s v="US"/>
    <s v="USD"/>
    <n v="1408551752"/>
    <n v="1405959752"/>
    <b v="0"/>
    <n v="0"/>
    <b v="0"/>
    <x v="4"/>
    <x v="21"/>
    <n v="0"/>
    <n v="0"/>
    <x v="1930"/>
    <d v="2014-08-20T16:22:32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s v="US"/>
    <s v="USD"/>
    <n v="1476676800"/>
    <n v="1473957239"/>
    <b v="0"/>
    <n v="8"/>
    <b v="0"/>
    <x v="1"/>
    <x v="4"/>
    <n v="73"/>
    <n v="200.625"/>
    <x v="1931"/>
    <d v="2016-10-17T0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1"/>
    <n v="104"/>
    <n v="43.125"/>
    <x v="1932"/>
    <d v="2015-07-31T08:58:00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x v="4"/>
    <x v="35"/>
    <n v="896"/>
    <n v="219.9264"/>
    <x v="1933"/>
    <d v="2015-12-25T00:00:00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x v="1"/>
    <x v="4"/>
    <n v="1765"/>
    <n v="96.997299999999996"/>
    <x v="1934"/>
    <d v="2015-12-21T04:59:00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x v="5"/>
    <x v="32"/>
    <n v="22"/>
    <n v="30.957699999999999"/>
    <x v="1935"/>
    <d v="2014-05-10T03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2"/>
    <x v="19"/>
    <n v="14"/>
    <n v="44.5"/>
    <x v="1936"/>
    <d v="2011-07-08T21:00:00"/>
  </r>
  <r>
    <n v="899"/>
    <s v="Lets get 48/14 pressed!!!"/>
    <s v="Lets get 48/14 pressed and in your cd players,ipods,blogs, and facebook status'. Lets get it everywhere!"/>
    <n v="20000"/>
    <n v="280"/>
    <x v="1"/>
    <s v="US"/>
    <s v="USD"/>
    <n v="1306549362"/>
    <n v="1302661362"/>
    <b v="0"/>
    <n v="8"/>
    <b v="0"/>
    <x v="2"/>
    <x v="7"/>
    <n v="1"/>
    <n v="35"/>
    <x v="1937"/>
    <d v="2011-05-28T02:22:42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x v="2"/>
    <x v="7"/>
    <n v="735"/>
    <n v="99.382199999999997"/>
    <x v="1938"/>
    <d v="2013-04-29T04:02:20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s v="US"/>
    <s v="USD"/>
    <n v="1466731740"/>
    <n v="1464139740"/>
    <b v="0"/>
    <n v="0"/>
    <b v="0"/>
    <x v="6"/>
    <x v="25"/>
    <n v="0"/>
    <s v="no backers"/>
    <x v="1939"/>
    <d v="2016-06-24T01:29:00"/>
  </r>
  <r>
    <n v="1584"/>
    <s v="Lets see Kansas together!"/>
    <s v="25 Kansas State Parks in the next year. What a great adventure to take together. Join me. Together we can photo this beautiful state."/>
    <n v="8000"/>
    <n v="0"/>
    <x v="1"/>
    <s v="US"/>
    <s v="USD"/>
    <n v="1401464101"/>
    <n v="1400600101"/>
    <b v="0"/>
    <n v="0"/>
    <b v="0"/>
    <x v="3"/>
    <x v="37"/>
    <n v="0"/>
    <n v="0"/>
    <x v="1940"/>
    <d v="2014-05-30T15:35:01"/>
  </r>
  <r>
    <n v="170"/>
    <s v="Letters to Daniel"/>
    <s v="Amy &amp; Missy survive Amy's bipolar disorder and go on to become award winning &amp; bestselling authors, screenwriters &amp; filmmakers"/>
    <n v="100000"/>
    <n v="325"/>
    <x v="1"/>
    <s v="US"/>
    <s v="USD"/>
    <n v="1440912480"/>
    <n v="1438385283"/>
    <b v="0"/>
    <n v="10"/>
    <b v="0"/>
    <x v="0"/>
    <x v="8"/>
    <n v="0"/>
    <n v="32.5"/>
    <x v="1941"/>
    <d v="2015-08-30T05:28:0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x v="2"/>
    <x v="10"/>
    <n v="13"/>
    <n v="50.454500000000003"/>
    <x v="1942"/>
    <d v="2011-07-25T06:50:00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x v="2"/>
    <x v="10"/>
    <n v="10"/>
    <n v="40.75"/>
    <x v="1943"/>
    <d v="2014-09-11T10:24:14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x v="1"/>
    <x v="1"/>
    <n v="1317"/>
    <n v="99.787899999999993"/>
    <x v="1944"/>
    <d v="2015-11-12T02:31:0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x v="1"/>
    <x v="1"/>
    <n v="270"/>
    <n v="100.17140000000001"/>
    <x v="1945"/>
    <d v="2014-12-14T18:18:08"/>
  </r>
  <r>
    <n v="1813"/>
    <s v="Libya : The Lost Days"/>
    <s v="This project aims to document, Libyan photographic history; through both print and artisan mediums ."/>
    <n v="6000"/>
    <n v="0"/>
    <x v="1"/>
    <s v="GB"/>
    <s v="GBP"/>
    <n v="1407532812"/>
    <n v="1404940812"/>
    <b v="0"/>
    <n v="0"/>
    <b v="0"/>
    <x v="3"/>
    <x v="5"/>
    <n v="0"/>
    <n v="0"/>
    <x v="1946"/>
    <d v="2014-08-08T21:20:1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x v="1"/>
    <x v="1"/>
    <n v="308"/>
    <n v="39.538499999999999"/>
    <x v="1947"/>
    <d v="2014-11-08T10:00:46"/>
  </r>
  <r>
    <n v="4098"/>
    <s v="Life is simple"/>
    <s v="Community Youth play, written by and performed by the youth about finding joy in the simple things in life"/>
    <n v="50"/>
    <n v="0"/>
    <x v="1"/>
    <s v="US"/>
    <s v="USD"/>
    <n v="1465060797"/>
    <n v="1462468797"/>
    <b v="0"/>
    <n v="0"/>
    <b v="0"/>
    <x v="1"/>
    <x v="1"/>
    <n v="0"/>
    <n v="0"/>
    <x v="1948"/>
    <d v="2016-06-04T17:19:57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s v="US"/>
    <s v="USD"/>
    <n v="1312641536"/>
    <n v="1310049536"/>
    <b v="0"/>
    <n v="3"/>
    <b v="0"/>
    <x v="2"/>
    <x v="19"/>
    <n v="1"/>
    <n v="59.333300000000001"/>
    <x v="1949"/>
    <d v="2011-08-06T14:38:56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x v="0"/>
    <x v="2"/>
    <n v="2"/>
    <n v="199.90100000000001"/>
    <x v="1950"/>
    <d v="2014-09-26T15:03:09"/>
  </r>
  <r>
    <n v="201"/>
    <s v="Life of Change"/>
    <s v="Everyone has a choice. Can two college students get past their differences to save the life of a man whom they've never met before?"/>
    <n v="100000"/>
    <n v="380"/>
    <x v="1"/>
    <s v="US"/>
    <s v="USD"/>
    <n v="1423424329"/>
    <n v="1421696329"/>
    <b v="0"/>
    <n v="7"/>
    <b v="0"/>
    <x v="0"/>
    <x v="8"/>
    <n v="0"/>
    <n v="54.285699999999999"/>
    <x v="1951"/>
    <d v="2015-02-08T19:38:49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s v="US"/>
    <s v="USD"/>
    <n v="1405021211"/>
    <n v="1402429211"/>
    <b v="0"/>
    <n v="0"/>
    <b v="0"/>
    <x v="3"/>
    <x v="39"/>
    <n v="0"/>
    <n v="0"/>
    <x v="1952"/>
    <d v="2014-07-10T19:40:11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s v="US"/>
    <s v="USD"/>
    <n v="1481173140"/>
    <n v="1478016097"/>
    <b v="0"/>
    <n v="336"/>
    <b v="0"/>
    <x v="6"/>
    <x v="33"/>
    <n v="461"/>
    <n v="343.14729999999997"/>
    <x v="1953"/>
    <d v="2016-12-08T04:59:00"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s v="US"/>
    <s v="USD"/>
    <n v="1351582938"/>
    <n v="1348731738"/>
    <b v="0"/>
    <n v="8"/>
    <b v="0"/>
    <x v="2"/>
    <x v="7"/>
    <n v="1"/>
    <n v="14.125"/>
    <x v="1954"/>
    <d v="2012-10-30T07:42:18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x v="2"/>
    <x v="7"/>
    <n v="31"/>
    <n v="66.826099999999997"/>
    <x v="1955"/>
    <d v="2012-12-22T21:30:32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s v="US"/>
    <s v="USD"/>
    <n v="1445097715"/>
    <n v="1441209715"/>
    <b v="0"/>
    <n v="2"/>
    <b v="0"/>
    <x v="6"/>
    <x v="25"/>
    <n v="0"/>
    <n v="26"/>
    <x v="1956"/>
    <d v="2015-10-17T16:01:55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x v="0"/>
    <x v="0"/>
    <n v="11"/>
    <n v="105.18"/>
    <x v="1957"/>
    <d v="2016-04-17T18:38:02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x v="6"/>
    <x v="17"/>
    <n v="10171"/>
    <n v="247.94"/>
    <x v="195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x v="6"/>
    <x v="17"/>
    <n v="10016"/>
    <n v="86.163799999999995"/>
    <x v="1959"/>
    <d v="2013-05-31T12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x v="7"/>
    <x v="24"/>
    <n v="569"/>
    <n v="107.04510000000001"/>
    <x v="1960"/>
    <d v="2016-01-25T16:00:00"/>
  </r>
  <r>
    <n v="1459"/>
    <s v="Like all the others (Canceled)"/>
    <s v="What if you suddenly found out, that your life wasnÂ´t the life you thought you had? What if you were like all the others!"/>
    <n v="10000"/>
    <n v="0"/>
    <x v="2"/>
    <s v="DK"/>
    <s v="DKK"/>
    <n v="1449077100"/>
    <n v="1446612896"/>
    <b v="0"/>
    <n v="0"/>
    <b v="0"/>
    <x v="5"/>
    <x v="18"/>
    <n v="0"/>
    <n v="0"/>
    <x v="1961"/>
    <d v="2015-12-02T17:25:00"/>
  </r>
  <r>
    <n v="210"/>
    <s v="Like Son, Like Father"/>
    <s v="A tender short film about a young man who needs advice from  someone he had no intention of ever meeting, his biological father."/>
    <n v="100000"/>
    <n v="3030"/>
    <x v="1"/>
    <s v="US"/>
    <s v="USD"/>
    <n v="1443675600"/>
    <n v="1441157592"/>
    <b v="0"/>
    <n v="33"/>
    <b v="0"/>
    <x v="0"/>
    <x v="8"/>
    <n v="3"/>
    <n v="91.818200000000004"/>
    <x v="1962"/>
    <d v="2015-10-01T05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x v="1"/>
    <x v="4"/>
    <n v="825"/>
    <n v="128.91409999999999"/>
    <x v="1963"/>
    <d v="2015-04-16T02:50:00"/>
  </r>
  <r>
    <n v="2424"/>
    <s v="Lily and Memphs"/>
    <s v="Great and creative food from the heart in the form of a sweet food truck!"/>
    <n v="3500"/>
    <n v="310"/>
    <x v="1"/>
    <s v="US"/>
    <s v="USD"/>
    <n v="1414445108"/>
    <n v="1411853108"/>
    <b v="0"/>
    <n v="9"/>
    <b v="0"/>
    <x v="4"/>
    <x v="21"/>
    <n v="9"/>
    <n v="34.444400000000002"/>
    <x v="1964"/>
    <d v="2014-10-27T21:25:08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s v="US"/>
    <s v="USD"/>
    <n v="1487811600"/>
    <n v="1486077481"/>
    <b v="0"/>
    <n v="7"/>
    <b v="0"/>
    <x v="1"/>
    <x v="1"/>
    <n v="86"/>
    <n v="30.714300000000001"/>
    <x v="1965"/>
    <d v="2017-02-23T01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x v="2"/>
    <x v="7"/>
    <n v="192"/>
    <n v="87.958299999999994"/>
    <x v="1966"/>
    <d v="2010-07-22T06:00:00"/>
  </r>
  <r>
    <n v="585"/>
    <s v="Link Card"/>
    <s v="SAVE UP TO 40% WHEN YOU SPEND!_x000a__x000a_PRE-ORDER YOUR LINK CARD TODAY"/>
    <n v="30000"/>
    <n v="0"/>
    <x v="1"/>
    <s v="GB"/>
    <s v="GBP"/>
    <n v="1448928000"/>
    <n v="1444123377"/>
    <b v="0"/>
    <n v="0"/>
    <b v="0"/>
    <x v="6"/>
    <x v="25"/>
    <n v="0"/>
    <s v="no backers"/>
    <x v="1967"/>
    <d v="2015-12-01T00:00:00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x v="6"/>
    <x v="17"/>
    <n v="1204"/>
    <n v="118.4547"/>
    <x v="1968"/>
    <d v="2015-01-09T01:00:00"/>
  </r>
  <r>
    <n v="1339"/>
    <s v="Linkoo (Canceled)"/>
    <s v="World's Smallest customizable Phone &amp; GPS Watch for kids !"/>
    <n v="10000"/>
    <n v="3317"/>
    <x v="2"/>
    <s v="US"/>
    <s v="USD"/>
    <n v="1418056315"/>
    <n v="1414164715"/>
    <b v="0"/>
    <n v="37"/>
    <b v="0"/>
    <x v="6"/>
    <x v="33"/>
    <n v="33"/>
    <n v="89.648600000000002"/>
    <x v="1969"/>
    <d v="2014-12-08T16:31:55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s v="GB"/>
    <s v="GBP"/>
    <n v="1422903342"/>
    <n v="1420311342"/>
    <b v="0"/>
    <n v="0"/>
    <b v="0"/>
    <x v="2"/>
    <x v="19"/>
    <n v="0"/>
    <n v="0"/>
    <x v="1970"/>
    <d v="2015-02-02T18:55:42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x v="2"/>
    <x v="3"/>
    <n v="72"/>
    <n v="108.48480000000001"/>
    <x v="1971"/>
    <d v="2015-12-16T18:20:10"/>
  </r>
  <r>
    <n v="2891"/>
    <s v="Literacy for Brooklyn Kids"/>
    <s v="Did you know that we are enriching the lives of Brooklyn kids through literacy and educational theater? We just need a little help."/>
    <n v="2500"/>
    <n v="273"/>
    <x v="1"/>
    <s v="US"/>
    <s v="USD"/>
    <n v="1460751128"/>
    <n v="1455570728"/>
    <b v="0"/>
    <n v="10"/>
    <b v="0"/>
    <x v="1"/>
    <x v="1"/>
    <n v="11"/>
    <n v="27.3"/>
    <x v="1972"/>
    <d v="2016-04-15T20:12:08"/>
  </r>
  <r>
    <n v="1907"/>
    <s v="Litter-Buddy"/>
    <s v="Litter-Buddy is great economical alternative to leading pet waste disposal systems with cartridge bag elements."/>
    <n v="5500"/>
    <n v="85"/>
    <x v="1"/>
    <s v="US"/>
    <s v="USD"/>
    <n v="1400853925"/>
    <n v="1399557925"/>
    <b v="0"/>
    <n v="4"/>
    <b v="0"/>
    <x v="6"/>
    <x v="40"/>
    <n v="2"/>
    <n v="21.25"/>
    <x v="1973"/>
    <d v="2014-05-23T14:05:25"/>
  </r>
  <r>
    <n v="428"/>
    <s v="Little Clay Bible - Zacchaeus"/>
    <s v="Fresh, fun, entertaining Bible stories on YouTube, stop-motion style."/>
    <n v="50000"/>
    <n v="676"/>
    <x v="1"/>
    <s v="US"/>
    <s v="USD"/>
    <n v="1402956000"/>
    <n v="1400523845"/>
    <b v="0"/>
    <n v="13"/>
    <b v="0"/>
    <x v="0"/>
    <x v="6"/>
    <n v="1"/>
    <n v="52"/>
    <x v="1974"/>
    <d v="2014-06-16T22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x v="7"/>
    <x v="24"/>
    <n v="218"/>
    <n v="21.498000000000001"/>
    <x v="1975"/>
    <d v="2014-04-25T21:08:47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s v="US"/>
    <s v="USD"/>
    <n v="1321201327"/>
    <n v="1316013727"/>
    <b v="0"/>
    <n v="1"/>
    <b v="0"/>
    <x v="0"/>
    <x v="6"/>
    <n v="0"/>
    <n v="25"/>
    <x v="1976"/>
    <d v="2011-11-13T16:22:0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x v="2"/>
    <x v="7"/>
    <n v="60"/>
    <n v="48.548499999999997"/>
    <x v="1977"/>
    <d v="2013-08-02T01:49:5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"/>
    <x v="1"/>
    <n v="0"/>
    <n v="1"/>
    <x v="1978"/>
    <d v="2016-05-14T21:03:57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s v="US"/>
    <s v="USD"/>
    <n v="1414059479"/>
    <n v="1411467479"/>
    <b v="0"/>
    <n v="38"/>
    <b v="0"/>
    <x v="6"/>
    <x v="40"/>
    <n v="90"/>
    <n v="129.97370000000001"/>
    <x v="1979"/>
    <d v="2014-10-23T10:17:59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x v="1"/>
    <x v="4"/>
    <n v="38"/>
    <n v="163.57140000000001"/>
    <x v="1980"/>
    <d v="2017-04-05T19:41:54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x v="1"/>
    <x v="15"/>
    <n v="429"/>
    <n v="111.11109999999999"/>
    <x v="1981"/>
    <d v="2014-07-26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x v="2"/>
    <x v="7"/>
    <n v="39"/>
    <n v="48.454500000000003"/>
    <x v="1982"/>
    <d v="2013-03-11T18:02:26"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s v="CA"/>
    <s v="CAD"/>
    <n v="1482663600"/>
    <n v="1480800568"/>
    <b v="0"/>
    <n v="12"/>
    <b v="0"/>
    <x v="3"/>
    <x v="37"/>
    <n v="20"/>
    <n v="131.66669999999999"/>
    <x v="1983"/>
    <d v="2016-12-25T11:00:00"/>
  </r>
  <r>
    <n v="4094"/>
    <s v="Live at the Speakeasy with Ryan Anderson"/>
    <s v="Live at the Speakeasy with Ryan Anderson is a local talk show! Showcasing local artist, special guest, and talented bands."/>
    <n v="60"/>
    <n v="730"/>
    <x v="1"/>
    <s v="US"/>
    <s v="USD"/>
    <n v="1413953940"/>
    <n v="1410141900"/>
    <b v="0"/>
    <n v="8"/>
    <b v="0"/>
    <x v="1"/>
    <x v="1"/>
    <n v="1217"/>
    <n v="91.25"/>
    <x v="1984"/>
    <d v="2014-10-22T04:59:00"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s v="US"/>
    <s v="USD"/>
    <n v="1365448657"/>
    <n v="1362860257"/>
    <b v="0"/>
    <n v="3"/>
    <b v="0"/>
    <x v="2"/>
    <x v="9"/>
    <n v="5"/>
    <n v="346.66669999999999"/>
    <x v="1985"/>
    <d v="2013-04-08T19:17:37"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s v="AU"/>
    <s v="AUD"/>
    <n v="1417127040"/>
    <n v="1414531440"/>
    <b v="1"/>
    <n v="2"/>
    <b v="0"/>
    <x v="3"/>
    <x v="5"/>
    <n v="1"/>
    <n v="20"/>
    <x v="1986"/>
    <d v="2014-11-27T22:24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x v="0"/>
    <x v="0"/>
    <n v="78"/>
    <n v="97.356200000000001"/>
    <x v="1987"/>
    <d v="2016-06-17T13:57:14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s v="US"/>
    <s v="USD"/>
    <n v="1410810903"/>
    <n v="1405626903"/>
    <b v="0"/>
    <n v="12"/>
    <b v="0"/>
    <x v="4"/>
    <x v="21"/>
    <n v="9"/>
    <n v="23.083300000000001"/>
    <x v="1988"/>
    <d v="2014-09-15T19:55:03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x v="1"/>
    <x v="1"/>
    <n v="423"/>
    <n v="99.5"/>
    <x v="1989"/>
    <d v="2016-10-05T10:53:54"/>
  </r>
  <r>
    <n v="2415"/>
    <s v="Local Food Truck is Off the Hoof!"/>
    <s v="It will be ridiculously easy to become addicted to the full, rich flavor of locally raised beef, pork, and more..."/>
    <n v="3600"/>
    <n v="335"/>
    <x v="1"/>
    <s v="US"/>
    <s v="USD"/>
    <n v="1468615346"/>
    <n v="1466023346"/>
    <b v="0"/>
    <n v="6"/>
    <b v="0"/>
    <x v="4"/>
    <x v="21"/>
    <n v="9"/>
    <n v="55.833300000000001"/>
    <x v="1990"/>
    <d v="2016-07-15T20:42:2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x v="1"/>
    <x v="1"/>
    <n v="167"/>
    <n v="95.238100000000003"/>
    <x v="1991"/>
    <d v="2014-08-18T17:32:3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x v="1"/>
    <x v="1"/>
    <n v="77"/>
    <n v="38.65"/>
    <x v="1992"/>
    <d v="2014-06-28T14:05:24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x v="6"/>
    <x v="17"/>
    <n v="1202"/>
    <n v="80.991"/>
    <x v="1993"/>
    <d v="2013-12-02T22:59:00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s v="US"/>
    <s v="USD"/>
    <n v="1450331940"/>
    <n v="1447777514"/>
    <b v="0"/>
    <n v="22"/>
    <b v="0"/>
    <x v="6"/>
    <x v="33"/>
    <n v="18"/>
    <n v="134.5455"/>
    <x v="1994"/>
    <d v="2015-12-17T05:59:00"/>
  </r>
  <r>
    <n v="2511"/>
    <s v="loluli's"/>
    <s v="Fresh Fast Food. A bbq ramen bar thats healthy, tasty and made to order right in front of your eyes....... From flame to bowl"/>
    <n v="3300"/>
    <n v="0"/>
    <x v="1"/>
    <s v="GB"/>
    <s v="GBP"/>
    <n v="1454323413"/>
    <n v="1451731413"/>
    <b v="0"/>
    <n v="0"/>
    <b v="0"/>
    <x v="4"/>
    <x v="11"/>
    <n v="0"/>
    <n v="0"/>
    <x v="1995"/>
    <d v="2016-02-01T10:43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s v="GB"/>
    <s v="GBP"/>
    <n v="1460313672"/>
    <n v="1457725272"/>
    <b v="0"/>
    <n v="2"/>
    <b v="0"/>
    <x v="7"/>
    <x v="30"/>
    <n v="0"/>
    <n v="12.5"/>
    <x v="1996"/>
    <d v="2016-04-10T18:41:12"/>
  </r>
  <r>
    <n v="2413"/>
    <s v="Lone Pine Coffee Brewery"/>
    <s v="Lone Pine Coffee Brewery will be a portable third-wave coffee shop available for wedding receptions and other events!"/>
    <n v="3675"/>
    <n v="25"/>
    <x v="1"/>
    <s v="US"/>
    <s v="USD"/>
    <n v="1401579000"/>
    <n v="1398911882"/>
    <b v="0"/>
    <n v="3"/>
    <b v="0"/>
    <x v="4"/>
    <x v="21"/>
    <n v="1"/>
    <n v="8.3332999999999995"/>
    <x v="1997"/>
    <d v="2014-05-31T23:30:00"/>
  </r>
  <r>
    <n v="1982"/>
    <s v="Lonely Boy: 55 male models 200s sensual expression"/>
    <s v="Express a very dark place in my childhood. Release my emotions through photography in a form of Art."/>
    <n v="5000"/>
    <n v="0"/>
    <x v="1"/>
    <s v="HK"/>
    <s v="HKD"/>
    <n v="1480863887"/>
    <n v="1478268287"/>
    <b v="0"/>
    <n v="0"/>
    <b v="0"/>
    <x v="3"/>
    <x v="39"/>
    <n v="0"/>
    <n v="0"/>
    <x v="1998"/>
    <d v="2016-12-04T15:04:47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x v="1"/>
    <x v="1"/>
    <n v="721"/>
    <n v="66.587000000000003"/>
    <x v="1999"/>
    <d v="2014-12-31T00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x v="2"/>
    <x v="14"/>
    <n v="0"/>
    <n v="0"/>
    <x v="2000"/>
    <d v="2017-04-14T04:07:40"/>
  </r>
  <r>
    <n v="4095"/>
    <s v="LOPE ENAMORADO"/>
    <s v="Proyecto teatral dirigido por MartÃ­n Acosta que habla y reflexiona sobre el amor y su naturaleza."/>
    <n v="50"/>
    <n v="800"/>
    <x v="1"/>
    <s v="MX"/>
    <s v="MXN"/>
    <n v="1482108350"/>
    <n v="1479516350"/>
    <b v="0"/>
    <n v="1"/>
    <b v="0"/>
    <x v="1"/>
    <x v="1"/>
    <n v="1600"/>
    <n v="800"/>
    <x v="2001"/>
    <d v="2016-12-19T00:45:5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x v="1"/>
    <x v="1"/>
    <n v="355"/>
    <n v="68.353800000000007"/>
    <x v="2002"/>
    <d v="2014-11-21T17:00:00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s v="DK"/>
    <s v="DKK"/>
    <n v="1469109600"/>
    <n v="1464586746"/>
    <b v="0"/>
    <n v="19"/>
    <b v="0"/>
    <x v="6"/>
    <x v="33"/>
    <n v="115"/>
    <n v="603.52629999999999"/>
    <x v="2003"/>
    <d v="2016-07-21T14:00:00"/>
  </r>
  <r>
    <n v="2857"/>
    <s v="Los Tradicionales"/>
    <s v="Somos una compaÃ±Ã­a de teatro independiente. Y en el 2017 queremos arrancar con el montaje de 3 obras._x000a_3 elencos, 3 espacios."/>
    <n v="2500"/>
    <n v="7500"/>
    <x v="1"/>
    <s v="MX"/>
    <s v="MXN"/>
    <n v="1487613600"/>
    <n v="1482444295"/>
    <b v="0"/>
    <n v="15"/>
    <b v="0"/>
    <x v="1"/>
    <x v="1"/>
    <n v="300"/>
    <n v="500"/>
    <x v="2004"/>
    <d v="2017-02-20T18:00:0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x v="2"/>
    <x v="10"/>
    <n v="2"/>
    <n v="28.181799999999999"/>
    <x v="2005"/>
    <d v="2012-02-14T19:49:00"/>
  </r>
  <r>
    <n v="452"/>
    <s v="Lost in the Shadows"/>
    <s v="A man must find his way out of the depths of the shadows by using the aid of a little girl."/>
    <n v="48500"/>
    <n v="480"/>
    <x v="1"/>
    <s v="US"/>
    <s v="USD"/>
    <n v="1431536015"/>
    <n v="1428944015"/>
    <b v="0"/>
    <n v="12"/>
    <b v="0"/>
    <x v="0"/>
    <x v="6"/>
    <n v="1"/>
    <n v="40"/>
    <x v="2006"/>
    <d v="2015-05-13T16:53:35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x v="0"/>
    <x v="12"/>
    <n v="3"/>
    <n v="186.11109999999999"/>
    <x v="2007"/>
    <d v="2012-04-02T18:38:21"/>
  </r>
  <r>
    <n v="2872"/>
    <s v="Loud Arts"/>
    <s v="Local Theatre group in Loudoun County, Virginia. Looking for funds to start producing shows!"/>
    <n v="2500"/>
    <n v="0"/>
    <x v="1"/>
    <s v="US"/>
    <s v="USD"/>
    <n v="1434768438"/>
    <n v="1429584438"/>
    <b v="0"/>
    <n v="0"/>
    <b v="0"/>
    <x v="1"/>
    <x v="1"/>
    <n v="0"/>
    <n v="0"/>
    <x v="2008"/>
    <d v="2015-06-20T02:47:18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x v="1"/>
    <x v="1"/>
    <n v="183"/>
    <n v="52.214300000000001"/>
    <x v="2009"/>
    <d v="2016-02-05T22:00:00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x v="0"/>
    <x v="0"/>
    <n v="304"/>
    <n v="147.17169999999999"/>
    <x v="2010"/>
    <d v="2017-03-14T22:57:0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x v="1"/>
    <x v="1"/>
    <n v="124"/>
    <n v="68.25"/>
    <x v="2011"/>
    <d v="2016-07-09T04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s v="US"/>
    <s v="USD"/>
    <n v="1417377481"/>
    <n v="1412189881"/>
    <b v="0"/>
    <n v="7"/>
    <b v="0"/>
    <x v="3"/>
    <x v="39"/>
    <n v="63"/>
    <n v="453.1429"/>
    <x v="2012"/>
    <d v="2014-11-30T19:58:01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x v="2"/>
    <x v="10"/>
    <n v="5"/>
    <n v="86.666700000000006"/>
    <x v="2013"/>
    <d v="2013-07-10T16:52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x v="3"/>
    <x v="5"/>
    <n v="144"/>
    <n v="80.647999999999996"/>
    <x v="2014"/>
    <d v="2016-04-19T20:05:04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x v="1"/>
    <x v="1"/>
    <n v="783"/>
    <n v="93.977400000000003"/>
    <x v="2015"/>
    <d v="2014-08-08T13:54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s v="GB"/>
    <s v="GBP"/>
    <n v="1437606507"/>
    <n v="1435014507"/>
    <b v="0"/>
    <n v="4"/>
    <b v="0"/>
    <x v="1"/>
    <x v="1"/>
    <n v="20"/>
    <n v="15"/>
    <x v="2016"/>
    <d v="2015-07-22T23:08:27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x v="2"/>
    <x v="10"/>
    <n v="8"/>
    <n v="39.967100000000002"/>
    <x v="2017"/>
    <d v="2010-08-03T01:59:0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x v="6"/>
    <x v="17"/>
    <n v="58"/>
    <n v="23.647500000000001"/>
    <x v="2018"/>
    <d v="2014-05-14T23:04:00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x v="2"/>
    <x v="7"/>
    <n v="42"/>
    <n v="36.109400000000001"/>
    <x v="2019"/>
    <d v="2013-12-12T06:08:27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x v="6"/>
    <x v="17"/>
    <n v="146"/>
    <n v="22.1204"/>
    <x v="2020"/>
    <d v="2014-05-05T21:18:37"/>
  </r>
  <r>
    <n v="1318"/>
    <s v="Lucky Tag: A Smart Dog Wearable That Cares (Canceled)"/>
    <s v="Your Dog's Best Friend._x000a_Revolutionize the way you care about your pups and brings you peace of mind."/>
    <n v="10000"/>
    <n v="6130"/>
    <x v="2"/>
    <s v="US"/>
    <s v="USD"/>
    <n v="1420938172"/>
    <n v="1418346172"/>
    <b v="0"/>
    <n v="135"/>
    <b v="0"/>
    <x v="6"/>
    <x v="33"/>
    <n v="61"/>
    <n v="45.407400000000003"/>
    <x v="2021"/>
    <d v="2015-01-11T01:02:52"/>
  </r>
  <r>
    <n v="1558"/>
    <s v="Lucy Wood's Calendar - English Countryside 2016"/>
    <s v="A large 2016 wall-calendar (A3 when open) featuring 12 stunning photographs by Lucy Wood."/>
    <n v="8500"/>
    <n v="35"/>
    <x v="1"/>
    <s v="GB"/>
    <s v="GBP"/>
    <n v="1440763920"/>
    <n v="1435656759"/>
    <b v="0"/>
    <n v="3"/>
    <b v="0"/>
    <x v="3"/>
    <x v="31"/>
    <n v="0"/>
    <n v="11.666700000000001"/>
    <x v="2022"/>
    <d v="2015-08-28T12:12:0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x v="1"/>
    <x v="15"/>
    <n v="219"/>
    <n v="59.038499999999999"/>
    <x v="2023"/>
    <d v="2014-05-19T05:00:00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x v="0"/>
    <x v="0"/>
    <n v="53"/>
    <n v="111.7954"/>
    <x v="2024"/>
    <d v="2014-11-21T15:01:41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x v="2"/>
    <x v="38"/>
    <n v="27"/>
    <n v="26.149000000000001"/>
    <x v="2025"/>
    <d v="2016-08-01T13:03:34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x v="6"/>
    <x v="33"/>
    <n v="11"/>
    <n v="143.66669999999999"/>
    <x v="2026"/>
    <d v="2015-08-23T14:14:55"/>
  </r>
  <r>
    <n v="709"/>
    <s v="lumiglove"/>
    <s v="A &quot;handheld&quot; light, which eases the way you illuminate objects and/or paths."/>
    <n v="25000"/>
    <n v="61"/>
    <x v="1"/>
    <s v="US"/>
    <s v="USD"/>
    <n v="1417741159"/>
    <n v="1415149159"/>
    <b v="0"/>
    <n v="2"/>
    <b v="0"/>
    <x v="6"/>
    <x v="33"/>
    <n v="0"/>
    <n v="30.5"/>
    <x v="2027"/>
    <d v="2014-12-05T00:59:19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x v="6"/>
    <x v="17"/>
    <n v="181"/>
    <n v="96.063800000000001"/>
    <x v="2028"/>
    <d v="2014-08-27T00:31:21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x v="6"/>
    <x v="17"/>
    <n v="13"/>
    <n v="62.8"/>
    <x v="2029"/>
    <d v="2015-05-24T20:29:36"/>
  </r>
  <r>
    <n v="2514"/>
    <s v="Lunch For Tots"/>
    <s v="My little cafe has been challenged to provide healthy, fun lunches to kids at a Montessori School. Local/organic as much as possible."/>
    <n v="3300"/>
    <n v="210"/>
    <x v="1"/>
    <s v="US"/>
    <s v="USD"/>
    <n v="1408526477"/>
    <n v="1407057677"/>
    <b v="0"/>
    <n v="4"/>
    <b v="0"/>
    <x v="4"/>
    <x v="11"/>
    <n v="6"/>
    <n v="52.5"/>
    <x v="2030"/>
    <d v="2014-08-20T09:21:17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x v="2"/>
    <x v="10"/>
    <n v="13"/>
    <n v="45.436599999999999"/>
    <x v="2031"/>
    <d v="2012-04-29T04:00:00"/>
  </r>
  <r>
    <n v="662"/>
    <s v="LW - the cool luminescent band with a watch"/>
    <s v="A stylish, durable safety light band on your wrist or ankle holds a watch or another modular accessory."/>
    <n v="28000"/>
    <n v="156"/>
    <x v="1"/>
    <s v="US"/>
    <s v="USD"/>
    <n v="1421404247"/>
    <n v="1418812247"/>
    <b v="0"/>
    <n v="4"/>
    <b v="0"/>
    <x v="6"/>
    <x v="33"/>
    <n v="1"/>
    <n v="39"/>
    <x v="2032"/>
    <d v="2015-01-16T10:30:47"/>
  </r>
  <r>
    <n v="1702"/>
    <s v="lyndale lewis and new vision prosper cd release"/>
    <s v="I can do all things through christ jesus"/>
    <n v="7500"/>
    <n v="1"/>
    <x v="1"/>
    <s v="US"/>
    <s v="USD"/>
    <n v="1427745150"/>
    <n v="1425156750"/>
    <b v="0"/>
    <n v="1"/>
    <b v="0"/>
    <x v="2"/>
    <x v="14"/>
    <n v="0"/>
    <n v="1"/>
    <x v="2033"/>
    <d v="2015-03-30T19:52:30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x v="2"/>
    <x v="7"/>
    <n v="171"/>
    <n v="600"/>
    <x v="2034"/>
    <d v="2013-03-29T22:54:52"/>
  </r>
  <r>
    <n v="2960"/>
    <s v="Lynnewood Hall Restoration (Canceled)"/>
    <s v="Built in the late 1800's, this 70K sq. feet estate has fallen into disrepair.  Seeking to buy and convert to useful space"/>
    <n v="2200"/>
    <n v="0"/>
    <x v="2"/>
    <s v="US"/>
    <s v="USD"/>
    <n v="1410459023"/>
    <n v="1407867023"/>
    <b v="0"/>
    <n v="0"/>
    <b v="0"/>
    <x v="1"/>
    <x v="4"/>
    <n v="0"/>
    <n v="0"/>
    <x v="2035"/>
    <d v="2014-09-11T18:10:23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s v="US"/>
    <s v="USD"/>
    <n v="1354699421"/>
    <n v="1352107421"/>
    <b v="0"/>
    <n v="70"/>
    <b v="0"/>
    <x v="0"/>
    <x v="6"/>
    <n v="7"/>
    <n v="39.2286"/>
    <x v="2036"/>
    <d v="2012-12-05T09:23: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6"/>
    <x v="17"/>
    <n v="281"/>
    <n v="147.94739999999999"/>
    <x v="2037"/>
    <d v="2014-09-24T01:41:37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x v="2"/>
    <x v="16"/>
    <n v="13"/>
    <n v="37.2714"/>
    <x v="2038"/>
    <d v="2016-07-31T19:45:00"/>
  </r>
  <r>
    <n v="207"/>
    <s v="M39 - Action film / Drama"/>
    <s v="To avoid bankruptcy, Vincent, a passionate young entrepreneur embarks  on an illicit affair in order to save his dream business."/>
    <n v="100000"/>
    <n v="2130"/>
    <x v="1"/>
    <s v="CA"/>
    <s v="CAD"/>
    <n v="1420346638"/>
    <n v="1417754638"/>
    <b v="0"/>
    <n v="13"/>
    <b v="0"/>
    <x v="0"/>
    <x v="8"/>
    <n v="2"/>
    <n v="163.84620000000001"/>
    <x v="2039"/>
    <d v="2015-01-04T04:43:58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x v="7"/>
    <x v="24"/>
    <n v="413"/>
    <n v="206.31"/>
    <x v="2040"/>
    <d v="2015-06-27T15:22:48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x v="1"/>
    <x v="15"/>
    <n v="417"/>
    <n v="100"/>
    <x v="2041"/>
    <d v="2015-04-09T19:00:55"/>
  </r>
  <r>
    <n v="2688"/>
    <s v="Mac N Cheez Food Truck"/>
    <s v="The amazing gourmet Mac N Cheez Food Truck Campaigne!"/>
    <n v="3000"/>
    <n v="74"/>
    <x v="1"/>
    <s v="US"/>
    <s v="USD"/>
    <n v="1424746800"/>
    <n v="1422067870"/>
    <b v="0"/>
    <n v="14"/>
    <b v="0"/>
    <x v="4"/>
    <x v="21"/>
    <n v="2"/>
    <n v="5.2857000000000003"/>
    <x v="2042"/>
    <d v="2015-02-24T03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x v="1"/>
    <x v="1"/>
    <n v="525"/>
    <n v="48.325200000000002"/>
    <x v="2043"/>
    <d v="2015-06-12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x v="1"/>
    <x v="1"/>
    <n v="368"/>
    <n v="69.822800000000001"/>
    <x v="2044"/>
    <d v="2016-04-30T03:59:00"/>
  </r>
  <r>
    <n v="2860"/>
    <s v="Macbeth For President 2016"/>
    <s v="The Bard's classic tale set in the 2016 Presidential Campaign. Power, corruption, greed, and conspiracy. How far are you willing to go?"/>
    <n v="2500"/>
    <n v="266"/>
    <x v="1"/>
    <s v="US"/>
    <s v="USD"/>
    <n v="1466363576"/>
    <n v="1461179576"/>
    <b v="0"/>
    <n v="9"/>
    <b v="0"/>
    <x v="1"/>
    <x v="1"/>
    <n v="11"/>
    <n v="29.555599999999998"/>
    <x v="2045"/>
    <d v="2016-06-19T19:12:5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x v="1"/>
    <x v="1"/>
    <n v="286"/>
    <n v="64.909099999999995"/>
    <x v="2046"/>
    <d v="2016-06-15T18:14:5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s v="US"/>
    <s v="USD"/>
    <n v="1466697983"/>
    <n v="1464105983"/>
    <b v="0"/>
    <n v="99"/>
    <b v="0"/>
    <x v="6"/>
    <x v="40"/>
    <n v="389"/>
    <n v="215.95959999999999"/>
    <x v="2047"/>
    <d v="2016-06-23T16:06:23"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s v="GB"/>
    <s v="GBP"/>
    <n v="1370204367"/>
    <n v="1368476367"/>
    <b v="0"/>
    <n v="0"/>
    <b v="0"/>
    <x v="0"/>
    <x v="6"/>
    <n v="0"/>
    <s v="no backers"/>
    <x v="2048"/>
    <d v="2013-06-02T20:19:27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x v="2"/>
    <x v="38"/>
    <n v="28"/>
    <n v="26.554200000000002"/>
    <x v="2049"/>
    <d v="2014-08-14T18:11:00"/>
  </r>
  <r>
    <n v="3847"/>
    <s v="Madame X"/>
    <s v="The production of the original play &quot;Madame X&quot; by Amanda Davison. Inspired by the painting by John Singer Sargent."/>
    <n v="500"/>
    <n v="1697"/>
    <x v="1"/>
    <s v="US"/>
    <s v="USD"/>
    <n v="1437283391"/>
    <n v="1433395391"/>
    <b v="1"/>
    <n v="9"/>
    <b v="0"/>
    <x v="1"/>
    <x v="1"/>
    <n v="339"/>
    <n v="188.5556"/>
    <x v="2050"/>
    <d v="2015-07-19T05:23:11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s v="US"/>
    <s v="USD"/>
    <n v="1449989260"/>
    <n v="1447397260"/>
    <b v="0"/>
    <n v="1"/>
    <b v="0"/>
    <x v="6"/>
    <x v="25"/>
    <n v="0"/>
    <n v="50"/>
    <x v="2051"/>
    <d v="2015-12-13T06:47:40"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s v="US"/>
    <s v="USD"/>
    <n v="1481000340"/>
    <n v="1478386812"/>
    <b v="0"/>
    <n v="11"/>
    <b v="0"/>
    <x v="1"/>
    <x v="1"/>
    <n v="104"/>
    <n v="47.2727"/>
    <x v="2052"/>
    <d v="2016-12-06T04:59:0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s v="US"/>
    <s v="USD"/>
    <n v="1444410000"/>
    <n v="1440203579"/>
    <b v="0"/>
    <n v="0"/>
    <b v="0"/>
    <x v="4"/>
    <x v="21"/>
    <n v="0"/>
    <n v="0"/>
    <x v="2053"/>
    <d v="2015-10-09T17:00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x v="2"/>
    <x v="10"/>
    <n v="42"/>
    <n v="112.61109999999999"/>
    <x v="2054"/>
    <d v="2013-09-15T21:10:00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x v="4"/>
    <x v="35"/>
    <n v="2"/>
    <n v="11.428599999999999"/>
    <x v="2055"/>
    <d v="2017-03-29T23:32:11"/>
  </r>
  <r>
    <n v="226"/>
    <s v="MAGGIE Film"/>
    <s v="A TRUE STORY OF DOMESTIC VILOLENCE THAT SEEKS TO OFFER THE VIEWER OUTLEST OF SUPPORT."/>
    <n v="93500"/>
    <n v="250"/>
    <x v="1"/>
    <s v="GB"/>
    <s v="GBP"/>
    <n v="1433064540"/>
    <n v="1428854344"/>
    <b v="0"/>
    <n v="2"/>
    <b v="0"/>
    <x v="0"/>
    <x v="8"/>
    <n v="0"/>
    <n v="125"/>
    <x v="2056"/>
    <d v="2015-05-31T09:29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x v="1"/>
    <x v="1"/>
    <n v="518"/>
    <n v="81.776300000000006"/>
    <x v="2057"/>
    <d v="2015-02-05T06:59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4"/>
    <x v="21"/>
    <n v="0"/>
    <n v="0"/>
    <x v="2058"/>
    <d v="2016-01-26T14:08:17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x v="2"/>
    <x v="7"/>
    <n v="207"/>
    <n v="94.054500000000004"/>
    <x v="2059"/>
    <d v="2014-09-27T03:08:27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s v="US"/>
    <s v="USD"/>
    <n v="1339816200"/>
    <n v="1337095997"/>
    <b v="0"/>
    <n v="4"/>
    <b v="0"/>
    <x v="5"/>
    <x v="13"/>
    <n v="5"/>
    <n v="35"/>
    <x v="2060"/>
    <d v="2012-06-16T03:10:00"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s v="US"/>
    <s v="USD"/>
    <n v="1447628946"/>
    <n v="1445033346"/>
    <b v="0"/>
    <n v="0"/>
    <b v="0"/>
    <x v="1"/>
    <x v="4"/>
    <n v="0"/>
    <n v="0"/>
    <x v="2061"/>
    <d v="2015-11-15T23:09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x v="2"/>
    <x v="7"/>
    <n v="25"/>
    <n v="48.846200000000003"/>
    <x v="2062"/>
    <d v="2013-07-07T13:24:42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x v="1"/>
    <x v="1"/>
    <n v="455"/>
    <n v="56.825000000000003"/>
    <x v="2063"/>
    <d v="2016-09-25T23:00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x v="1"/>
    <x v="15"/>
    <n v="132"/>
    <n v="85.736800000000002"/>
    <x v="2064"/>
    <d v="2015-02-21T11:00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x v="2"/>
    <x v="10"/>
    <n v="5"/>
    <n v="80.588200000000001"/>
    <x v="2065"/>
    <d v="2013-11-01T15:03:46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x v="6"/>
    <x v="17"/>
    <n v="2478"/>
    <n v="408.9769"/>
    <x v="2066"/>
    <d v="2014-12-03T13:00:45"/>
  </r>
  <r>
    <n v="599"/>
    <s v="Mail 4 Jail"/>
    <s v="We send care packages to incarcerated individuals throughout the country that include specific items hand picked by the sender."/>
    <n v="30000"/>
    <n v="31"/>
    <x v="1"/>
    <s v="US"/>
    <s v="USD"/>
    <n v="1425827760"/>
    <n v="1423769402"/>
    <b v="0"/>
    <n v="2"/>
    <b v="0"/>
    <x v="6"/>
    <x v="25"/>
    <n v="0"/>
    <n v="15.5"/>
    <x v="2067"/>
    <d v="2015-03-08T15:16:00"/>
  </r>
  <r>
    <n v="2128"/>
    <s v="Makayla's Quest"/>
    <s v="The Royal Snail has misdelivered all the invitations to the Royal Ball.  It's up to Makayla to set things right in the Fairy Forest"/>
    <n v="5000"/>
    <n v="25"/>
    <x v="1"/>
    <s v="CA"/>
    <s v="CAD"/>
    <n v="1411324369"/>
    <n v="1406140369"/>
    <b v="0"/>
    <n v="1"/>
    <b v="0"/>
    <x v="7"/>
    <x v="30"/>
    <n v="1"/>
    <n v="25"/>
    <x v="2068"/>
    <d v="2014-09-21T18:32:4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x v="1"/>
    <x v="15"/>
    <n v="889"/>
    <n v="166.96969999999999"/>
    <x v="2069"/>
    <d v="2016-11-29T06:00:00"/>
  </r>
  <r>
    <n v="969"/>
    <s v="Make 100 | Geek &amp; Chic: Smart Safety Jewelry."/>
    <s v="Geek &amp; Chic Smart Jewelry Collection, Wearables Meet Style!"/>
    <n v="18000"/>
    <n v="14000"/>
    <x v="1"/>
    <s v="MX"/>
    <s v="MXN"/>
    <n v="1486624607"/>
    <n v="1483773407"/>
    <b v="0"/>
    <n v="11"/>
    <b v="0"/>
    <x v="6"/>
    <x v="33"/>
    <n v="78"/>
    <n v="1272.7273"/>
    <x v="2070"/>
    <d v="2017-02-09T07:16:47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x v="2"/>
    <x v="10"/>
    <n v="152"/>
    <n v="108.0215"/>
    <x v="2071"/>
    <d v="2011-03-12T04:00:0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x v="1"/>
    <x v="1"/>
    <n v="210"/>
    <n v="50.384599999999999"/>
    <x v="2072"/>
    <d v="2015-06-14T12:36:4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s v="US"/>
    <s v="USD"/>
    <n v="1424920795"/>
    <n v="1422328795"/>
    <b v="0"/>
    <n v="3"/>
    <b v="0"/>
    <x v="1"/>
    <x v="4"/>
    <n v="4"/>
    <n v="23.666699999999999"/>
    <x v="2073"/>
    <d v="2015-02-26T03:19:55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x v="0"/>
    <x v="0"/>
    <n v="6"/>
    <n v="32.095799999999997"/>
    <x v="2074"/>
    <d v="2013-03-01T19:59:48"/>
  </r>
  <r>
    <n v="237"/>
    <s v="Making The Choice"/>
    <s v="Making The Choice is a christian short film series."/>
    <n v="85000"/>
    <n v="50"/>
    <x v="1"/>
    <s v="US"/>
    <s v="USD"/>
    <n v="1457445069"/>
    <n v="1452261069"/>
    <b v="0"/>
    <n v="1"/>
    <b v="0"/>
    <x v="0"/>
    <x v="8"/>
    <n v="0"/>
    <n v="50"/>
    <x v="2075"/>
    <d v="2016-03-08T13:51:09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x v="1"/>
    <x v="1"/>
    <n v="524"/>
    <n v="302.30770000000001"/>
    <x v="2076"/>
    <d v="2014-08-19T16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x v="2"/>
    <x v="10"/>
    <n v="132"/>
    <n v="73.355400000000003"/>
    <x v="2077"/>
    <d v="2014-03-24T01:22:5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x v="2"/>
    <x v="10"/>
    <n v="9"/>
    <n v="62.5"/>
    <x v="2078"/>
    <d v="2015-07-29T15:31:29"/>
  </r>
  <r>
    <n v="4003"/>
    <s v="MAMA BA-B: The Stage Play"/>
    <s v="&quot;MAMA'Z BA-B&quot; is the story of Marcus Williams who struggles to find a place for himself as a young black male."/>
    <n v="300"/>
    <n v="201"/>
    <x v="1"/>
    <s v="US"/>
    <s v="USD"/>
    <n v="1424009147"/>
    <n v="1421417147"/>
    <b v="0"/>
    <n v="2"/>
    <b v="0"/>
    <x v="1"/>
    <x v="1"/>
    <n v="67"/>
    <n v="100.5"/>
    <x v="2079"/>
    <d v="2015-02-15T14:05:47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x v="1"/>
    <x v="1"/>
    <n v="168"/>
    <n v="66.447400000000002"/>
    <x v="2080"/>
    <d v="2016-06-22T01:05:57"/>
  </r>
  <r>
    <n v="3964"/>
    <s v="MAMA'Z BA-B: The StagePlay"/>
    <s v="&quot;MAMA'Z BA-B&quot; is the story of Marcus Williams who struggles to find a place for himself as a young black male."/>
    <n v="400"/>
    <n v="126"/>
    <x v="1"/>
    <s v="US"/>
    <s v="USD"/>
    <n v="1429460386"/>
    <n v="1424279986"/>
    <b v="0"/>
    <n v="3"/>
    <b v="0"/>
    <x v="1"/>
    <x v="1"/>
    <n v="32"/>
    <n v="42"/>
    <x v="2081"/>
    <d v="2015-04-19T16:19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x v="1"/>
    <x v="1"/>
    <n v="672"/>
    <n v="114.5455"/>
    <x v="2082"/>
    <d v="2014-11-05T23:28:0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s v="US"/>
    <s v="USD"/>
    <n v="1431286105"/>
    <n v="1427138905"/>
    <b v="0"/>
    <n v="0"/>
    <b v="0"/>
    <x v="5"/>
    <x v="18"/>
    <n v="0"/>
    <n v="0"/>
    <x v="2083"/>
    <d v="2015-05-10T19:28:25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x v="1"/>
    <x v="1"/>
    <n v="169"/>
    <n v="40.238100000000003"/>
    <x v="2084"/>
    <d v="2016-05-28T21:44:00"/>
  </r>
  <r>
    <n v="2566"/>
    <s v="Mamma B's Pizza Get's Rolling (Canceled)"/>
    <s v="You can skip the hotdog cart and enjoy fresh, hot, delicious, handmade pizza when Mamma B's takes her show on the road!"/>
    <n v="3000"/>
    <n v="0"/>
    <x v="2"/>
    <s v="US"/>
    <s v="USD"/>
    <n v="1408663948"/>
    <n v="1406071948"/>
    <b v="0"/>
    <n v="0"/>
    <b v="0"/>
    <x v="4"/>
    <x v="21"/>
    <n v="0"/>
    <n v="0"/>
    <x v="2085"/>
    <d v="2014-08-21T23:32:28"/>
  </r>
  <r>
    <n v="1406"/>
    <s v="Man Down! Translation project"/>
    <s v="The White coat and the battle dress uniform"/>
    <n v="10000"/>
    <n v="15"/>
    <x v="1"/>
    <s v="IT"/>
    <s v="EUR"/>
    <n v="1449914400"/>
    <n v="1445336607"/>
    <b v="0"/>
    <n v="3"/>
    <b v="0"/>
    <x v="5"/>
    <x v="18"/>
    <n v="0"/>
    <n v="5"/>
    <x v="2086"/>
    <d v="2015-12-12T10:00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x v="7"/>
    <x v="24"/>
    <n v="1264"/>
    <n v="42.634"/>
    <x v="2087"/>
    <d v="2016-12-10T00:00:04"/>
  </r>
  <r>
    <n v="932"/>
    <s v="Mandy Harvey Christmas Album"/>
    <s v="Help me to create my 3rd album, a Christmas CD with 16 Holiday/Original favorites!"/>
    <n v="20000"/>
    <n v="1381"/>
    <x v="1"/>
    <s v="US"/>
    <s v="USD"/>
    <n v="1363990545"/>
    <n v="1360106145"/>
    <b v="0"/>
    <n v="30"/>
    <b v="0"/>
    <x v="2"/>
    <x v="9"/>
    <n v="7"/>
    <n v="46.033299999999997"/>
    <x v="2088"/>
    <d v="2013-03-22T22:15:45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x v="2"/>
    <x v="14"/>
    <n v="10"/>
    <n v="76"/>
    <x v="2089"/>
    <d v="2017-04-07T18:45:38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x v="6"/>
    <x v="28"/>
    <n v="59"/>
    <n v="35.520000000000003"/>
    <x v="2090"/>
    <d v="2013-12-23T21:54:14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x v="2"/>
    <x v="10"/>
    <n v="43"/>
    <n v="68.936499999999995"/>
    <x v="2091"/>
    <d v="2015-07-05T17:38:42"/>
  </r>
  <r>
    <n v="2139"/>
    <s v="Manorkept"/>
    <s v="An adventuring RPG with ghosts, mysteries, and flexible gameplay paths, Manorkept is a game that promises an unforgettable experience."/>
    <n v="5000"/>
    <n v="1626"/>
    <x v="1"/>
    <s v="US"/>
    <s v="USD"/>
    <n v="1478196008"/>
    <n v="1475604008"/>
    <b v="0"/>
    <n v="56"/>
    <b v="0"/>
    <x v="7"/>
    <x v="30"/>
    <n v="33"/>
    <n v="29.035699999999999"/>
    <x v="2092"/>
    <d v="2016-11-03T18:00:08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s v="US"/>
    <s v="USD"/>
    <n v="1419384585"/>
    <n v="1416360585"/>
    <b v="0"/>
    <n v="22"/>
    <b v="0"/>
    <x v="5"/>
    <x v="23"/>
    <n v="40"/>
    <n v="155"/>
    <x v="2093"/>
    <d v="2014-12-24T01:29:4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x v="1"/>
    <x v="1"/>
    <n v="1"/>
    <n v="10"/>
    <x v="2094"/>
    <d v="2017-04-18T19:13: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s v="US"/>
    <s v="USD"/>
    <n v="1409009306"/>
    <n v="1406417306"/>
    <b v="0"/>
    <n v="15"/>
    <b v="0"/>
    <x v="5"/>
    <x v="13"/>
    <n v="56"/>
    <n v="93.666700000000006"/>
    <x v="2095"/>
    <d v="2014-08-25T23:28:26"/>
  </r>
  <r>
    <n v="188"/>
    <s v="Mariano (A Screenplay)"/>
    <s v="Mariano Messini, an aspiring musician, indebted to the mafia must put his life on the line to escape their grasp and pursue his dream."/>
    <n v="100000"/>
    <n v="0"/>
    <x v="1"/>
    <s v="US"/>
    <s v="USD"/>
    <n v="1409891015"/>
    <n v="1407299015"/>
    <b v="0"/>
    <n v="0"/>
    <b v="0"/>
    <x v="0"/>
    <x v="8"/>
    <n v="0"/>
    <s v="no backers"/>
    <x v="2096"/>
    <d v="2014-09-05T04:23:35"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s v="US"/>
    <s v="USD"/>
    <n v="1443711774"/>
    <n v="1441119774"/>
    <b v="1"/>
    <n v="12"/>
    <b v="0"/>
    <x v="1"/>
    <x v="1"/>
    <n v="168"/>
    <n v="70.166700000000006"/>
    <x v="2097"/>
    <d v="2015-10-01T15:02:54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x v="2"/>
    <x v="29"/>
    <n v="649"/>
    <n v="266.08969999999999"/>
    <x v="2098"/>
    <d v="2014-12-01T19:59:05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s v="US"/>
    <s v="USD"/>
    <n v="1439828159"/>
    <n v="1437236159"/>
    <b v="0"/>
    <n v="1"/>
    <b v="0"/>
    <x v="1"/>
    <x v="1"/>
    <n v="13"/>
    <n v="100"/>
    <x v="2099"/>
    <d v="2015-08-17T16:15:59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s v="GB"/>
    <s v="GBP"/>
    <n v="1465720143"/>
    <n v="1463128143"/>
    <b v="0"/>
    <n v="0"/>
    <b v="0"/>
    <x v="6"/>
    <x v="25"/>
    <n v="0"/>
    <s v="no backers"/>
    <x v="2100"/>
    <d v="2016-06-12T08:29:03"/>
  </r>
  <r>
    <n v="134"/>
    <s v="MARLEY'S GHOST (AMBASSADORS OF STEAM) (Canceled)"/>
    <s v="steampunk  remake of &quot;a Christmas carol&quot;"/>
    <n v="125000"/>
    <n v="0"/>
    <x v="2"/>
    <s v="US"/>
    <s v="USD"/>
    <n v="1441386000"/>
    <n v="1438811418"/>
    <b v="0"/>
    <n v="0"/>
    <b v="0"/>
    <x v="0"/>
    <x v="22"/>
    <n v="0"/>
    <s v="no backers"/>
    <x v="2101"/>
    <d v="2015-09-04T17:00:0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x v="6"/>
    <x v="28"/>
    <n v="63"/>
    <n v="35.547199999999997"/>
    <x v="2102"/>
    <d v="2015-10-23T11:00:0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x v="1"/>
    <x v="15"/>
    <n v="74"/>
    <n v="166.66669999999999"/>
    <x v="2103"/>
    <d v="2015-08-10T23:00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s v="US"/>
    <s v="USD"/>
    <n v="1404360478"/>
    <n v="1401768478"/>
    <b v="0"/>
    <n v="10"/>
    <b v="0"/>
    <x v="1"/>
    <x v="15"/>
    <n v="300"/>
    <n v="150"/>
    <x v="2104"/>
    <d v="2014-07-03T04:07:58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x v="2"/>
    <x v="7"/>
    <n v="234"/>
    <n v="90.096199999999996"/>
    <x v="2105"/>
    <d v="2014-05-07T00:06:29"/>
  </r>
  <r>
    <n v="3635"/>
    <s v="Mary's Son"/>
    <s v="Mary's Son is a pop opera about Jesus and the hope he brings to all people."/>
    <n v="1000"/>
    <n v="1276"/>
    <x v="1"/>
    <s v="US"/>
    <s v="USD"/>
    <n v="1461186676"/>
    <n v="1458594676"/>
    <b v="0"/>
    <n v="10"/>
    <b v="0"/>
    <x v="1"/>
    <x v="15"/>
    <n v="128"/>
    <n v="127.6"/>
    <x v="2106"/>
    <d v="2016-04-20T21:11:1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s v="DE"/>
    <s v="EUR"/>
    <n v="1468565820"/>
    <n v="1465970108"/>
    <b v="0"/>
    <n v="0"/>
    <b v="0"/>
    <x v="6"/>
    <x v="28"/>
    <n v="0"/>
    <n v="0"/>
    <x v="2107"/>
    <d v="2016-07-15T06:57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x v="1"/>
    <x v="1"/>
    <n v="567"/>
    <n v="107.0021"/>
    <x v="2108"/>
    <d v="2015-02-11T17:00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s v="US"/>
    <s v="USD"/>
    <n v="1408134034"/>
    <n v="1405542034"/>
    <b v="0"/>
    <n v="4"/>
    <b v="0"/>
    <x v="6"/>
    <x v="33"/>
    <n v="1"/>
    <n v="26.5"/>
    <x v="2109"/>
    <d v="2014-08-15T20:20:34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x v="2"/>
    <x v="38"/>
    <n v="36"/>
    <n v="45.593200000000003"/>
    <x v="2110"/>
    <d v="2015-03-06T21:04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s v="US"/>
    <s v="USD"/>
    <n v="1486590035"/>
    <n v="1483998035"/>
    <b v="0"/>
    <n v="2"/>
    <b v="0"/>
    <x v="4"/>
    <x v="21"/>
    <n v="2"/>
    <n v="29.5"/>
    <x v="2111"/>
    <d v="2017-02-08T21:40:35"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s v="US"/>
    <s v="USD"/>
    <n v="1488340800"/>
    <n v="1483768497"/>
    <b v="0"/>
    <n v="2"/>
    <b v="0"/>
    <x v="7"/>
    <x v="34"/>
    <n v="2"/>
    <n v="62.5"/>
    <x v="2112"/>
    <d v="2017-03-01T04:00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x v="2"/>
    <x v="10"/>
    <n v="44"/>
    <n v="64.469099999999997"/>
    <x v="2113"/>
    <d v="2012-07-07T17:46:51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x v="2"/>
    <x v="7"/>
    <n v="227"/>
    <n v="98.817400000000006"/>
    <x v="2114"/>
    <d v="2012-11-09T19:07:0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s v="US"/>
    <s v="USD"/>
    <n v="1415655289"/>
    <n v="1413059689"/>
    <b v="1"/>
    <n v="29"/>
    <b v="0"/>
    <x v="6"/>
    <x v="36"/>
    <n v="63"/>
    <n v="65.413799999999995"/>
    <x v="2115"/>
    <d v="2014-11-10T21:34:49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x v="1"/>
    <x v="1"/>
    <n v="272"/>
    <n v="46.420499999999997"/>
    <x v="2116"/>
    <d v="2015-04-29T17:51:02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x v="2"/>
    <x v="10"/>
    <n v="25"/>
    <n v="66.688699999999997"/>
    <x v="2117"/>
    <d v="2012-01-28T04:04:1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x v="6"/>
    <x v="17"/>
    <n v="261"/>
    <n v="340.5652"/>
    <x v="2118"/>
    <d v="2015-05-01T05:46:37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x v="7"/>
    <x v="24"/>
    <n v="4001"/>
    <n v="107.8216"/>
    <x v="2119"/>
    <d v="2017-01-10T21:59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x v="5"/>
    <x v="20"/>
    <n v="76"/>
    <n v="28.6326"/>
    <x v="2120"/>
    <d v="2014-06-21T17:12:52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x v="2"/>
    <x v="29"/>
    <n v="656"/>
    <n v="109.9631"/>
    <x v="2121"/>
    <d v="2013-02-24T04:59:0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x v="1"/>
    <x v="1"/>
    <n v="541"/>
    <n v="142.2807"/>
    <x v="2122"/>
    <d v="2015-03-08T16:08:25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x v="4"/>
    <x v="35"/>
    <n v="289"/>
    <n v="40.795400000000001"/>
    <x v="2123"/>
    <d v="2014-08-18T00:08:1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x v="1"/>
    <x v="1"/>
    <n v="226"/>
    <n v="39.596499999999999"/>
    <x v="2124"/>
    <d v="2015-03-16T21:00:00"/>
  </r>
  <r>
    <n v="3737"/>
    <s v="Measure For Measure"/>
    <s v="The ASU Theatre and Shakespeare Club presents Measure For Measure directed by Jordyn Ochser."/>
    <n v="750"/>
    <n v="150"/>
    <x v="1"/>
    <s v="US"/>
    <s v="USD"/>
    <n v="1447311540"/>
    <n v="1445358903"/>
    <b v="0"/>
    <n v="4"/>
    <b v="0"/>
    <x v="1"/>
    <x v="1"/>
    <n v="20"/>
    <n v="37.5"/>
    <x v="2125"/>
    <d v="2015-11-12T06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x v="1"/>
    <x v="1"/>
    <n v="102"/>
    <n v="109.5714"/>
    <x v="2126"/>
    <d v="2016-06-13T17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s v="NO"/>
    <s v="NOK"/>
    <n v="1486313040"/>
    <n v="1483131966"/>
    <b v="0"/>
    <n v="4"/>
    <b v="0"/>
    <x v="4"/>
    <x v="21"/>
    <n v="57"/>
    <n v="501.25"/>
    <x v="2127"/>
    <d v="2017-02-05T16:44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x v="7"/>
    <x v="24"/>
    <n v="409"/>
    <n v="67.970100000000002"/>
    <x v="2128"/>
    <d v="2013-11-13T20:22:35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x v="1"/>
    <x v="1"/>
    <n v="19"/>
    <n v="93.75"/>
    <x v="2129"/>
    <d v="2017-04-14T04:59:00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s v="DE"/>
    <s v="EUR"/>
    <n v="1451494210"/>
    <n v="1449075010"/>
    <b v="0"/>
    <n v="12"/>
    <b v="0"/>
    <x v="7"/>
    <x v="30"/>
    <n v="12"/>
    <n v="50.083300000000001"/>
    <x v="2130"/>
    <d v="2015-12-30T16:50:10"/>
  </r>
  <r>
    <n v="1140"/>
    <s v="Medieval Empire by Bear Games"/>
    <s v="We are creating the next epic Massive Multiplayer Online-Real Time Strategy game and we want you to be a part of it!"/>
    <n v="15000"/>
    <n v="0"/>
    <x v="1"/>
    <s v="GB"/>
    <s v="GBP"/>
    <n v="1438859121"/>
    <n v="1436267121"/>
    <b v="0"/>
    <n v="0"/>
    <b v="0"/>
    <x v="7"/>
    <x v="34"/>
    <n v="0"/>
    <n v="0"/>
    <x v="2131"/>
    <d v="2015-08-06T11:05:21"/>
  </r>
  <r>
    <n v="1117"/>
    <s v="Medieval Village"/>
    <s v="Experience the Medieval in your own village. Increase your village into a city and walk through the streets."/>
    <n v="15000"/>
    <n v="83"/>
    <x v="1"/>
    <s v="DE"/>
    <s v="EUR"/>
    <n v="1451053313"/>
    <n v="1448461313"/>
    <b v="0"/>
    <n v="8"/>
    <b v="0"/>
    <x v="7"/>
    <x v="30"/>
    <n v="1"/>
    <n v="10.375"/>
    <x v="2132"/>
    <d v="2015-12-25T14:21:5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x v="5"/>
    <x v="20"/>
    <n v="8"/>
    <n v="45.568199999999997"/>
    <x v="2133"/>
    <d v="2014-08-10T20:19:2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s v="US"/>
    <s v="USD"/>
    <n v="1485380482"/>
    <n v="1482788482"/>
    <b v="0"/>
    <n v="0"/>
    <b v="0"/>
    <x v="1"/>
    <x v="1"/>
    <n v="0"/>
    <n v="0"/>
    <x v="2134"/>
    <d v="2017-01-25T21:41:22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x v="2"/>
    <x v="38"/>
    <n v="27"/>
    <n v="44.645800000000001"/>
    <x v="2135"/>
    <d v="2012-04-05T18:00:2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x v="6"/>
    <x v="17"/>
    <n v="560"/>
    <n v="95.488600000000005"/>
    <x v="2136"/>
    <d v="2014-12-31T21:08:08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x v="1"/>
    <x v="1"/>
    <n v="155"/>
    <n v="80.034499999999994"/>
    <x v="2137"/>
    <d v="2016-01-27T01:00:00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x v="1"/>
    <x v="1"/>
    <n v="515"/>
    <n v="139.1892"/>
    <x v="2138"/>
    <d v="2014-09-26T21:04:5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x v="1"/>
    <x v="15"/>
    <n v="500"/>
    <n v="100"/>
    <x v="2139"/>
    <d v="2015-07-13T20:06:00"/>
  </r>
  <r>
    <n v="1867"/>
    <s v="Meme Wars - Dank Age"/>
    <s v="A mix of PokemonGo, Game of War- Fire Age, DragonSoul, &amp; Throwdown. Join a clan, collect meme, upgrade features, fight, &amp; compete."/>
    <n v="6000"/>
    <n v="10"/>
    <x v="1"/>
    <s v="US"/>
    <s v="USD"/>
    <n v="1478383912"/>
    <n v="1475791912"/>
    <b v="0"/>
    <n v="1"/>
    <b v="0"/>
    <x v="7"/>
    <x v="34"/>
    <n v="0"/>
    <n v="10"/>
    <x v="2140"/>
    <d v="2016-11-05T22:11:52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x v="1"/>
    <x v="1"/>
    <n v="8"/>
    <n v="23.333300000000001"/>
    <x v="2141"/>
    <d v="2016-05-15T23:00:00"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s v="CA"/>
    <s v="CAD"/>
    <n v="1424112483"/>
    <n v="1421520483"/>
    <b v="0"/>
    <n v="0"/>
    <b v="0"/>
    <x v="5"/>
    <x v="26"/>
    <n v="0"/>
    <n v="0"/>
    <x v="2142"/>
    <d v="2015-02-16T18:48:03"/>
  </r>
  <r>
    <n v="4016"/>
    <s v="MENTAL Play"/>
    <s v="A new play and project exploring challenges faced by young adults struggling with mental health issues in contemporary Britain."/>
    <n v="300"/>
    <n v="70"/>
    <x v="1"/>
    <s v="GB"/>
    <s v="GBP"/>
    <n v="1410987400"/>
    <n v="1408395400"/>
    <b v="0"/>
    <n v="7"/>
    <b v="0"/>
    <x v="1"/>
    <x v="1"/>
    <n v="23"/>
    <n v="10"/>
    <x v="2143"/>
    <d v="2014-09-17T20:56:4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x v="1"/>
    <x v="1"/>
    <n v="20"/>
    <n v="18.2727"/>
    <x v="2144"/>
    <d v="2015-04-29T23:00:0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x v="1"/>
    <x v="15"/>
    <n v="0"/>
    <n v="0"/>
    <x v="2145"/>
    <d v="2016-01-31T23:03:0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s v="US"/>
    <s v="USD"/>
    <n v="1465521306"/>
    <n v="1460337306"/>
    <b v="0"/>
    <n v="0"/>
    <b v="0"/>
    <x v="2"/>
    <x v="14"/>
    <n v="0"/>
    <n v="0"/>
    <x v="2146"/>
    <d v="2016-06-10T01:15:06"/>
  </r>
  <r>
    <n v="1240"/>
    <s v="Message of Peace, Love &amp; Unity (Canceled)"/>
    <s v="Sharing positive vibes of Peace, Love &amp; Unity with the World through conscious Reggae Music!"/>
    <n v="12000"/>
    <n v="241"/>
    <x v="2"/>
    <s v="US"/>
    <s v="USD"/>
    <n v="1373665860"/>
    <n v="1368579457"/>
    <b v="0"/>
    <n v="8"/>
    <b v="0"/>
    <x v="2"/>
    <x v="19"/>
    <n v="2"/>
    <n v="30.125"/>
    <x v="2147"/>
    <d v="2013-07-12T21:51:00"/>
  </r>
  <r>
    <n v="4042"/>
    <s v="Messages"/>
    <s v="Acting group and production for inner city youth, about inner city youth. The problems and stuation that they see everyday."/>
    <n v="250"/>
    <n v="21"/>
    <x v="1"/>
    <s v="US"/>
    <s v="USD"/>
    <n v="1421781360"/>
    <n v="1419213664"/>
    <b v="0"/>
    <n v="3"/>
    <b v="0"/>
    <x v="1"/>
    <x v="1"/>
    <n v="8"/>
    <n v="7"/>
    <x v="2148"/>
    <d v="2015-01-20T19:16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s v="US"/>
    <s v="USD"/>
    <n v="1410958191"/>
    <n v="1408366191"/>
    <b v="0"/>
    <n v="3"/>
    <b v="0"/>
    <x v="2"/>
    <x v="14"/>
    <n v="1"/>
    <n v="11.666700000000001"/>
    <x v="2149"/>
    <d v="2014-09-17T12:49:51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s v="GB"/>
    <s v="GBP"/>
    <n v="1470178800"/>
    <n v="1467650771"/>
    <b v="0"/>
    <n v="4"/>
    <b v="0"/>
    <x v="3"/>
    <x v="39"/>
    <n v="1"/>
    <n v="12.75"/>
    <x v="2150"/>
    <d v="2016-08-02T23:00:00"/>
  </r>
  <r>
    <n v="2418"/>
    <s v="Mexican food truck"/>
    <s v="I want to start my food truck business."/>
    <n v="3500"/>
    <n v="5"/>
    <x v="1"/>
    <s v="US"/>
    <s v="USD"/>
    <n v="1427225644"/>
    <n v="1422045244"/>
    <b v="0"/>
    <n v="5"/>
    <b v="0"/>
    <x v="4"/>
    <x v="21"/>
    <n v="0"/>
    <n v="1"/>
    <x v="2151"/>
    <d v="2015-03-24T19:34:04"/>
  </r>
  <r>
    <n v="920"/>
    <s v="MIAMI JAZZ PROJECT: TEST OF TIME RECORDING"/>
    <s v="Miami club band records powerhouse fusion album. You don't have to be a musician to understand the sound of jazz."/>
    <n v="20000"/>
    <n v="0"/>
    <x v="1"/>
    <s v="US"/>
    <s v="USD"/>
    <n v="1384448822"/>
    <n v="1381853222"/>
    <b v="0"/>
    <n v="0"/>
    <b v="0"/>
    <x v="2"/>
    <x v="9"/>
    <n v="0"/>
    <n v="0"/>
    <x v="2152"/>
    <d v="2013-11-14T17:07:02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x v="2"/>
    <x v="38"/>
    <n v="104"/>
    <n v="132.43549999999999"/>
    <x v="2153"/>
    <d v="2011-12-31T05:45:36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x v="2"/>
    <x v="10"/>
    <n v="345"/>
    <n v="98.990399999999994"/>
    <x v="2154"/>
    <d v="2012-12-15T15:36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s v="US"/>
    <s v="USD"/>
    <n v="1407708000"/>
    <n v="1405110399"/>
    <b v="0"/>
    <n v="0"/>
    <b v="0"/>
    <x v="8"/>
    <x v="27"/>
    <n v="0"/>
    <n v="0"/>
    <x v="2155"/>
    <d v="2014-08-10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x v="2"/>
    <x v="10"/>
    <n v="124"/>
    <n v="51.720799999999997"/>
    <x v="2156"/>
    <d v="2013-05-26T23:54:34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s v="US"/>
    <s v="USD"/>
    <n v="1259643540"/>
    <n v="1254450706"/>
    <b v="0"/>
    <n v="11"/>
    <b v="0"/>
    <x v="2"/>
    <x v="9"/>
    <n v="6"/>
    <n v="109.1818"/>
    <x v="2157"/>
    <d v="2009-12-01T04:59:0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x v="1"/>
    <x v="1"/>
    <n v="86"/>
    <n v="113.4211"/>
    <x v="2158"/>
    <d v="2015-07-10T07:00:0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s v="MX"/>
    <s v="MXN"/>
    <n v="1482953115"/>
    <n v="1480361115"/>
    <b v="0"/>
    <n v="1"/>
    <b v="0"/>
    <x v="6"/>
    <x v="33"/>
    <n v="2"/>
    <n v="250"/>
    <x v="2159"/>
    <d v="2016-12-28T19:25:15"/>
  </r>
  <r>
    <n v="121"/>
    <s v="MICRO-MISSION"/>
    <s v="NAVY SEALS sent on a Area 51 Top-Secret rescue mission where they are shrunken and injected into an ET body, the immune system mutated."/>
    <n v="150000"/>
    <n v="1"/>
    <x v="2"/>
    <s v="US"/>
    <s v="USD"/>
    <n v="1429352160"/>
    <n v="1427993710"/>
    <b v="0"/>
    <n v="1"/>
    <b v="0"/>
    <x v="0"/>
    <x v="22"/>
    <n v="0"/>
    <n v="1"/>
    <x v="2160"/>
    <d v="2015-04-18T10:16:00"/>
  </r>
  <r>
    <n v="136"/>
    <s v="MICRO-MISSION (Canceled)"/>
    <s v="NAVY SEALS sent on a Area 51 Top-Secret rescue mission where they are shrunken and injected into an ET body, the immune system mutated."/>
    <n v="125000"/>
    <n v="0"/>
    <x v="2"/>
    <s v="US"/>
    <s v="USD"/>
    <n v="1431771360"/>
    <n v="1427968234"/>
    <b v="0"/>
    <n v="0"/>
    <b v="0"/>
    <x v="0"/>
    <x v="22"/>
    <n v="0"/>
    <s v="no backers"/>
    <x v="2161"/>
    <d v="2015-05-16T10:16:0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x v="6"/>
    <x v="17"/>
    <n v="667"/>
    <n v="73.503900000000002"/>
    <x v="2162"/>
    <d v="2014-04-21T03:59:00"/>
  </r>
  <r>
    <n v="161"/>
    <s v="Midway: The Turning Point"/>
    <s v="Step 1 (script editing) to produce a dramatic film about the air/sea battle of WWII that turned the tide of victory for the US."/>
    <n v="100000"/>
    <n v="5"/>
    <x v="1"/>
    <s v="US"/>
    <s v="USD"/>
    <n v="1404318595"/>
    <n v="1401726595"/>
    <b v="0"/>
    <n v="1"/>
    <b v="0"/>
    <x v="0"/>
    <x v="8"/>
    <n v="0"/>
    <n v="5"/>
    <x v="2163"/>
    <d v="2014-07-02T16:29:55"/>
  </r>
  <r>
    <n v="1712"/>
    <s v="Midwest Cowboy Ministries"/>
    <s v="Recording/equipment for MCM - a team of musicians who will help your local musicians to hold your own Cowboy Church with Gospel Music"/>
    <n v="7500"/>
    <n v="0"/>
    <x v="1"/>
    <s v="US"/>
    <s v="USD"/>
    <n v="1435701353"/>
    <n v="1430517353"/>
    <b v="0"/>
    <n v="0"/>
    <b v="0"/>
    <x v="2"/>
    <x v="14"/>
    <n v="0"/>
    <n v="0"/>
    <x v="2164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x v="1"/>
    <x v="1"/>
    <n v="466"/>
    <n v="83.142899999999997"/>
    <x v="2165"/>
    <d v="2015-06-03T06:59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x v="1"/>
    <x v="1"/>
    <n v="84"/>
    <n v="25.693899999999999"/>
    <x v="2166"/>
    <d v="2016-09-25T08:46:48"/>
  </r>
  <r>
    <n v="1876"/>
    <s v="Migration Madness (Android)"/>
    <s v="An arcade styled side scroller. Help Bob the pilot steer his plane through hordes of migrating birds strapped with explosives."/>
    <n v="6000"/>
    <n v="0"/>
    <x v="1"/>
    <s v="AU"/>
    <s v="AUD"/>
    <n v="1402901405"/>
    <n v="1400309405"/>
    <b v="0"/>
    <n v="0"/>
    <b v="0"/>
    <x v="7"/>
    <x v="34"/>
    <n v="0"/>
    <n v="0"/>
    <x v="2167"/>
    <d v="2014-06-16T06:50:0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x v="10"/>
    <n v="126"/>
    <n v="88.746499999999997"/>
    <x v="2168"/>
    <d v="2015-05-02T15:11:49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x v="2"/>
    <x v="7"/>
    <n v="57"/>
    <n v="42.553199999999997"/>
    <x v="2169"/>
    <d v="2012-11-10T18:57:49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x v="3"/>
    <x v="5"/>
    <n v="112"/>
    <n v="234.7895"/>
    <x v="2170"/>
    <d v="2015-12-04T05:00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x v="0"/>
    <x v="12"/>
    <n v="1"/>
    <n v="86.666700000000006"/>
    <x v="2171"/>
    <d v="2013-07-08T00:26:21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s v="AU"/>
    <s v="AUD"/>
    <n v="1418183325"/>
    <n v="1415591325"/>
    <b v="0"/>
    <n v="11"/>
    <b v="0"/>
    <x v="6"/>
    <x v="28"/>
    <n v="30"/>
    <n v="80.454499999999996"/>
    <x v="2172"/>
    <d v="2014-12-10T03:48:45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x v="1"/>
    <x v="1"/>
    <n v="51"/>
    <n v="25.4"/>
    <x v="2173"/>
    <d v="2016-02-18T21:30:00"/>
  </r>
  <r>
    <n v="2364"/>
    <s v="Minecraft Server and Website Help (Name: Forge Realms)"/>
    <s v="Making a Minecraft server and Website and I need your help to fund it. Thanks in Advance!"/>
    <n v="4000"/>
    <n v="0"/>
    <x v="2"/>
    <s v="US"/>
    <s v="USD"/>
    <n v="1445898356"/>
    <n v="1441146356"/>
    <b v="0"/>
    <n v="0"/>
    <b v="0"/>
    <x v="6"/>
    <x v="25"/>
    <n v="0"/>
    <n v="0"/>
    <x v="2174"/>
    <d v="2015-10-26T22:25:56"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s v="US"/>
    <s v="USD"/>
    <n v="1414758620"/>
    <n v="1412166620"/>
    <b v="0"/>
    <n v="7"/>
    <b v="0"/>
    <x v="6"/>
    <x v="33"/>
    <n v="3"/>
    <n v="90.857100000000003"/>
    <x v="2175"/>
    <d v="2014-10-31T12:30:20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x v="7"/>
    <x v="24"/>
    <n v="415"/>
    <n v="135.58500000000001"/>
    <x v="2176"/>
    <d v="2015-03-28T23:31:51"/>
  </r>
  <r>
    <n v="3911"/>
    <s v="Ministers of Grace"/>
    <s v="â€˜Ministers of Graceâ€™ imagines what the movie Ghostbusters would be like if written by William Shakespeare."/>
    <n v="500"/>
    <n v="2993"/>
    <x v="1"/>
    <s v="US"/>
    <s v="USD"/>
    <n v="1417033777"/>
    <n v="1414438177"/>
    <b v="0"/>
    <n v="36"/>
    <b v="0"/>
    <x v="1"/>
    <x v="1"/>
    <n v="599"/>
    <n v="83.138900000000007"/>
    <x v="2177"/>
    <d v="2014-11-26T20:29:37"/>
  </r>
  <r>
    <n v="4014"/>
    <s v="Ministry theater"/>
    <s v="I am trying to put together a ministry theater company for junior / high schoolers that which puts on free shows in the SoCal area."/>
    <n v="300"/>
    <n v="0"/>
    <x v="1"/>
    <s v="US"/>
    <s v="USD"/>
    <n v="1457157269"/>
    <n v="1455861269"/>
    <b v="0"/>
    <n v="0"/>
    <b v="0"/>
    <x v="1"/>
    <x v="1"/>
    <n v="0"/>
    <n v="0"/>
    <x v="2178"/>
    <d v="2016-03-05T05:54:29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x v="1"/>
    <x v="4"/>
    <n v="656"/>
    <n v="84.108999999999995"/>
    <x v="2179"/>
    <d v="2016-02-02T17:26:38"/>
  </r>
  <r>
    <n v="569"/>
    <s v="Mioti"/>
    <s v="Mioti is an indie game marketplace that doubles as a community for developers to join networks and discuss projects."/>
    <n v="34000"/>
    <n v="20"/>
    <x v="1"/>
    <s v="CA"/>
    <s v="CAD"/>
    <n v="1451679612"/>
    <n v="1449087612"/>
    <b v="0"/>
    <n v="1"/>
    <b v="0"/>
    <x v="6"/>
    <x v="25"/>
    <n v="0"/>
    <n v="20"/>
    <x v="2180"/>
    <d v="2016-01-01T20:20:12"/>
  </r>
  <r>
    <n v="1903"/>
    <s v="MiPointer"/>
    <s v="A cool smart laser pointer for presenting professionals. Unique by design, widest functional coverage for both IOS and Android."/>
    <n v="5500"/>
    <n v="1398"/>
    <x v="1"/>
    <s v="US"/>
    <s v="USD"/>
    <n v="1485541791"/>
    <n v="1480357791"/>
    <b v="0"/>
    <n v="41"/>
    <b v="0"/>
    <x v="6"/>
    <x v="40"/>
    <n v="25"/>
    <n v="34.0976"/>
    <x v="2181"/>
    <d v="2017-01-27T18:29:51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x v="1"/>
    <x v="1"/>
    <n v="74"/>
    <n v="24.2105"/>
    <x v="2182"/>
    <d v="2015-05-30T18:10:00"/>
  </r>
  <r>
    <n v="1176"/>
    <s v="Mirlin's Sushi"/>
    <s v="Mirlins Sushi!_x000a_Find us on Facebook!_x000a_(Gives backers a voice, and a direct link to us! No kickstarter disappearing act here!)"/>
    <n v="13000"/>
    <n v="10"/>
    <x v="1"/>
    <s v="AU"/>
    <s v="AUD"/>
    <n v="1488805200"/>
    <n v="1484094498"/>
    <b v="0"/>
    <n v="1"/>
    <b v="0"/>
    <x v="4"/>
    <x v="21"/>
    <n v="0"/>
    <n v="10"/>
    <x v="2183"/>
    <d v="2017-03-06T13:00:0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x v="1"/>
    <x v="15"/>
    <n v="150"/>
    <n v="75"/>
    <x v="2184"/>
    <d v="2015-02-23T18:22:59"/>
  </r>
  <r>
    <n v="3197"/>
    <s v="Mirror, mirror on the wall"/>
    <s v="This years most important stage project for young artists in our region. www.ungespor.no"/>
    <n v="1800"/>
    <n v="1145"/>
    <x v="1"/>
    <s v="NO"/>
    <s v="NOK"/>
    <n v="1423050618"/>
    <n v="1420458618"/>
    <b v="0"/>
    <n v="4"/>
    <b v="0"/>
    <x v="1"/>
    <x v="15"/>
    <n v="64"/>
    <n v="286.25"/>
    <x v="2185"/>
    <d v="2015-02-04T11:50:18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s v="US"/>
    <s v="USD"/>
    <n v="1434405980"/>
    <n v="1431813980"/>
    <b v="0"/>
    <n v="5"/>
    <b v="0"/>
    <x v="6"/>
    <x v="25"/>
    <n v="5"/>
    <n v="292.2"/>
    <x v="2186"/>
    <d v="2015-06-15T22:06:2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x v="1"/>
    <x v="1"/>
    <n v="25"/>
    <n v="39.828099999999999"/>
    <x v="2187"/>
    <d v="2015-07-29T17:00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s v="GB"/>
    <s v="GBP"/>
    <n v="1359434672"/>
    <n v="1354250672"/>
    <b v="0"/>
    <n v="147"/>
    <b v="0"/>
    <x v="0"/>
    <x v="6"/>
    <n v="19"/>
    <n v="51.224499999999999"/>
    <x v="2188"/>
    <d v="2013-01-29T04:44:32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x v="6"/>
    <x v="28"/>
    <n v="16"/>
    <n v="10.040800000000001"/>
    <x v="2189"/>
    <d v="2015-02-19T20:45:48"/>
  </r>
  <r>
    <n v="1586"/>
    <s v="Missouri In Pictures"/>
    <s v="Show the world the beauty that is in all of our back yards!"/>
    <n v="8000"/>
    <n v="0"/>
    <x v="1"/>
    <s v="US"/>
    <s v="USD"/>
    <n v="1428197422"/>
    <n v="1425609022"/>
    <b v="0"/>
    <n v="0"/>
    <b v="0"/>
    <x v="3"/>
    <x v="37"/>
    <n v="0"/>
    <n v="0"/>
    <x v="2190"/>
    <d v="2015-04-05T01:30:22"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s v="US"/>
    <s v="USD"/>
    <n v="1477949764"/>
    <n v="1474493764"/>
    <b v="0"/>
    <n v="3"/>
    <b v="0"/>
    <x v="6"/>
    <x v="33"/>
    <n v="1"/>
    <n v="99.333299999999994"/>
    <x v="2191"/>
    <d v="2016-10-31T21:36:04"/>
  </r>
  <r>
    <n v="902"/>
    <s v="MISTER BROWN"/>
    <s v="I'VE STARTED A BRAND NEW ALBUM THAT WILL FEATURE ACID JAZZ, FUNK, ROCK, AND DANCE WITH THE PROMISE OF TOURING NEXT YEAR IN THE USA"/>
    <n v="20000"/>
    <n v="90"/>
    <x v="1"/>
    <s v="US"/>
    <s v="USD"/>
    <n v="1409412600"/>
    <n v="1404947422"/>
    <b v="0"/>
    <n v="3"/>
    <b v="0"/>
    <x v="2"/>
    <x v="9"/>
    <n v="0"/>
    <n v="30"/>
    <x v="2192"/>
    <d v="2014-08-30T15:30:0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x v="0"/>
    <x v="12"/>
    <n v="3"/>
    <n v="64.197500000000005"/>
    <x v="2193"/>
    <d v="2014-04-13T02:00:00"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s v="US"/>
    <s v="USD"/>
    <n v="1408040408"/>
    <n v="1405448408"/>
    <b v="0"/>
    <n v="8"/>
    <b v="0"/>
    <x v="4"/>
    <x v="21"/>
    <n v="1"/>
    <n v="23.5"/>
    <x v="2194"/>
    <d v="2014-08-14T18:20:08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s v="US"/>
    <s v="USD"/>
    <n v="1452282420"/>
    <n v="1447962505"/>
    <b v="0"/>
    <n v="1"/>
    <b v="0"/>
    <x v="6"/>
    <x v="25"/>
    <n v="8"/>
    <n v="300"/>
    <x v="2195"/>
    <d v="2016-01-08T19:47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x v="2"/>
    <x v="29"/>
    <n v="141"/>
    <n v="74.065600000000003"/>
    <x v="2196"/>
    <d v="2015-08-15T03:59:00"/>
  </r>
  <r>
    <n v="202"/>
    <s v="Modern Gangsters"/>
    <s v="new web series created by jonney terry"/>
    <n v="100000"/>
    <n v="0"/>
    <x v="1"/>
    <s v="US"/>
    <s v="USD"/>
    <n v="1444337940"/>
    <n v="1441750564"/>
    <b v="0"/>
    <n v="0"/>
    <b v="0"/>
    <x v="0"/>
    <x v="8"/>
    <n v="0"/>
    <s v="no backers"/>
    <x v="2197"/>
    <d v="2015-10-08T20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s v="US"/>
    <s v="USD"/>
    <n v="1276024260"/>
    <n v="1272050914"/>
    <b v="0"/>
    <n v="0"/>
    <b v="0"/>
    <x v="2"/>
    <x v="9"/>
    <n v="0"/>
    <n v="0"/>
    <x v="2198"/>
    <d v="2010-06-08T19:11:00"/>
  </r>
  <r>
    <n v="1451"/>
    <s v="Modern Literal Torah Translation (Canceled)"/>
    <s v="Modern Literal Translation of the Torah in English and Russian with sub-linear and interlinear layout."/>
    <n v="10000"/>
    <n v="2"/>
    <x v="2"/>
    <s v="US"/>
    <s v="USD"/>
    <n v="1416355259"/>
    <n v="1413759659"/>
    <b v="0"/>
    <n v="2"/>
    <b v="0"/>
    <x v="5"/>
    <x v="18"/>
    <n v="0"/>
    <n v="1"/>
    <x v="2199"/>
    <d v="2014-11-19T00:00:59"/>
  </r>
  <r>
    <n v="1409"/>
    <s v="Modern Literal Torah Translation: Genesis"/>
    <s v="Modern Literal Translation of the 1st Book of the Torah in English and Russian with sub-linear and interlinear layout."/>
    <n v="10000"/>
    <n v="0"/>
    <x v="1"/>
    <s v="US"/>
    <s v="USD"/>
    <n v="1420085535"/>
    <n v="1414897935"/>
    <b v="0"/>
    <n v="0"/>
    <b v="0"/>
    <x v="5"/>
    <x v="18"/>
    <n v="0"/>
    <n v="0"/>
    <x v="2200"/>
    <d v="2015-01-01T04:12:15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x v="1"/>
    <x v="1"/>
    <n v="192"/>
    <n v="57.52"/>
    <x v="2201"/>
    <d v="2016-09-07T11:20:4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x v="3"/>
    <x v="5"/>
    <n v="50"/>
    <n v="58.533999999999999"/>
    <x v="2202"/>
    <d v="2015-04-16T11:27:36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x v="6"/>
    <x v="17"/>
    <n v="2010"/>
    <n v="74.107699999999994"/>
    <x v="2203"/>
    <d v="2013-03-23T22:42:41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x v="2"/>
    <x v="3"/>
    <n v="20"/>
    <n v="53.421100000000003"/>
    <x v="2204"/>
    <d v="2015-08-19T17:15:12"/>
  </r>
  <r>
    <n v="1816"/>
    <s v="Moments of Passion"/>
    <s v="A unique Photographic Book Project about the Passionate Moments and Strong Emotions that lie within Karate"/>
    <n v="6000"/>
    <n v="509"/>
    <x v="1"/>
    <s v="CH"/>
    <s v="CHF"/>
    <n v="1469473200"/>
    <n v="1467061303"/>
    <b v="0"/>
    <n v="6"/>
    <b v="0"/>
    <x v="3"/>
    <x v="5"/>
    <n v="8"/>
    <n v="84.833299999999994"/>
    <x v="2205"/>
    <d v="2016-07-25T19:00:00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x v="0"/>
    <x v="0"/>
    <n v="11"/>
    <n v="75.185699999999997"/>
    <x v="2206"/>
    <d v="2011-08-10T07:08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x v="2"/>
    <x v="10"/>
    <n v="3"/>
    <n v="32.5"/>
    <x v="2207"/>
    <d v="2016-07-13T19:14:00"/>
  </r>
  <r>
    <n v="679"/>
    <s v="Monolith Posture Coach"/>
    <s v="World's first bio-feedback posture device for your entire back. Trains back, neck, thoracic &amp; ab segments by using only 30 min/day."/>
    <n v="25000"/>
    <n v="8827"/>
    <x v="1"/>
    <s v="US"/>
    <s v="USD"/>
    <n v="1472920909"/>
    <n v="1467736909"/>
    <b v="0"/>
    <n v="94"/>
    <b v="0"/>
    <x v="6"/>
    <x v="33"/>
    <n v="35"/>
    <n v="93.904300000000006"/>
    <x v="2208"/>
    <d v="2016-09-03T16:41:49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x v="1"/>
    <x v="1"/>
    <n v="50"/>
    <n v="55.555599999999998"/>
    <x v="2209"/>
    <d v="2015-06-21T13:41:22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x v="7"/>
    <x v="24"/>
    <n v="1075"/>
    <n v="61.203899999999997"/>
    <x v="2210"/>
    <d v="2016-03-26T17:11:30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x v="7"/>
    <x v="24"/>
    <n v="1381"/>
    <n v="64.625600000000006"/>
    <x v="2211"/>
    <d v="2014-11-12T07:59:0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x v="1"/>
    <x v="4"/>
    <n v="1497"/>
    <n v="233.89840000000001"/>
    <x v="2212"/>
    <d v="2014-11-26T14:40:4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x v="1"/>
    <x v="1"/>
    <n v="74"/>
    <n v="61.3889"/>
    <x v="2213"/>
    <d v="2015-05-13T01:37:17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x v="1"/>
    <x v="1"/>
    <n v="51"/>
    <n v="203.33330000000001"/>
    <x v="2214"/>
    <d v="2015-06-17T12:05:02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x v="2"/>
    <x v="10"/>
    <n v="183"/>
    <n v="65.214600000000004"/>
    <x v="2215"/>
    <d v="2013-01-20T17:21:20"/>
  </r>
  <r>
    <n v="3975"/>
    <s v="Moon Over Mangroves"/>
    <s v="Four homeless Key West men are to be given a boat, but fates twist until only the moon and mangroves witness their earthly demise."/>
    <n v="350"/>
    <n v="0"/>
    <x v="1"/>
    <s v="US"/>
    <s v="USD"/>
    <n v="1468442898"/>
    <n v="1465850898"/>
    <b v="0"/>
    <n v="0"/>
    <b v="0"/>
    <x v="1"/>
    <x v="1"/>
    <n v="0"/>
    <n v="0"/>
    <x v="2216"/>
    <d v="2016-07-13T20:48:18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s v="US"/>
    <s v="USD"/>
    <n v="1429622726"/>
    <n v="1424442326"/>
    <b v="0"/>
    <n v="6"/>
    <b v="0"/>
    <x v="6"/>
    <x v="28"/>
    <n v="2"/>
    <n v="8.5"/>
    <x v="2217"/>
    <d v="2015-04-21T13:25:26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x v="1"/>
    <x v="1"/>
    <n v="262"/>
    <n v="40.9375"/>
    <x v="2218"/>
    <d v="2016-05-02T21:26:38"/>
  </r>
  <r>
    <n v="2656"/>
    <s v="MoonWatcher: A 24/7 Live Video of the Moon for Everyone (Canceled)"/>
    <s v="MoonWatcher will be bringing the Moon closer to all of us."/>
    <n v="3000"/>
    <n v="17155"/>
    <x v="2"/>
    <s v="US"/>
    <s v="USD"/>
    <n v="1489345200"/>
    <n v="1485966688"/>
    <b v="0"/>
    <n v="152"/>
    <b v="0"/>
    <x v="6"/>
    <x v="28"/>
    <n v="572"/>
    <n v="112.8618"/>
    <x v="2219"/>
    <d v="2017-03-12T19:00:0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x v="0"/>
    <x v="12"/>
    <n v="4"/>
    <n v="62.327100000000002"/>
    <x v="2220"/>
    <d v="2011-10-02T06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x v="0"/>
    <x v="0"/>
    <n v="37"/>
    <n v="90.616500000000002"/>
    <x v="2221"/>
    <d v="2011-09-08T03:00:00"/>
  </r>
  <r>
    <n v="2516"/>
    <s v="Morning Glory"/>
    <s v="Hi, everyone my name is Alex, and i want to create not just a cafe spot, but a place that gives everyone a nice warm homey feeling."/>
    <n v="3300"/>
    <n v="0"/>
    <x v="1"/>
    <s v="US"/>
    <s v="USD"/>
    <n v="1417279252"/>
    <n v="1414683652"/>
    <b v="0"/>
    <n v="0"/>
    <b v="0"/>
    <x v="4"/>
    <x v="11"/>
    <n v="0"/>
    <n v="0"/>
    <x v="2222"/>
    <d v="2014-11-29T16:40:52"/>
  </r>
  <r>
    <n v="3966"/>
    <s v="Moroccan National Debate Team"/>
    <s v="MNDT will be the first Moroccan Team in history to participate in the WSDC. the worldâ€™s biggest high school debate tournament."/>
    <n v="400"/>
    <n v="45"/>
    <x v="1"/>
    <s v="US"/>
    <s v="USD"/>
    <n v="1406170740"/>
    <n v="1402506278"/>
    <b v="0"/>
    <n v="2"/>
    <b v="0"/>
    <x v="1"/>
    <x v="1"/>
    <n v="11"/>
    <n v="22.5"/>
    <x v="2223"/>
    <d v="2014-07-24T02:59:0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s v="US"/>
    <s v="USD"/>
    <n v="1338159655"/>
    <n v="1335567655"/>
    <b v="0"/>
    <n v="0"/>
    <b v="0"/>
    <x v="2"/>
    <x v="7"/>
    <n v="0"/>
    <n v="0"/>
    <x v="2224"/>
    <d v="2012-05-27T23:00:55"/>
  </r>
  <r>
    <n v="156"/>
    <s v="Mosaics (Canceled)"/>
    <s v="A short science-fiction film about an underground network of human-animal hybrids &amp; their struggle with oppression &amp; marginalization."/>
    <n v="100000"/>
    <n v="1785"/>
    <x v="2"/>
    <s v="CA"/>
    <s v="CAD"/>
    <n v="1407034796"/>
    <n v="1401850796"/>
    <b v="0"/>
    <n v="15"/>
    <b v="0"/>
    <x v="0"/>
    <x v="22"/>
    <n v="2"/>
    <n v="119"/>
    <x v="2225"/>
    <d v="2014-08-03T02:59:56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x v="1"/>
    <x v="1"/>
    <n v="6398"/>
    <n v="186.80289999999999"/>
    <x v="2226"/>
    <d v="2015-03-02T04:59:00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x v="1"/>
    <x v="1"/>
    <n v="4015"/>
    <n v="550.04110000000003"/>
    <x v="2227"/>
    <d v="2014-10-05T07:00:45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x v="0"/>
    <x v="0"/>
    <n v="50"/>
    <n v="66.704099999999997"/>
    <x v="2228"/>
    <d v="2016-05-19T15:02:4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x v="6"/>
    <x v="33"/>
    <n v="38"/>
    <n v="122.73560000000001"/>
    <x v="2229"/>
    <d v="2016-04-17T18:18:39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x v="2"/>
    <x v="10"/>
    <n v="225"/>
    <n v="70.576800000000006"/>
    <x v="2230"/>
    <d v="2014-01-06T12:55:4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x v="2"/>
    <x v="7"/>
    <n v="43"/>
    <n v="38.848199999999999"/>
    <x v="2231"/>
    <d v="2012-05-23T15:29:04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s v="US"/>
    <s v="USD"/>
    <n v="1467481468"/>
    <n v="1464889468"/>
    <b v="0"/>
    <n v="3"/>
    <b v="0"/>
    <x v="1"/>
    <x v="1"/>
    <n v="245"/>
    <n v="163.33330000000001"/>
    <x v="2232"/>
    <d v="2016-07-02T17:44:28"/>
  </r>
  <r>
    <n v="3101"/>
    <s v="Mots Ã‰crits"/>
    <s v="LabellisÃ© 14-18, Mots Ã‰crits est un projet itinÃ©rant de lectures Ã  voix haute par des amateurs, mises en espace par une comÃ©dienne."/>
    <n v="2000"/>
    <n v="300"/>
    <x v="1"/>
    <s v="FR"/>
    <s v="EUR"/>
    <n v="1437033360"/>
    <n v="1434445937"/>
    <b v="0"/>
    <n v="12"/>
    <b v="0"/>
    <x v="1"/>
    <x v="4"/>
    <n v="15"/>
    <n v="25"/>
    <x v="2233"/>
    <d v="2015-07-16T07:56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x v="4"/>
    <x v="35"/>
    <n v="379"/>
    <n v="123.3455"/>
    <x v="2234"/>
    <d v="2014-06-29T21:31:24"/>
  </r>
  <r>
    <n v="715"/>
    <s v="Mouse^3"/>
    <s v="Mouse^3 is the next generation of input devices. With cursor control and customized gesture recognition, its applications are endless!"/>
    <n v="25000"/>
    <n v="1389"/>
    <x v="1"/>
    <s v="US"/>
    <s v="USD"/>
    <n v="1446693040"/>
    <n v="1443233440"/>
    <b v="0"/>
    <n v="12"/>
    <b v="0"/>
    <x v="6"/>
    <x v="33"/>
    <n v="6"/>
    <n v="115.75"/>
    <x v="2235"/>
    <d v="2015-11-05T03:10:40"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s v="DK"/>
    <s v="DKK"/>
    <n v="1437250456"/>
    <n v="1434658456"/>
    <b v="0"/>
    <n v="7"/>
    <b v="0"/>
    <x v="6"/>
    <x v="33"/>
    <n v="3"/>
    <n v="100"/>
    <x v="2236"/>
    <d v="2015-07-18T20:14:16"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s v="US"/>
    <s v="USD"/>
    <n v="1469919890"/>
    <n v="1467327890"/>
    <b v="0"/>
    <n v="1"/>
    <b v="0"/>
    <x v="4"/>
    <x v="21"/>
    <n v="0"/>
    <n v="1"/>
    <x v="2237"/>
    <d v="2016-07-30T23:04:5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x v="1"/>
    <x v="1"/>
    <n v="343"/>
    <n v="127.8085"/>
    <x v="2238"/>
    <d v="2015-07-26T18:19:19"/>
  </r>
  <r>
    <n v="168"/>
    <s v="Moving On"/>
    <s v="A homeless Gulf War 2 vet, and Congressional Medal of Honor recipient fights for his sanity on the mean streets of Albuquerque."/>
    <n v="100000"/>
    <n v="325"/>
    <x v="1"/>
    <s v="US"/>
    <s v="USD"/>
    <n v="1426791770"/>
    <n v="1424203370"/>
    <b v="0"/>
    <n v="3"/>
    <b v="0"/>
    <x v="0"/>
    <x v="8"/>
    <n v="0"/>
    <n v="108.33329999999999"/>
    <x v="2239"/>
    <d v="2015-03-19T19:02:5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x v="2"/>
    <x v="29"/>
    <n v="126"/>
    <n v="67.419600000000003"/>
    <x v="2240"/>
    <d v="2012-03-21T20:48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s v="GB"/>
    <s v="GBP"/>
    <n v="1443973546"/>
    <n v="1438789546"/>
    <b v="0"/>
    <n v="23"/>
    <b v="0"/>
    <x v="1"/>
    <x v="1"/>
    <n v="263"/>
    <n v="57.173900000000003"/>
    <x v="2241"/>
    <d v="2015-10-04T15:45:46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x v="0"/>
    <x v="0"/>
    <n v="57"/>
    <n v="129.81899999999999"/>
    <x v="2242"/>
    <d v="2016-09-11T03:59:00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x v="2"/>
    <x v="10"/>
    <n v="30"/>
    <n v="46.068100000000001"/>
    <x v="2243"/>
    <d v="2009-09-01T04:00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x v="1"/>
    <x v="1"/>
    <n v="166"/>
    <n v="75.5"/>
    <x v="2244"/>
    <d v="2014-07-02T03:59:00"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s v="GB"/>
    <s v="GBP"/>
    <n v="1428622271"/>
    <n v="1426203071"/>
    <b v="0"/>
    <n v="17"/>
    <b v="0"/>
    <x v="1"/>
    <x v="1"/>
    <n v="277"/>
    <n v="81.411799999999999"/>
    <x v="2245"/>
    <d v="2015-04-09T23:31:11"/>
  </r>
  <r>
    <n v="2741"/>
    <s v="Mrs. Brown and Her Lost Puppy."/>
    <s v="Help me publish my 1st children's book as an aspiring author!"/>
    <n v="2900"/>
    <n v="35"/>
    <x v="1"/>
    <s v="US"/>
    <s v="USD"/>
    <n v="1413770820"/>
    <n v="1412005602"/>
    <b v="0"/>
    <n v="4"/>
    <b v="0"/>
    <x v="5"/>
    <x v="13"/>
    <n v="1"/>
    <n v="8.75"/>
    <x v="2246"/>
    <d v="2014-10-20T02:07:00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x v="1"/>
    <x v="1"/>
    <n v="11"/>
    <n v="13.6"/>
    <x v="2247"/>
    <d v="2016-02-26T00:00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x v="1"/>
    <x v="1"/>
    <n v="272"/>
    <n v="53.846200000000003"/>
    <x v="2248"/>
    <d v="2014-07-04T03:24:4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x v="1"/>
    <x v="1"/>
    <n v="11"/>
    <n v="100.0641"/>
    <x v="2249"/>
    <d v="2015-08-03T18:00:00"/>
  </r>
  <r>
    <n v="1775"/>
    <s v="Muhammad Ali - The Comeback"/>
    <s v="Rarely seen images of Muhammad Ali in his prime as he trained in Miami Beach at the famous 5th Street Gym in the early 70s"/>
    <n v="6500"/>
    <n v="21158"/>
    <x v="1"/>
    <s v="US"/>
    <s v="USD"/>
    <n v="1414193160"/>
    <n v="1410305160"/>
    <b v="1"/>
    <n v="124"/>
    <b v="0"/>
    <x v="3"/>
    <x v="5"/>
    <n v="326"/>
    <n v="170.62899999999999"/>
    <x v="2250"/>
    <d v="2014-10-24T23:26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x v="6"/>
    <x v="17"/>
    <n v="1009"/>
    <n v="77.229600000000005"/>
    <x v="2251"/>
    <d v="2015-12-30T14:23:5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1"/>
    <n v="107"/>
    <n v="35.039499999999997"/>
    <x v="2252"/>
    <d v="2016-06-02T10:25:18"/>
  </r>
  <r>
    <n v="2687"/>
    <s v="Munch Wagon"/>
    <s v="Your American Pizzas, Wings, Stuffed Gouda Burger, Sweet &amp; Russet Potato Fries served on a food Truck!!"/>
    <n v="3000"/>
    <n v="0"/>
    <x v="1"/>
    <s v="US"/>
    <s v="USD"/>
    <n v="1435591318"/>
    <n v="1432999318"/>
    <b v="0"/>
    <n v="0"/>
    <b v="0"/>
    <x v="4"/>
    <x v="21"/>
    <n v="0"/>
    <n v="0"/>
    <x v="2253"/>
    <d v="2015-06-29T15:21:58"/>
  </r>
  <r>
    <n v="2431"/>
    <s v="Murphy's good eatin'"/>
    <s v="Go to Colorado and run a food truck with homemade food of all kinds."/>
    <n v="3500"/>
    <n v="2"/>
    <x v="1"/>
    <s v="US"/>
    <s v="USD"/>
    <n v="1467080613"/>
    <n v="1461896613"/>
    <b v="0"/>
    <n v="2"/>
    <b v="0"/>
    <x v="4"/>
    <x v="21"/>
    <n v="0"/>
    <n v="1"/>
    <x v="2254"/>
    <d v="2016-06-28T02:23:33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x v="1"/>
    <x v="1"/>
    <n v="40"/>
    <n v="28.571400000000001"/>
    <x v="2255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x v="1"/>
    <x v="15"/>
    <n v="40"/>
    <n v="41.666699999999999"/>
    <x v="2256"/>
    <d v="2016-03-04T23:57:26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x v="2"/>
    <x v="38"/>
    <n v="25"/>
    <n v="100.75"/>
    <x v="2257"/>
    <d v="2011-04-26T06:59:0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x v="2"/>
    <x v="10"/>
    <n v="222"/>
    <n v="38.1755"/>
    <x v="2258"/>
    <d v="2013-08-31T14:40:12"/>
  </r>
  <r>
    <n v="2699"/>
    <s v="my bakery truck"/>
    <s v="Hi, I want make my first bakery. Food truck was great, but I not have a car licence. So, help me to be my dream!"/>
    <n v="3000"/>
    <n v="0"/>
    <x v="1"/>
    <s v="CA"/>
    <s v="CAD"/>
    <n v="1407533463"/>
    <n v="1404941463"/>
    <b v="0"/>
    <n v="0"/>
    <b v="0"/>
    <x v="4"/>
    <x v="21"/>
    <n v="0"/>
    <n v="0"/>
    <x v="2259"/>
    <d v="2014-08-08T21:31:03"/>
  </r>
  <r>
    <n v="2750"/>
    <s v="My Child, My Blessing"/>
    <s v="This is a journal where parents daily write something positive about their child.  Places for pictures, too."/>
    <n v="2800"/>
    <n v="0"/>
    <x v="1"/>
    <s v="US"/>
    <s v="USD"/>
    <n v="1341086400"/>
    <n v="1340055345"/>
    <b v="0"/>
    <n v="0"/>
    <b v="0"/>
    <x v="5"/>
    <x v="13"/>
    <n v="0"/>
    <n v="0"/>
    <x v="2260"/>
    <d v="2012-06-30T20:00:00"/>
  </r>
  <r>
    <n v="2763"/>
    <s v="My Christmas Star"/>
    <s v="How Santa finds childrens homes without getting lost by following certain stars."/>
    <n v="2750"/>
    <n v="90"/>
    <x v="1"/>
    <s v="US"/>
    <s v="USD"/>
    <n v="1369403684"/>
    <n v="1365515684"/>
    <b v="0"/>
    <n v="3"/>
    <b v="0"/>
    <x v="5"/>
    <x v="13"/>
    <n v="3"/>
    <n v="30"/>
    <x v="2261"/>
    <d v="2013-05-24T13:54:44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x v="1"/>
    <x v="1"/>
    <n v="367"/>
    <n v="125.0909"/>
    <x v="2262"/>
    <d v="2015-07-27T22:59:00"/>
  </r>
  <r>
    <n v="1814"/>
    <s v="My Favourite Colour Was Yellow"/>
    <s v="A self published photo book documenting the overwhelming presence of the colour pink, in young girls lives here in the UK."/>
    <n v="6000"/>
    <n v="5902"/>
    <x v="1"/>
    <s v="GB"/>
    <s v="GBP"/>
    <n v="1425108736"/>
    <n v="1422516736"/>
    <b v="0"/>
    <n v="140"/>
    <b v="0"/>
    <x v="3"/>
    <x v="5"/>
    <n v="98"/>
    <n v="42.1571"/>
    <x v="2263"/>
    <d v="2015-02-28T07:32:16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x v="0"/>
    <x v="0"/>
    <n v="16"/>
    <n v="51.7196"/>
    <x v="2264"/>
    <d v="2012-03-10T15:07:29"/>
  </r>
  <r>
    <n v="3846"/>
    <s v="My Insane Shakespeare"/>
    <s v="My Insane Shakespeare. An original play by Arthur Elbakyan premiering October 13th at United Solo, New York City."/>
    <n v="500"/>
    <n v="189"/>
    <x v="1"/>
    <s v="US"/>
    <s v="USD"/>
    <n v="1412405940"/>
    <n v="1409721542"/>
    <b v="1"/>
    <n v="8"/>
    <b v="0"/>
    <x v="1"/>
    <x v="1"/>
    <n v="38"/>
    <n v="23.625"/>
    <x v="2265"/>
    <d v="2014-10-04T06:59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s v="US"/>
    <s v="USD"/>
    <n v="1407847978"/>
    <n v="1405687978"/>
    <b v="0"/>
    <n v="2"/>
    <b v="0"/>
    <x v="5"/>
    <x v="18"/>
    <n v="0"/>
    <n v="7.5"/>
    <x v="2266"/>
    <d v="2014-08-12T12:52:58"/>
  </r>
  <r>
    <n v="1084"/>
    <s v="My own channel"/>
    <s v="I want to start my own channel for gaming"/>
    <n v="15000"/>
    <n v="0"/>
    <x v="1"/>
    <s v="US"/>
    <s v="USD"/>
    <n v="1407534804"/>
    <n v="1404942804"/>
    <b v="0"/>
    <n v="0"/>
    <b v="0"/>
    <x v="7"/>
    <x v="30"/>
    <n v="0"/>
    <n v="0"/>
    <x v="2267"/>
    <d v="2014-08-08T21:53:24"/>
  </r>
  <r>
    <n v="3642"/>
    <s v="My own musical"/>
    <s v="All the world's a stage..._x000a_It is my biggest dream to perform my own, selfcreated musical with lots of kids as big as I am able to."/>
    <n v="1000"/>
    <n v="15"/>
    <x v="1"/>
    <s v="DE"/>
    <s v="EUR"/>
    <n v="1448902800"/>
    <n v="1445369727"/>
    <b v="0"/>
    <n v="2"/>
    <b v="0"/>
    <x v="1"/>
    <x v="15"/>
    <n v="2"/>
    <n v="7.5"/>
    <x v="2268"/>
    <d v="2015-11-30T17:00:00"/>
  </r>
  <r>
    <n v="3893"/>
    <s v="MY PRIVATE REVOLUTION"/>
    <s v="An inspiring story of a young girl's journey from childhood to adulthood told through monologue, dialogue, poetry and music and dance."/>
    <n v="500"/>
    <n v="10775"/>
    <x v="1"/>
    <s v="US"/>
    <s v="USD"/>
    <n v="1404194400"/>
    <n v="1400600840"/>
    <b v="0"/>
    <n v="84"/>
    <b v="0"/>
    <x v="1"/>
    <x v="1"/>
    <n v="2155"/>
    <n v="128.27379999999999"/>
    <x v="2269"/>
    <d v="2014-07-01T06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1"/>
    <x v="15"/>
    <n v="5"/>
    <n v="25"/>
    <x v="2270"/>
    <d v="2017-02-20T00:26:39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s v="US"/>
    <s v="USD"/>
    <n v="1457721287"/>
    <n v="1455129287"/>
    <b v="0"/>
    <n v="276"/>
    <b v="0"/>
    <x v="6"/>
    <x v="33"/>
    <n v="143"/>
    <n v="51.822499999999998"/>
    <x v="2271"/>
    <d v="2016-03-11T18:34:47"/>
  </r>
  <r>
    <n v="505"/>
    <s v="MY4FACES THE ANIMATED MOVIE"/>
    <s v="This wonderful movie will tells the story of two adorable aliens who crash land into a familyâ€™s backyard, and travel the Earth."/>
    <n v="40000"/>
    <n v="52"/>
    <x v="1"/>
    <s v="US"/>
    <s v="USD"/>
    <n v="1451010086"/>
    <n v="1447122086"/>
    <b v="0"/>
    <n v="14"/>
    <b v="0"/>
    <x v="0"/>
    <x v="6"/>
    <n v="0"/>
    <n v="3.7143000000000002"/>
    <x v="2272"/>
    <d v="2015-12-25T02:21:26"/>
  </r>
  <r>
    <n v="595"/>
    <s v="MyBestInterest.org"/>
    <s v="MyBestInterest.org elminates election research by quickly identifying the candidates that will best represent your interests."/>
    <n v="30000"/>
    <n v="426"/>
    <x v="1"/>
    <s v="US"/>
    <s v="USD"/>
    <n v="1430703638"/>
    <n v="1426815638"/>
    <b v="0"/>
    <n v="8"/>
    <b v="0"/>
    <x v="6"/>
    <x v="25"/>
    <n v="1"/>
    <n v="53.25"/>
    <x v="2273"/>
    <d v="2015-05-04T01:40:38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x v="2"/>
    <x v="10"/>
    <n v="75"/>
    <n v="81.739099999999993"/>
    <x v="2274"/>
    <d v="2015-03-16T16:35:52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s v="US"/>
    <s v="USD"/>
    <n v="1437149004"/>
    <n v="1434557004"/>
    <b v="0"/>
    <n v="1"/>
    <b v="0"/>
    <x v="5"/>
    <x v="13"/>
    <n v="0"/>
    <n v="10"/>
    <x v="2275"/>
    <d v="2015-07-17T16:03:24"/>
  </r>
  <r>
    <n v="3125"/>
    <s v="N/A (Canceled)"/>
    <s v="N/A"/>
    <n v="2000"/>
    <n v="0"/>
    <x v="2"/>
    <s v="US"/>
    <s v="USD"/>
    <n v="1452142672"/>
    <n v="1449550672"/>
    <b v="0"/>
    <n v="0"/>
    <b v="0"/>
    <x v="1"/>
    <x v="4"/>
    <n v="0"/>
    <n v="0"/>
    <x v="2276"/>
    <d v="2016-01-07T04:57:52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x v="2"/>
    <x v="10"/>
    <n v="48"/>
    <n v="189.28569999999999"/>
    <x v="2277"/>
    <d v="2010-06-15T04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x v="3"/>
    <x v="5"/>
    <n v="313"/>
    <n v="76.439499999999995"/>
    <x v="2278"/>
    <d v="2015-12-18T19:38:59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x v="1"/>
    <x v="1"/>
    <n v="120"/>
    <n v="272.72730000000001"/>
    <x v="2279"/>
    <d v="2014-05-12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x v="0"/>
    <x v="0"/>
    <n v="26"/>
    <n v="56.46"/>
    <x v="2280"/>
    <d v="2010-09-01T03:44:00"/>
  </r>
  <r>
    <n v="2685"/>
    <s v="Nana's Home Cooking on Wheels"/>
    <s v="Home cooked meals made by Nana. Indiana's famous tenderloin sandwiches, Nana's homemade cole slaw and so much more."/>
    <n v="3000"/>
    <n v="10"/>
    <x v="1"/>
    <s v="US"/>
    <s v="USD"/>
    <n v="1430149330"/>
    <n v="1424968930"/>
    <b v="0"/>
    <n v="1"/>
    <b v="0"/>
    <x v="4"/>
    <x v="21"/>
    <n v="0"/>
    <n v="10"/>
    <x v="2281"/>
    <d v="2015-04-27T15:42:1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7"/>
    <x v="30"/>
    <n v="0"/>
    <n v="1"/>
    <x v="2282"/>
    <d v="2016-02-11T16:18:30"/>
  </r>
  <r>
    <n v="1488"/>
    <s v="Nanolution"/>
    <s v="A blockbuster sci-fi adventure. What would you do if one day your life changed to beyond the imaginable?"/>
    <n v="10000"/>
    <n v="360"/>
    <x v="1"/>
    <s v="AU"/>
    <s v="AUD"/>
    <n v="1388928660"/>
    <n v="1386336660"/>
    <b v="0"/>
    <n v="6"/>
    <b v="0"/>
    <x v="5"/>
    <x v="26"/>
    <n v="4"/>
    <n v="60"/>
    <x v="2283"/>
    <d v="2014-01-05T13:31:0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x v="1"/>
    <x v="1"/>
    <n v="79"/>
    <n v="51"/>
    <x v="2284"/>
    <d v="2015-10-28T19:54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s v="CA"/>
    <s v="CAD"/>
    <n v="1423333581"/>
    <n v="1420741581"/>
    <b v="0"/>
    <n v="24"/>
    <b v="0"/>
    <x v="6"/>
    <x v="33"/>
    <n v="6"/>
    <n v="61.291699999999999"/>
    <x v="2285"/>
    <d v="2015-02-07T18:26:2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x v="2"/>
    <x v="10"/>
    <n v="183"/>
    <n v="67.671499999999995"/>
    <x v="2286"/>
    <d v="2013-12-09T04:59:0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x v="2"/>
    <x v="7"/>
    <n v="15"/>
    <n v="51.6"/>
    <x v="2287"/>
    <d v="2011-01-16T01:51:00"/>
  </r>
  <r>
    <n v="2748"/>
    <s v="Native American Language Book for Children"/>
    <s v="Interactive Book with Audio to learn the Ojibwe Language for Children.  Website, Ebook and more!"/>
    <n v="2800"/>
    <n v="53"/>
    <x v="1"/>
    <s v="US"/>
    <s v="USD"/>
    <n v="1472835802"/>
    <n v="1470243802"/>
    <b v="0"/>
    <n v="4"/>
    <b v="0"/>
    <x v="5"/>
    <x v="13"/>
    <n v="2"/>
    <n v="13.25"/>
    <x v="2288"/>
    <d v="2016-09-02T17:03:22"/>
  </r>
  <r>
    <n v="1780"/>
    <s v="Native Nation"/>
    <s v="It is time to recognize and give to the indigenus groups the credit they deserve. It is time to understand where we come from."/>
    <n v="6500"/>
    <n v="11923"/>
    <x v="1"/>
    <s v="US"/>
    <s v="USD"/>
    <n v="1467469510"/>
    <n v="1462285510"/>
    <b v="1"/>
    <n v="152"/>
    <b v="0"/>
    <x v="3"/>
    <x v="5"/>
    <n v="183"/>
    <n v="78.440799999999996"/>
    <x v="2289"/>
    <d v="2016-07-02T14:25:10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x v="2"/>
    <x v="7"/>
    <n v="34"/>
    <n v="27.5581"/>
    <x v="2290"/>
    <d v="2012-05-10T17:00:00"/>
  </r>
  <r>
    <n v="1769"/>
    <s v="Navajo Textile Project"/>
    <s v="To create a publication, and exhibition documenting the collection of Jamie Ross, longtime collector of Navajo Textiles"/>
    <n v="6500"/>
    <n v="1081"/>
    <x v="1"/>
    <s v="US"/>
    <s v="USD"/>
    <n v="1421177959"/>
    <n v="1418585959"/>
    <b v="1"/>
    <n v="22"/>
    <b v="0"/>
    <x v="3"/>
    <x v="5"/>
    <n v="17"/>
    <n v="49.136400000000002"/>
    <x v="2291"/>
    <d v="2015-01-13T19:39:1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x v="4"/>
    <x v="35"/>
    <n v="672"/>
    <n v="189.75810000000001"/>
    <x v="2292"/>
    <d v="2016-03-24T13:27:36"/>
  </r>
  <r>
    <n v="624"/>
    <s v="NeedSomeLoven.com (Canceled)"/>
    <s v="I am designing a fun, high tech dating website, with over 25 cool features. It is innovate as well as user friendly."/>
    <n v="30000"/>
    <n v="0"/>
    <x v="2"/>
    <s v="US"/>
    <s v="USD"/>
    <n v="1431647041"/>
    <n v="1429055041"/>
    <b v="0"/>
    <n v="0"/>
    <b v="0"/>
    <x v="6"/>
    <x v="25"/>
    <n v="0"/>
    <s v="no backers"/>
    <x v="2293"/>
    <d v="2015-05-14T23:44:0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x v="0"/>
    <x v="0"/>
    <n v="41"/>
    <n v="201.22139999999999"/>
    <x v="2294"/>
    <d v="2014-04-20T16:01:54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x v="2"/>
    <x v="7"/>
    <n v="12"/>
    <n v="26.269200000000001"/>
    <x v="2295"/>
    <d v="2011-06-07T15:18:01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x v="6"/>
    <x v="33"/>
    <n v="108"/>
    <n v="109.337"/>
    <x v="2296"/>
    <d v="2015-07-26T18:00:00"/>
  </r>
  <r>
    <n v="165"/>
    <s v="NET"/>
    <s v="A teacher. A boy. The beach and a heatwave that drove them all insane."/>
    <n v="100000"/>
    <n v="0"/>
    <x v="1"/>
    <s v="GB"/>
    <s v="GBP"/>
    <n v="1452613724"/>
    <n v="1450021724"/>
    <b v="0"/>
    <n v="0"/>
    <b v="0"/>
    <x v="0"/>
    <x v="8"/>
    <n v="0"/>
    <s v="no backers"/>
    <x v="2297"/>
    <d v="2016-01-12T15:48:4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x v="0"/>
    <x v="0"/>
    <n v="93"/>
    <n v="70.921199999999999"/>
    <x v="2298"/>
    <d v="2016-12-20T04:30:33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x v="6"/>
    <x v="17"/>
    <n v="526"/>
    <n v="346.13119999999998"/>
    <x v="2299"/>
    <d v="2016-10-20T20:11:55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x v="2"/>
    <x v="7"/>
    <n v="81"/>
    <n v="41.960999999999999"/>
    <x v="2300"/>
    <d v="2013-12-15T01:58:05"/>
  </r>
  <r>
    <n v="1545"/>
    <s v="Nevada County Hearts"/>
    <s v="&quot;He will not be a wise man who does not study human hearts!&quot;_x000a_Hope in natural art, creation!"/>
    <n v="9000"/>
    <n v="1"/>
    <x v="1"/>
    <s v="US"/>
    <s v="USD"/>
    <n v="1425330960"/>
    <n v="1422393234"/>
    <b v="0"/>
    <n v="1"/>
    <b v="0"/>
    <x v="3"/>
    <x v="31"/>
    <n v="0"/>
    <n v="1"/>
    <x v="2301"/>
    <d v="2015-03-02T21:16:00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x v="2"/>
    <x v="10"/>
    <n v="13"/>
    <n v="39.038499999999999"/>
    <x v="2302"/>
    <d v="2012-07-22T01:40:02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x v="2"/>
    <x v="7"/>
    <n v="61"/>
    <n v="36.971400000000003"/>
    <x v="2303"/>
    <d v="2012-10-28T05:00:00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s v="AU"/>
    <s v="AUD"/>
    <n v="1460615164"/>
    <n v="1458023164"/>
    <b v="0"/>
    <n v="0"/>
    <b v="0"/>
    <x v="6"/>
    <x v="25"/>
    <n v="0"/>
    <n v="0"/>
    <x v="2304"/>
    <d v="2016-04-14T06:26:0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s v="GB"/>
    <s v="GBP"/>
    <n v="1428231600"/>
    <n v="1423520177"/>
    <b v="0"/>
    <n v="1"/>
    <b v="0"/>
    <x v="2"/>
    <x v="14"/>
    <n v="0"/>
    <n v="1"/>
    <x v="2305"/>
    <d v="2015-04-05T11:00:00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x v="2"/>
    <x v="10"/>
    <n v="29"/>
    <n v="162.27269999999999"/>
    <x v="2306"/>
    <d v="2012-05-11T15:47:00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x v="2"/>
    <x v="38"/>
    <n v="99"/>
    <n v="74.149500000000003"/>
    <x v="2307"/>
    <d v="2012-12-18T14:2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x v="1"/>
    <x v="4"/>
    <n v="1150"/>
    <n v="131.37719999999999"/>
    <x v="2308"/>
    <d v="2016-07-13T21:29:42"/>
  </r>
  <r>
    <n v="3961"/>
    <s v="New Edinburgh play"/>
    <s v="I've written a fun new play exploring the reality of gay stereotypes in 2014 - with accommodation and venue hire it needs some dough :)"/>
    <n v="400"/>
    <n v="21"/>
    <x v="1"/>
    <s v="GB"/>
    <s v="GBP"/>
    <n v="1399584210"/>
    <n v="1397683410"/>
    <b v="0"/>
    <n v="2"/>
    <b v="0"/>
    <x v="1"/>
    <x v="1"/>
    <n v="5"/>
    <n v="10.5"/>
    <x v="2309"/>
    <d v="2014-05-08T21:23:30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x v="0"/>
    <x v="2"/>
    <n v="2"/>
    <n v="194.4444"/>
    <x v="2310"/>
    <d v="2015-12-15T23:09:34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s v="US"/>
    <s v="USD"/>
    <n v="1311309721"/>
    <n v="1307421721"/>
    <b v="0"/>
    <n v="5"/>
    <b v="0"/>
    <x v="7"/>
    <x v="30"/>
    <n v="0"/>
    <n v="9"/>
    <x v="2311"/>
    <d v="2011-07-22T04:42:0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s v="US"/>
    <s v="USD"/>
    <n v="1367676034"/>
    <n v="1365084034"/>
    <b v="0"/>
    <n v="21"/>
    <b v="0"/>
    <x v="2"/>
    <x v="9"/>
    <n v="4"/>
    <n v="34.761899999999997"/>
    <x v="2312"/>
    <d v="2013-05-04T14:00:3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x v="2"/>
    <x v="7"/>
    <n v="129"/>
    <n v="80.551100000000005"/>
    <x v="2313"/>
    <d v="2011-08-05T21:05:38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x v="2"/>
    <x v="7"/>
    <n v="48"/>
    <n v="48.240400000000001"/>
    <x v="2314"/>
    <d v="2012-05-22T03:30:00"/>
  </r>
  <r>
    <n v="1134"/>
    <s v="New Mario Bro's style game!"/>
    <s v="We are creating a new Mario Bro's style game called KFK:Original. It's challenging, fun and totally awesome!!!"/>
    <n v="15000"/>
    <n v="1"/>
    <x v="1"/>
    <s v="AU"/>
    <s v="AUD"/>
    <n v="1417235580"/>
    <n v="1416034228"/>
    <b v="0"/>
    <n v="1"/>
    <b v="0"/>
    <x v="7"/>
    <x v="34"/>
    <n v="0"/>
    <n v="1"/>
    <x v="2315"/>
    <d v="2014-11-29T04:33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x v="0"/>
    <x v="0"/>
    <n v="16"/>
    <n v="109.1875"/>
    <x v="2316"/>
    <d v="2015-05-08T22:00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x v="2"/>
    <x v="10"/>
    <n v="31"/>
    <n v="160.7895"/>
    <x v="2317"/>
    <d v="2015-04-27T17:12:00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x v="2"/>
    <x v="10"/>
    <n v="181"/>
    <n v="70.785399999999996"/>
    <x v="2318"/>
    <d v="2012-06-14T19:24:11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x v="2"/>
    <x v="10"/>
    <n v="16"/>
    <n v="43.5366"/>
    <x v="2319"/>
    <d v="2014-03-29T01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x v="1"/>
    <x v="1"/>
    <n v="843"/>
    <n v="103.21429999999999"/>
    <x v="2320"/>
    <d v="2015-03-04T18:59:23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x v="2"/>
    <x v="14"/>
    <n v="8"/>
    <n v="57.7273"/>
    <x v="2321"/>
    <d v="2017-04-06T09:20:42"/>
  </r>
  <r>
    <n v="4029"/>
    <s v="Next 2 the Stage"/>
    <s v="A theater complex that educates as we entertain.  We will provide shows that inspire and theater classes that motivate."/>
    <n v="250"/>
    <n v="0"/>
    <x v="1"/>
    <s v="US"/>
    <s v="USD"/>
    <n v="1450053370"/>
    <n v="1447461370"/>
    <b v="0"/>
    <n v="0"/>
    <b v="0"/>
    <x v="1"/>
    <x v="1"/>
    <n v="0"/>
    <n v="0"/>
    <x v="2322"/>
    <d v="2015-12-14T00:36:1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x v="1"/>
    <x v="1"/>
    <n v="781"/>
    <n v="38.284300000000002"/>
    <x v="2323"/>
    <d v="2015-10-01T15:00:23"/>
  </r>
  <r>
    <n v="1105"/>
    <s v="Nightmare Zombies"/>
    <s v="Nightmare Zombies is the first Oculus Rift Only immersive zombie simulator in the Post-Apocalypse urban environment of New York City."/>
    <n v="15000"/>
    <n v="1431"/>
    <x v="1"/>
    <s v="US"/>
    <s v="USD"/>
    <n v="1395627327"/>
    <n v="1393038927"/>
    <b v="0"/>
    <n v="20"/>
    <b v="0"/>
    <x v="7"/>
    <x v="30"/>
    <n v="10"/>
    <n v="71.55"/>
    <x v="2324"/>
    <d v="2014-03-24T02:15:27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x v="2"/>
    <x v="7"/>
    <n v="33"/>
    <n v="43.710500000000003"/>
    <x v="2325"/>
    <d v="2011-11-24T03:53:16"/>
  </r>
  <r>
    <n v="2157"/>
    <s v="Nin"/>
    <s v="Gamers and 90's fans unite in this small tale of epic proportions!"/>
    <n v="5000"/>
    <n v="21144"/>
    <x v="1"/>
    <s v="US"/>
    <s v="USD"/>
    <n v="1482479940"/>
    <n v="1479684783"/>
    <b v="0"/>
    <n v="57"/>
    <b v="0"/>
    <x v="7"/>
    <x v="30"/>
    <n v="423"/>
    <n v="370.94740000000002"/>
    <x v="2326"/>
    <d v="2016-12-23T07:59:00"/>
  </r>
  <r>
    <n v="198"/>
    <s v="Nine Lives"/>
    <s v="Nine Lives is a story of one woman's survival of EIGHT near deaths and her love for one man as an influence to fight for the NINTH."/>
    <n v="100000"/>
    <n v="279"/>
    <x v="1"/>
    <s v="US"/>
    <s v="USD"/>
    <n v="1412500322"/>
    <n v="1409908322"/>
    <b v="0"/>
    <n v="6"/>
    <b v="0"/>
    <x v="0"/>
    <x v="8"/>
    <n v="0"/>
    <n v="46.5"/>
    <x v="2327"/>
    <d v="2014-10-05T09:12:02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x v="2"/>
    <x v="10"/>
    <n v="27"/>
    <n v="24.150400000000001"/>
    <x v="2328"/>
    <d v="2015-05-01T00:16:51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x v="4"/>
    <x v="35"/>
    <n v="12"/>
    <n v="47.777799999999999"/>
    <x v="2329"/>
    <d v="2016-08-31T05:36:00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x v="6"/>
    <x v="17"/>
    <n v="1389"/>
    <n v="101.8553"/>
    <x v="2330"/>
    <d v="2013-10-16T14:33:3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x v="0"/>
    <x v="0"/>
    <n v="32"/>
    <n v="81.6327"/>
    <x v="2331"/>
    <d v="2012-07-07T13:33:26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x v="1"/>
    <x v="1"/>
    <n v="19"/>
    <n v="36.076900000000002"/>
    <x v="2332"/>
    <d v="2017-01-04T03:14:05"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s v="US"/>
    <s v="USD"/>
    <n v="1447521404"/>
    <n v="1444061804"/>
    <b v="1"/>
    <n v="52"/>
    <b v="0"/>
    <x v="3"/>
    <x v="5"/>
    <n v="91"/>
    <n v="104.8462"/>
    <x v="2333"/>
    <d v="2015-11-14T17:16:44"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s v="US"/>
    <s v="USD"/>
    <n v="1438390800"/>
    <n v="1436888066"/>
    <b v="0"/>
    <n v="7"/>
    <b v="0"/>
    <x v="1"/>
    <x v="1"/>
    <n v="23"/>
    <n v="80.714299999999994"/>
    <x v="2334"/>
    <d v="2015-08-01T01:00:0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x v="1"/>
    <x v="15"/>
    <n v="339"/>
    <n v="75.370400000000004"/>
    <x v="2335"/>
    <d v="2016-07-24T2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0"/>
    <n v="103"/>
    <n v="193.0487"/>
    <x v="2336"/>
    <d v="2016-06-15T15:00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x v="2"/>
    <x v="10"/>
    <n v="50"/>
    <n v="65.868399999999994"/>
    <x v="2337"/>
    <d v="2016-06-06T06:01:07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s v="US"/>
    <s v="USD"/>
    <n v="1461440421"/>
    <n v="1458848421"/>
    <b v="0"/>
    <n v="39"/>
    <b v="0"/>
    <x v="7"/>
    <x v="34"/>
    <n v="66"/>
    <n v="253.20509999999999"/>
    <x v="2338"/>
    <d v="2016-04-23T19:40:21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s v="US"/>
    <s v="USD"/>
    <n v="1421095672"/>
    <n v="1417207672"/>
    <b v="0"/>
    <n v="10"/>
    <b v="0"/>
    <x v="6"/>
    <x v="33"/>
    <n v="2"/>
    <n v="55.3"/>
    <x v="2339"/>
    <d v="2015-01-12T20:47:52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x v="1"/>
    <x v="4"/>
    <n v="1310"/>
    <n v="149.44489999999999"/>
    <x v="2340"/>
    <d v="2014-10-16T06:59:00"/>
  </r>
  <r>
    <n v="1559"/>
    <s v="North Cascades Bigfoot Photo Expedition"/>
    <s v="The goal of this project is to provide scientific evidence of bigfoot in the North Cascades."/>
    <n v="8500"/>
    <n v="50"/>
    <x v="1"/>
    <s v="US"/>
    <s v="USD"/>
    <n v="1430270199"/>
    <n v="1428974199"/>
    <b v="0"/>
    <n v="1"/>
    <b v="0"/>
    <x v="3"/>
    <x v="31"/>
    <n v="1"/>
    <n v="50"/>
    <x v="2341"/>
    <d v="2015-04-29T01:16:3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x v="5"/>
    <x v="20"/>
    <n v="102"/>
    <n v="59.360500000000002"/>
    <x v="2342"/>
    <d v="2015-12-16T06:59:00"/>
  </r>
  <r>
    <n v="4043"/>
    <s v="Not making potato salad here!"/>
    <s v="This could be my last play, need to bring my son out to see it before it's over.  Need to fly him here from BC"/>
    <n v="250"/>
    <n v="0"/>
    <x v="1"/>
    <s v="CA"/>
    <s v="CAD"/>
    <n v="1416524325"/>
    <n v="1415228325"/>
    <b v="0"/>
    <n v="0"/>
    <b v="0"/>
    <x v="1"/>
    <x v="1"/>
    <n v="0"/>
    <n v="0"/>
    <x v="2343"/>
    <d v="2014-11-20T22:58:4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x v="1"/>
    <x v="1"/>
    <n v="2121"/>
    <n v="134.2637"/>
    <x v="2344"/>
    <d v="2016-04-29T04:39:48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x v="1"/>
    <x v="1"/>
    <n v="150"/>
    <n v="51.7241"/>
    <x v="2345"/>
    <d v="2014-08-17T05:11:00"/>
  </r>
  <r>
    <n v="3201"/>
    <s v="Nothing Changes"/>
    <s v="Nothing Changes is a modern musical version of the Ragged Trousered Philanthropists exploring the inequalities of &quot;austerity Britain&quot;"/>
    <n v="1800"/>
    <n v="25"/>
    <x v="1"/>
    <s v="GB"/>
    <s v="GBP"/>
    <n v="1409509477"/>
    <n v="1407695077"/>
    <b v="0"/>
    <n v="2"/>
    <b v="0"/>
    <x v="1"/>
    <x v="15"/>
    <n v="1"/>
    <n v="12.5"/>
    <x v="2346"/>
    <d v="2014-08-31T18:24:3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x v="2"/>
    <x v="10"/>
    <n v="158"/>
    <n v="127.9752"/>
    <x v="2347"/>
    <d v="2011-03-01T18:10:54"/>
  </r>
  <r>
    <n v="3094"/>
    <s v="Nothing Up My Sleeves Tour: Summer 2016"/>
    <s v="This is a Kickstarter to help with the start up costs for Illusionist, Chris Lengyel's Summer 2016 Tour!"/>
    <n v="2000"/>
    <n v="25"/>
    <x v="1"/>
    <s v="US"/>
    <s v="USD"/>
    <n v="1442775956"/>
    <n v="1437591956"/>
    <b v="0"/>
    <n v="1"/>
    <b v="0"/>
    <x v="1"/>
    <x v="4"/>
    <n v="1"/>
    <n v="25"/>
    <x v="2348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s v="US"/>
    <s v="USD"/>
    <n v="1438576057"/>
    <n v="1435552057"/>
    <b v="0"/>
    <n v="1"/>
    <b v="0"/>
    <x v="4"/>
    <x v="21"/>
    <n v="0"/>
    <n v="30"/>
    <x v="2349"/>
    <d v="2015-08-03T04:27:37"/>
  </r>
  <r>
    <n v="1051"/>
    <s v="Now You Know Podcast (Canceled)"/>
    <s v="Inspired by some great podcasters as well as my desire to learn from many people about many topics, plus just to inform people."/>
    <n v="15000"/>
    <n v="0"/>
    <x v="2"/>
    <s v="US"/>
    <s v="USD"/>
    <n v="1409098825"/>
    <n v="1406679625"/>
    <b v="0"/>
    <n v="0"/>
    <b v="0"/>
    <x v="8"/>
    <x v="27"/>
    <n v="0"/>
    <n v="0"/>
    <x v="2350"/>
    <d v="2014-08-27T00:20:25"/>
  </r>
  <r>
    <n v="3991"/>
    <s v="NTACTheatre - North Texas Actor's Collaborative Theatre"/>
    <s v="North Texas first actor-driven theatre company needs your help"/>
    <n v="300"/>
    <n v="100"/>
    <x v="1"/>
    <s v="US"/>
    <s v="USD"/>
    <n v="1433086082"/>
    <n v="1430494082"/>
    <b v="0"/>
    <n v="1"/>
    <b v="0"/>
    <x v="1"/>
    <x v="1"/>
    <n v="33"/>
    <n v="100"/>
    <x v="2351"/>
    <d v="2015-05-31T15:28:02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x v="6"/>
    <x v="17"/>
    <n v="678"/>
    <n v="230.55779999999999"/>
    <x v="2352"/>
    <d v="2012-03-02T0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x v="1"/>
    <x v="1"/>
    <n v="105"/>
    <n v="35.795499999999997"/>
    <x v="2353"/>
    <d v="2016-05-02T23:00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x v="6"/>
    <x v="17"/>
    <n v="4203"/>
    <n v="128.3879"/>
    <x v="2354"/>
    <d v="2015-06-12T20:00:00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x v="0"/>
    <x v="0"/>
    <n v="45"/>
    <n v="58.540500000000002"/>
    <x v="2355"/>
    <d v="2015-01-06T18:45:47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x v="1"/>
    <x v="1"/>
    <n v="285"/>
    <n v="82.608699999999999"/>
    <x v="2356"/>
    <d v="2013-07-22T20:09:12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x v="2"/>
    <x v="3"/>
    <n v="15"/>
    <n v="50.2667"/>
    <x v="2357"/>
    <d v="2014-04-14T23:00:0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s v="US"/>
    <s v="USD"/>
    <n v="1451952000"/>
    <n v="1447380099"/>
    <b v="0"/>
    <n v="0"/>
    <b v="0"/>
    <x v="0"/>
    <x v="8"/>
    <n v="0"/>
    <s v="no backers"/>
    <x v="2358"/>
    <d v="2016-01-05T00:00:00"/>
  </r>
  <r>
    <n v="2351"/>
    <s v="NZ Auction site.  No listing or success fees. Only $2 p/m"/>
    <s v="Donate $30 or more and receive a free selfie stick."/>
    <n v="4000"/>
    <n v="108"/>
    <x v="2"/>
    <s v="NZ"/>
    <s v="NZD"/>
    <n v="1430360739"/>
    <n v="1427768739"/>
    <b v="0"/>
    <n v="7"/>
    <b v="0"/>
    <x v="6"/>
    <x v="25"/>
    <n v="3"/>
    <n v="15.428599999999999"/>
    <x v="2359"/>
    <d v="2015-04-30T02:25:39"/>
  </r>
  <r>
    <n v="4050"/>
    <s v="Ø¢Ù…ÙŠÙ† (Amen)"/>
    <s v="Amen is an important jarring story about the repercussions of reporting the war from the front lines and the war that follows them home"/>
    <n v="200"/>
    <n v="1"/>
    <x v="1"/>
    <s v="US"/>
    <s v="USD"/>
    <n v="1414077391"/>
    <n v="1411485391"/>
    <b v="0"/>
    <n v="1"/>
    <b v="0"/>
    <x v="1"/>
    <x v="1"/>
    <n v="1"/>
    <n v="1"/>
    <x v="2360"/>
    <d v="2014-10-23T15:16:31"/>
  </r>
  <r>
    <n v="1786"/>
    <s v="Observations in 6x6"/>
    <s v="A photo book that shows a timeless trip from Portugal to Sri Lanka in a subjective point of view through an old Hasselblad objective."/>
    <n v="6500"/>
    <n v="905"/>
    <x v="1"/>
    <s v="NL"/>
    <s v="EUR"/>
    <n v="1418649177"/>
    <n v="1416057177"/>
    <b v="1"/>
    <n v="29"/>
    <b v="0"/>
    <x v="3"/>
    <x v="5"/>
    <n v="14"/>
    <n v="31.206900000000001"/>
    <x v="2361"/>
    <d v="2014-12-15T13:12:57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x v="2"/>
    <x v="7"/>
    <n v="136"/>
    <n v="61.044899999999998"/>
    <x v="2362"/>
    <d v="2014-04-02T18:36:4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x v="6"/>
    <x v="36"/>
    <n v="33"/>
    <n v="91"/>
    <x v="2363"/>
    <d v="2016-01-10T00:51:3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x v="1"/>
    <x v="1"/>
    <n v="890"/>
    <n v="71.491799999999998"/>
    <x v="2364"/>
    <d v="2014-08-04T15:59:33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s v="GB"/>
    <s v="GBP"/>
    <n v="1457947483"/>
    <n v="1455359083"/>
    <b v="0"/>
    <n v="1"/>
    <b v="0"/>
    <x v="3"/>
    <x v="39"/>
    <n v="0"/>
    <n v="1"/>
    <x v="2365"/>
    <d v="2016-03-14T09:24:43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x v="6"/>
    <x v="17"/>
    <n v="3405"/>
    <n v="449.26389999999998"/>
    <x v="2366"/>
    <d v="2016-12-01T04:59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x v="7"/>
    <x v="24"/>
    <n v="121"/>
    <n v="68.625"/>
    <x v="2367"/>
    <d v="2016-04-21T22:00:00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x v="2"/>
    <x v="10"/>
    <n v="78"/>
    <n v="75.853700000000003"/>
    <x v="2368"/>
    <d v="2014-02-20T20:48:5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x v="2"/>
    <x v="10"/>
    <n v="15"/>
    <n v="48.709699999999998"/>
    <x v="2369"/>
    <d v="2017-02-03T04:11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x v="3"/>
    <x v="5"/>
    <n v="134"/>
    <n v="104.38890000000001"/>
    <x v="2370"/>
    <d v="2015-04-03T20:02:3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x v="3"/>
    <x v="5"/>
    <n v="20"/>
    <n v="23.796199999999999"/>
    <x v="2371"/>
    <d v="2016-12-04T00:00:00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s v="GB"/>
    <s v="GBP"/>
    <n v="1408646111"/>
    <n v="1403462111"/>
    <b v="0"/>
    <n v="2"/>
    <b v="0"/>
    <x v="1"/>
    <x v="1"/>
    <n v="3"/>
    <n v="2"/>
    <x v="2372"/>
    <d v="2014-08-21T18:35:11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x v="2"/>
    <x v="29"/>
    <n v="203"/>
    <n v="135.41669999999999"/>
    <x v="2373"/>
    <d v="2015-04-20T04:50:0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s v="US"/>
    <s v="USD"/>
    <n v="1407972712"/>
    <n v="1405380712"/>
    <b v="1"/>
    <n v="103"/>
    <b v="0"/>
    <x v="3"/>
    <x v="5"/>
    <n v="111"/>
    <n v="72.169700000000006"/>
    <x v="2374"/>
    <d v="2014-08-13T23:31:52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x v="4"/>
    <x v="35"/>
    <n v="435"/>
    <n v="149.31399999999999"/>
    <x v="2375"/>
    <d v="2014-10-28T03:11:00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x v="1"/>
    <x v="1"/>
    <n v="47"/>
    <n v="29.583300000000001"/>
    <x v="2376"/>
    <d v="2015-06-16T12:59:14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x v="1"/>
    <x v="1"/>
    <n v="415"/>
    <n v="51.875"/>
    <x v="2377"/>
    <d v="2014-07-06T18:31:06"/>
  </r>
  <r>
    <n v="208"/>
    <s v="OLIVIA"/>
    <s v="A young woman's journey from Africa to Australia where she finds heaven on earth, love and tragedy. Within her tragedy she saves lives."/>
    <n v="100000"/>
    <n v="0"/>
    <x v="1"/>
    <s v="AU"/>
    <s v="AUD"/>
    <n v="1418719967"/>
    <n v="1416127967"/>
    <b v="0"/>
    <n v="0"/>
    <b v="0"/>
    <x v="0"/>
    <x v="8"/>
    <n v="0"/>
    <s v="no backers"/>
    <x v="2378"/>
    <d v="2014-12-16T08:52:47"/>
  </r>
  <r>
    <n v="998"/>
    <s v="Ollinfit: The Wearable Personal Trainer"/>
    <s v="Ollinfit is the first wearable fitness trainer with 3 sensors for superior accuracy, feedback and results."/>
    <n v="16700"/>
    <n v="35135"/>
    <x v="1"/>
    <s v="CA"/>
    <s v="CAD"/>
    <n v="1447909401"/>
    <n v="1444017801"/>
    <b v="0"/>
    <n v="229"/>
    <b v="0"/>
    <x v="6"/>
    <x v="33"/>
    <n v="210"/>
    <n v="153.42789999999999"/>
    <x v="2379"/>
    <d v="2015-11-19T05:03:21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x v="1"/>
    <x v="1"/>
    <n v="28"/>
    <n v="63.829099999999997"/>
    <x v="2380"/>
    <d v="2017-02-17T16:05:00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x v="2"/>
    <x v="10"/>
    <n v="75"/>
    <n v="97.993899999999996"/>
    <x v="2381"/>
    <d v="2012-01-21T08:13:00"/>
  </r>
  <r>
    <n v="946"/>
    <s v="OmniTrade Apron"/>
    <s v="Soft edged-Hard working. The perfect wearable organization for the home and professional shop."/>
    <n v="19000"/>
    <n v="286"/>
    <x v="1"/>
    <s v="US"/>
    <s v="USD"/>
    <n v="1473444048"/>
    <n v="1470852048"/>
    <b v="0"/>
    <n v="5"/>
    <b v="0"/>
    <x v="6"/>
    <x v="33"/>
    <n v="2"/>
    <n v="57.2"/>
    <x v="2382"/>
    <d v="2016-09-09T18:00:48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x v="0"/>
    <x v="0"/>
    <n v="163"/>
    <n v="144.69040000000001"/>
    <x v="2383"/>
    <d v="2015-08-15T06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s v="FR"/>
    <s v="EUR"/>
    <n v="1492270947"/>
    <n v="1488386547"/>
    <b v="0"/>
    <n v="0"/>
    <b v="0"/>
    <x v="5"/>
    <x v="18"/>
    <n v="0"/>
    <n v="0"/>
    <x v="2384"/>
    <d v="2017-04-15T15:42:2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x v="1"/>
    <x v="1"/>
    <n v="139"/>
    <n v="41.4054"/>
    <x v="2385"/>
    <d v="2014-07-23T03:59:00"/>
  </r>
  <r>
    <n v="1803"/>
    <s v="On the Verge, the book."/>
    <s v="Photographs capture fleeting experiences, where childhood is our past and adulthood is our future. In between. On the verge."/>
    <n v="6000"/>
    <n v="5390"/>
    <x v="1"/>
    <s v="US"/>
    <s v="USD"/>
    <n v="1423878182"/>
    <n v="1421199782"/>
    <b v="1"/>
    <n v="75"/>
    <b v="0"/>
    <x v="3"/>
    <x v="5"/>
    <n v="90"/>
    <n v="71.866699999999994"/>
    <x v="2386"/>
    <d v="2015-02-14T01:43:02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x v="1"/>
    <x v="1"/>
    <n v="328"/>
    <n v="87.357600000000005"/>
    <x v="2387"/>
    <d v="2014-07-08T22:34:00"/>
  </r>
  <r>
    <n v="1132"/>
    <s v="One"/>
    <s v="One is a simple mobile game about exploring the connections between all living things. Featuring hand-painted art."/>
    <n v="15000"/>
    <n v="1438"/>
    <x v="1"/>
    <s v="CA"/>
    <s v="CAD"/>
    <n v="1483238771"/>
    <n v="1480646771"/>
    <b v="0"/>
    <n v="13"/>
    <b v="0"/>
    <x v="7"/>
    <x v="34"/>
    <n v="10"/>
    <n v="110.61539999999999"/>
    <x v="2388"/>
    <d v="2017-01-01T02:46:11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x v="1"/>
    <x v="1"/>
    <n v="509"/>
    <n v="109.03060000000001"/>
    <x v="2389"/>
    <d v="2015-07-02T11:17:0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x v="1"/>
    <x v="1"/>
    <n v="88"/>
    <n v="17.254899999999999"/>
    <x v="2390"/>
    <d v="2017-02-28T00:00:00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x v="5"/>
    <x v="32"/>
    <n v="18"/>
    <n v="38.462600000000002"/>
    <x v="2391"/>
    <d v="2012-03-01T23:30:3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s v="US"/>
    <s v="USD"/>
    <n v="1375313577"/>
    <n v="1372721577"/>
    <b v="0"/>
    <n v="3"/>
    <b v="0"/>
    <x v="5"/>
    <x v="26"/>
    <n v="0"/>
    <n v="7"/>
    <x v="2392"/>
    <d v="2013-07-31T23:32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x v="1"/>
    <x v="1"/>
    <n v="200"/>
    <n v="68.965500000000006"/>
    <x v="2393"/>
    <d v="2016-05-21T03:59:0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x v="1"/>
    <x v="1"/>
    <n v="687"/>
    <n v="63.574100000000001"/>
    <x v="2394"/>
    <d v="2014-11-19T08:27:59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s v="FR"/>
    <s v="EUR"/>
    <n v="1450541229"/>
    <n v="1447949229"/>
    <b v="0"/>
    <n v="6"/>
    <b v="0"/>
    <x v="7"/>
    <x v="34"/>
    <n v="2"/>
    <n v="45"/>
    <x v="2395"/>
    <d v="2015-12-19T16:07:09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x v="6"/>
    <x v="17"/>
    <n v="1792"/>
    <n v="451.84030000000001"/>
    <x v="2396"/>
    <d v="2015-04-10T05:32:54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s v="US"/>
    <s v="USD"/>
    <n v="1489669203"/>
    <n v="1487944803"/>
    <b v="0"/>
    <n v="0"/>
    <b v="0"/>
    <x v="1"/>
    <x v="4"/>
    <n v="0"/>
    <n v="0"/>
    <x v="2397"/>
    <d v="2017-03-16T13:00:03"/>
  </r>
  <r>
    <n v="2357"/>
    <s v="Online therapist directory - Click For Therapy (Canceled)"/>
    <s v="Click For Therapy is a website that was created to connect consumers and therapists across the UK."/>
    <n v="4000"/>
    <n v="0"/>
    <x v="2"/>
    <s v="GB"/>
    <s v="GBP"/>
    <n v="1445093578"/>
    <n v="1442501578"/>
    <b v="0"/>
    <n v="0"/>
    <b v="0"/>
    <x v="6"/>
    <x v="25"/>
    <n v="0"/>
    <n v="0"/>
    <x v="2398"/>
    <d v="2015-10-17T14:52:58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x v="1"/>
    <x v="1"/>
    <n v="59"/>
    <n v="29.666699999999999"/>
    <x v="2399"/>
    <d v="2015-08-01T22:24:54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x v="1"/>
    <x v="4"/>
    <n v="431"/>
    <n v="88.866"/>
    <x v="2400"/>
    <d v="2014-12-14T18:09:5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s v="GB"/>
    <s v="GBP"/>
    <n v="1450706837"/>
    <n v="1448114837"/>
    <b v="0"/>
    <n v="0"/>
    <b v="0"/>
    <x v="3"/>
    <x v="39"/>
    <n v="0"/>
    <n v="0"/>
    <x v="2401"/>
    <d v="2015-12-21T14:07:17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s v="US"/>
    <s v="USD"/>
    <n v="1361750369"/>
    <n v="1358294369"/>
    <b v="0"/>
    <n v="0"/>
    <b v="0"/>
    <x v="5"/>
    <x v="26"/>
    <n v="0"/>
    <n v="0"/>
    <x v="2402"/>
    <d v="2013-02-24T23:59:29"/>
  </r>
  <r>
    <n v="3741"/>
    <s v="Open House Theater"/>
    <s v="A small community with a love for theater would like to continue. Help the children of this community continue."/>
    <n v="700"/>
    <n v="0"/>
    <x v="1"/>
    <s v="US"/>
    <s v="USD"/>
    <n v="1450389950"/>
    <n v="1447797950"/>
    <b v="0"/>
    <n v="0"/>
    <b v="0"/>
    <x v="1"/>
    <x v="1"/>
    <n v="0"/>
    <n v="0"/>
    <x v="2403"/>
    <d v="2015-12-17T22:05:5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x v="1"/>
    <x v="1"/>
    <n v="176"/>
    <n v="46.4298"/>
    <x v="2404"/>
    <d v="2015-07-12T10:25:12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x v="6"/>
    <x v="17"/>
    <n v="803"/>
    <n v="152.62360000000001"/>
    <x v="2405"/>
    <d v="2012-07-09T02:07:27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x v="6"/>
    <x v="17"/>
    <n v="328"/>
    <n v="169.5172"/>
    <x v="2406"/>
    <d v="2014-04-23T15:59:33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s v="IT"/>
    <s v="EUR"/>
    <n v="1463734740"/>
    <n v="1459414740"/>
    <b v="0"/>
    <n v="3"/>
    <b v="0"/>
    <x v="1"/>
    <x v="4"/>
    <n v="0"/>
    <n v="1"/>
    <x v="2407"/>
    <d v="2016-05-20T08:59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s v="US"/>
    <s v="USD"/>
    <n v="1451282400"/>
    <n v="1449436390"/>
    <b v="1"/>
    <n v="47"/>
    <b v="0"/>
    <x v="6"/>
    <x v="36"/>
    <n v="111"/>
    <n v="70.617000000000004"/>
    <x v="2408"/>
    <d v="2015-12-28T06:00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x v="6"/>
    <x v="17"/>
    <n v="3377"/>
    <n v="262.15699999999998"/>
    <x v="2409"/>
    <d v="2015-12-19T01:00:00"/>
  </r>
  <r>
    <n v="1767"/>
    <s v="OR-GÃ“L-HO -A search for meaning during the World Cup"/>
    <s v="A photographic search for the true meaning of pride for ones country during the World Cup"/>
    <n v="6500"/>
    <n v="2286"/>
    <x v="1"/>
    <s v="US"/>
    <s v="USD"/>
    <n v="1407080884"/>
    <n v="1404488884"/>
    <b v="1"/>
    <n v="39"/>
    <b v="0"/>
    <x v="3"/>
    <x v="5"/>
    <n v="35"/>
    <n v="58.615400000000001"/>
    <x v="2410"/>
    <d v="2014-08-03T15:48:04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x v="1"/>
    <x v="1"/>
    <n v="1021"/>
    <n v="53.177100000000003"/>
    <x v="2411"/>
    <d v="2015-07-17T18:11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x v="1"/>
    <x v="1"/>
    <n v="48"/>
    <n v="31.5"/>
    <x v="2412"/>
    <d v="2014-07-18T04:45:52"/>
  </r>
  <r>
    <n v="664"/>
    <s v="Oregon Babyâ„¢ Diapers"/>
    <s v="Save Oregon Babyâ„¢ Diapers, a handmade business, run by awesome moms in Southern Oregon, from permanently closing!"/>
    <n v="27800"/>
    <n v="904"/>
    <x v="1"/>
    <s v="US"/>
    <s v="USD"/>
    <n v="1428940775"/>
    <n v="1426348775"/>
    <b v="0"/>
    <n v="29"/>
    <b v="0"/>
    <x v="6"/>
    <x v="33"/>
    <n v="3"/>
    <n v="31.1724"/>
    <x v="2413"/>
    <d v="2015-04-13T15:59:35"/>
  </r>
  <r>
    <n v="1600"/>
    <s v="Organic in India"/>
    <s v="I plan to document volunteer work on an organic farm in rural India, and photograph the people and places I encounter during the trip."/>
    <n v="8000"/>
    <n v="367"/>
    <x v="1"/>
    <s v="US"/>
    <s v="USD"/>
    <n v="1405401060"/>
    <n v="1401585752"/>
    <b v="0"/>
    <n v="9"/>
    <b v="0"/>
    <x v="3"/>
    <x v="37"/>
    <n v="5"/>
    <n v="40.777799999999999"/>
    <x v="2414"/>
    <d v="2014-07-15T05:11:0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x v="3"/>
    <x v="5"/>
    <n v="196"/>
    <n v="180.40819999999999"/>
    <x v="2415"/>
    <d v="2014-11-26T01:15:0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x v="4"/>
    <x v="35"/>
    <n v="664"/>
    <n v="75.502799999999993"/>
    <x v="2416"/>
    <d v="2015-02-06T15:04:31"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s v="US"/>
    <s v="USD"/>
    <n v="1483137311"/>
    <n v="1481322911"/>
    <b v="0"/>
    <n v="21"/>
    <b v="0"/>
    <x v="2"/>
    <x v="7"/>
    <n v="4"/>
    <n v="35.714300000000001"/>
    <x v="2417"/>
    <d v="2016-12-30T22:35:11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x v="6"/>
    <x v="17"/>
    <n v="6989"/>
    <n v="842.10599999999999"/>
    <x v="2418"/>
    <d v="2016-03-12T05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x v="1"/>
    <x v="1"/>
    <n v="1047"/>
    <n v="54.912599999999998"/>
    <x v="2419"/>
    <d v="2016-03-15T21:00:0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s v="US"/>
    <s v="USD"/>
    <n v="1431144000"/>
    <n v="1426407426"/>
    <b v="0"/>
    <n v="2"/>
    <b v="0"/>
    <x v="1"/>
    <x v="1"/>
    <n v="25"/>
    <n v="18.5"/>
    <x v="2420"/>
    <d v="2015-05-09T04:00:0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x v="3"/>
    <x v="5"/>
    <n v="2"/>
    <n v="19.333300000000001"/>
    <x v="2421"/>
    <d v="2017-02-11T12:09:38"/>
  </r>
  <r>
    <n v="512"/>
    <s v="Otherkin The Animated Series"/>
    <s v="We have a fully developed 2D animated series that requires more professional animation. Our first 2 home-animated eps are up online."/>
    <n v="40000"/>
    <n v="11"/>
    <x v="1"/>
    <s v="US"/>
    <s v="USD"/>
    <n v="1479667727"/>
    <n v="1475776127"/>
    <b v="0"/>
    <n v="2"/>
    <b v="0"/>
    <x v="0"/>
    <x v="6"/>
    <n v="0"/>
    <n v="5.5"/>
    <x v="2422"/>
    <d v="2016-11-20T18:48:47"/>
  </r>
  <r>
    <n v="2391"/>
    <s v="oToBOTS.com - Freedom from high cost auto repairs (Canceled)"/>
    <s v="Using the power of internet to help people save hundreds in car repair."/>
    <n v="4000"/>
    <n v="25"/>
    <x v="2"/>
    <s v="US"/>
    <s v="USD"/>
    <n v="1427825044"/>
    <n v="1425236644"/>
    <b v="0"/>
    <n v="1"/>
    <b v="0"/>
    <x v="6"/>
    <x v="25"/>
    <n v="1"/>
    <n v="25"/>
    <x v="2423"/>
    <d v="2015-03-31T18:04:04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x v="2"/>
    <x v="10"/>
    <n v="14"/>
    <n v="24.575800000000001"/>
    <x v="2424"/>
    <d v="2012-10-24T16:26:16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x v="1"/>
    <x v="1"/>
    <n v="0"/>
    <n v="0"/>
    <x v="2425"/>
    <d v="2017-04-03T15:30:07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x v="0"/>
    <x v="2"/>
    <n v="5"/>
    <n v="221.52170000000001"/>
    <x v="2426"/>
    <d v="2015-04-25T19:59:22"/>
  </r>
  <r>
    <n v="3196"/>
    <s v="Our Modern Lives"/>
    <s v="Help five college students as they journey to bring their groundbreaking new musical &quot;Our Modern Lives&quot; to Broadway!"/>
    <n v="1800"/>
    <n v="1800"/>
    <x v="1"/>
    <s v="US"/>
    <s v="USD"/>
    <n v="1438437600"/>
    <n v="1433254875"/>
    <b v="0"/>
    <n v="6"/>
    <b v="0"/>
    <x v="1"/>
    <x v="15"/>
    <n v="100"/>
    <n v="300"/>
    <x v="2427"/>
    <d v="2015-08-01T14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5"/>
    <x v="13"/>
    <n v="2"/>
    <n v="53"/>
    <x v="2428"/>
    <d v="2015-11-22T15:03:41"/>
  </r>
  <r>
    <n v="3646"/>
    <s v="Our Sacred Honor"/>
    <s v="Develop demo materials for new, true story of teen Revolutionary War heroes - for hybrid film/live stage musical"/>
    <n v="1000"/>
    <n v="481"/>
    <x v="1"/>
    <s v="US"/>
    <s v="USD"/>
    <n v="1434497400"/>
    <n v="1431770802"/>
    <b v="0"/>
    <n v="8"/>
    <b v="0"/>
    <x v="1"/>
    <x v="15"/>
    <n v="48"/>
    <n v="60.125"/>
    <x v="2429"/>
    <d v="2015-06-16T23:30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x v="2"/>
    <x v="7"/>
    <n v="80"/>
    <n v="72.909099999999995"/>
    <x v="2430"/>
    <d v="2012-05-16T04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x v="3"/>
    <x v="5"/>
    <n v="165"/>
    <n v="39.915100000000002"/>
    <x v="2431"/>
    <d v="2014-07-19T09:14:38"/>
  </r>
  <r>
    <n v="3891"/>
    <s v="Out of the Box: A Mime Story"/>
    <s v="A comedy about a mime who dreams of becoming a stand up comedian."/>
    <n v="500"/>
    <n v="260"/>
    <x v="1"/>
    <s v="US"/>
    <s v="USD"/>
    <n v="1427086740"/>
    <n v="1424488244"/>
    <b v="0"/>
    <n v="7"/>
    <b v="0"/>
    <x v="1"/>
    <x v="1"/>
    <n v="52"/>
    <n v="37.142899999999997"/>
    <x v="2432"/>
    <d v="2015-03-23T04:59:00"/>
  </r>
  <r>
    <n v="1802"/>
    <s v="Out Of The Dark"/>
    <s v="Inner Darkness turned into a photobook. Personal work i shot during my recovery...in Berlin."/>
    <n v="6000"/>
    <n v="1697"/>
    <x v="1"/>
    <s v="DE"/>
    <s v="EUR"/>
    <n v="1435442340"/>
    <n v="1433416830"/>
    <b v="1"/>
    <n v="18"/>
    <b v="0"/>
    <x v="3"/>
    <x v="5"/>
    <n v="28"/>
    <n v="94.277799999999999"/>
    <x v="2433"/>
    <d v="2015-06-27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1"/>
    <n v="115"/>
    <n v="79.310299999999998"/>
    <x v="2434"/>
    <d v="2012-02-14T17:31:0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x v="1"/>
    <x v="4"/>
    <n v="152"/>
    <n v="178.52940000000001"/>
    <x v="2435"/>
    <d v="2016-03-01T05:59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x v="6"/>
    <x v="17"/>
    <n v="6960"/>
    <n v="511.7912"/>
    <x v="2436"/>
    <d v="2015-07-12T06:02:38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x v="0"/>
    <x v="2"/>
    <n v="6"/>
    <n v="320.44940000000003"/>
    <x v="2437"/>
    <d v="2016-05-13T03:59:0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s v="GB"/>
    <s v="GBP"/>
    <n v="1479125642"/>
    <n v="1476962042"/>
    <b v="0"/>
    <n v="31"/>
    <b v="0"/>
    <x v="1"/>
    <x v="1"/>
    <n v="293"/>
    <n v="47.258099999999999"/>
    <x v="2438"/>
    <d v="2016-11-14T12:14:0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x v="7"/>
    <x v="24"/>
    <n v="702"/>
    <n v="65.318399999999997"/>
    <x v="2439"/>
    <d v="2016-03-23T06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x v="1"/>
    <x v="4"/>
    <n v="50"/>
    <n v="37.222200000000001"/>
    <x v="2440"/>
    <d v="2016-03-04T06:03:17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x v="0"/>
    <x v="12"/>
    <n v="2"/>
    <n v="78.260900000000007"/>
    <x v="2441"/>
    <d v="2011-05-17T09:39:24"/>
  </r>
  <r>
    <n v="1018"/>
    <s v="Owl (Canceled)"/>
    <s v="Owl is a fitness tracker along with an accompanying iOS app, that is both fun and interactive for children."/>
    <n v="15000"/>
    <n v="621"/>
    <x v="2"/>
    <s v="US"/>
    <s v="USD"/>
    <n v="1468496933"/>
    <n v="1465904933"/>
    <b v="0"/>
    <n v="7"/>
    <b v="0"/>
    <x v="6"/>
    <x v="33"/>
    <n v="4"/>
    <n v="88.714299999999994"/>
    <x v="2442"/>
    <d v="2016-07-14T11:48:5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x v="6"/>
    <x v="17"/>
    <n v="673"/>
    <n v="164.90690000000001"/>
    <x v="2443"/>
    <d v="2013-07-01T18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x v="0"/>
    <x v="0"/>
    <n v="76"/>
    <n v="115.4481"/>
    <x v="2444"/>
    <d v="2012-06-26T04:03:13"/>
  </r>
  <r>
    <n v="1779"/>
    <s v="Ozymandias : a photo book"/>
    <s v="Publication of an award-winning photographic series that explores the endless and beautiful dance between creation and destruction."/>
    <n v="6500"/>
    <n v="3986"/>
    <x v="1"/>
    <s v="US"/>
    <s v="USD"/>
    <n v="1472834180"/>
    <n v="1470242180"/>
    <b v="1"/>
    <n v="38"/>
    <b v="0"/>
    <x v="3"/>
    <x v="5"/>
    <n v="61"/>
    <n v="104.8947"/>
    <x v="2445"/>
    <d v="2016-09-02T16:36:20"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s v="US"/>
    <s v="USD"/>
    <n v="1437960598"/>
    <n v="1435368598"/>
    <b v="0"/>
    <n v="0"/>
    <b v="0"/>
    <x v="1"/>
    <x v="15"/>
    <n v="0"/>
    <n v="0"/>
    <x v="2446"/>
    <d v="2015-07-27T01:29:5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s v="US"/>
    <s v="USD"/>
    <n v="1480011987"/>
    <n v="1477416387"/>
    <b v="0"/>
    <n v="37"/>
    <b v="0"/>
    <x v="6"/>
    <x v="33"/>
    <n v="18"/>
    <n v="124.9192"/>
    <x v="2447"/>
    <d v="2016-11-24T18:26:27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x v="6"/>
    <x v="33"/>
    <n v="84"/>
    <n v="239.35239999999999"/>
    <x v="2448"/>
    <d v="2014-12-13T00:25:11"/>
  </r>
  <r>
    <n v="3105"/>
    <s v="Paddock School Theater Improvement"/>
    <s v="My hope is to raise $5845 and replace old stained and mismatched border curtains, cyclorama curtain, and backdrop."/>
    <n v="2000"/>
    <n v="2476"/>
    <x v="1"/>
    <s v="US"/>
    <s v="USD"/>
    <n v="1413694800"/>
    <n v="1408986916"/>
    <b v="0"/>
    <n v="31"/>
    <b v="0"/>
    <x v="1"/>
    <x v="4"/>
    <n v="124"/>
    <n v="79.870999999999995"/>
    <x v="2449"/>
    <d v="2014-10-19T05:00:00"/>
  </r>
  <r>
    <n v="1789"/>
    <s v="Paintball: Beyond The Paint"/>
    <s v="I want to create a portfolio to show all the aspects of the adrenaline filled game of paintball. Focusing on tournament players"/>
    <n v="6450"/>
    <n v="40"/>
    <x v="1"/>
    <s v="US"/>
    <s v="USD"/>
    <n v="1421042403"/>
    <n v="1415858403"/>
    <b v="1"/>
    <n v="4"/>
    <b v="0"/>
    <x v="3"/>
    <x v="5"/>
    <n v="1"/>
    <n v="10"/>
    <x v="2450"/>
    <d v="2015-01-12T06:00:03"/>
  </r>
  <r>
    <n v="947"/>
    <s v="PAKPOWER, The CCP Pack"/>
    <s v="The CCP Pack is a bag that charges your smartphones and tablets on the go! Also holds small important items. &quot;Never Without Power&quot;."/>
    <n v="19000"/>
    <n v="0"/>
    <x v="1"/>
    <s v="US"/>
    <s v="USD"/>
    <n v="1467312306"/>
    <n v="1462128306"/>
    <b v="0"/>
    <n v="0"/>
    <b v="0"/>
    <x v="6"/>
    <x v="33"/>
    <n v="0"/>
    <n v="0"/>
    <x v="2451"/>
    <d v="2016-06-30T18:45:06"/>
  </r>
  <r>
    <n v="3056"/>
    <s v="Palace Flophouse Theater"/>
    <s v="Looking to establish a communal space for art shows, bands, farmer's markets, environmental education, and traditional skills."/>
    <n v="2000"/>
    <n v="0"/>
    <x v="1"/>
    <s v="US"/>
    <s v="USD"/>
    <n v="1412003784"/>
    <n v="1406819784"/>
    <b v="0"/>
    <n v="0"/>
    <b v="0"/>
    <x v="1"/>
    <x v="4"/>
    <n v="0"/>
    <n v="0"/>
    <x v="2452"/>
    <d v="2014-09-29T15:16:2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s v="SE"/>
    <s v="SEK"/>
    <n v="1444027186"/>
    <n v="1441435186"/>
    <b v="0"/>
    <n v="4"/>
    <b v="0"/>
    <x v="4"/>
    <x v="21"/>
    <n v="35"/>
    <n v="306"/>
    <x v="2453"/>
    <d v="2015-10-05T06:39:46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s v="US"/>
    <s v="USD"/>
    <n v="1477454340"/>
    <n v="1474676646"/>
    <b v="0"/>
    <n v="6"/>
    <b v="0"/>
    <x v="6"/>
    <x v="33"/>
    <n v="2"/>
    <n v="49.666699999999999"/>
    <x v="2454"/>
    <d v="2016-10-26T03:59:0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x v="2"/>
    <x v="10"/>
    <n v="69"/>
    <n v="62.871600000000001"/>
    <x v="2455"/>
    <d v="2017-01-15T01:35: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s v="US"/>
    <s v="USD"/>
    <n v="1415583695"/>
    <n v="1410396095"/>
    <b v="0"/>
    <n v="36"/>
    <b v="0"/>
    <x v="4"/>
    <x v="21"/>
    <n v="71"/>
    <n v="69.472200000000001"/>
    <x v="2456"/>
    <d v="2014-11-10T01:41:3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x v="1"/>
    <x v="4"/>
    <n v="639"/>
    <n v="108.2424"/>
    <x v="2457"/>
    <d v="2014-10-06T16:11:45"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s v="US"/>
    <s v="USD"/>
    <n v="1443561159"/>
    <n v="1440969159"/>
    <b v="0"/>
    <n v="9"/>
    <b v="0"/>
    <x v="1"/>
    <x v="4"/>
    <n v="31"/>
    <n v="67.777799999999999"/>
    <x v="2458"/>
    <d v="2015-09-29T21:12:39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x v="1"/>
    <x v="1"/>
    <n v="854"/>
    <n v="72.761399999999995"/>
    <x v="2459"/>
    <d v="2015-06-11T03:59:00"/>
  </r>
  <r>
    <n v="513"/>
    <s v="Paradigm Spiral - The Animated Series"/>
    <s v="A sci-fi fantasy 2.5D anime styled series about some guys trying to save the world, probably..."/>
    <n v="40000"/>
    <n v="6962"/>
    <x v="1"/>
    <s v="US"/>
    <s v="USD"/>
    <n v="1471244400"/>
    <n v="1467387705"/>
    <b v="0"/>
    <n v="68"/>
    <b v="0"/>
    <x v="0"/>
    <x v="6"/>
    <n v="17"/>
    <n v="102.3824"/>
    <x v="2460"/>
    <d v="2016-08-15T07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x v="1"/>
    <x v="15"/>
    <n v="630"/>
    <n v="50.110999999999997"/>
    <x v="2461"/>
    <d v="2015-08-26T02:35:53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x v="1"/>
    <x v="1"/>
    <n v="23"/>
    <n v="13.529400000000001"/>
    <x v="2462"/>
    <d v="2015-12-20T11:59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x v="1"/>
    <x v="1"/>
    <n v="1"/>
    <n v="3.25"/>
    <x v="2463"/>
    <d v="2016-10-13T20:22:44"/>
  </r>
  <r>
    <n v="897"/>
    <s v="Park XXVII Album Release"/>
    <s v="Park XXVII is putting together an album of up and coming Georgia bands. We need money to fund the recording/production costs of this cd"/>
    <n v="20000"/>
    <n v="0"/>
    <x v="1"/>
    <s v="US"/>
    <s v="USD"/>
    <n v="1354123908"/>
    <n v="1351528308"/>
    <b v="0"/>
    <n v="0"/>
    <b v="0"/>
    <x v="2"/>
    <x v="7"/>
    <n v="0"/>
    <n v="0"/>
    <x v="2464"/>
    <d v="2012-11-28T17:31:48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x v="0"/>
    <x v="2"/>
    <n v="1"/>
    <n v="190.55029999999999"/>
    <x v="2465"/>
    <d v="2015-12-19T20:01:19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x v="7"/>
    <x v="24"/>
    <n v="16"/>
    <n v="27.1"/>
    <x v="2466"/>
    <d v="2012-01-28T18:54:07"/>
  </r>
  <r>
    <n v="167"/>
    <s v="Past"/>
    <s v="A young man experiences a tragedy and has the opportunity to go back and learn from his mistakes and find out his true self."/>
    <n v="100000"/>
    <n v="11"/>
    <x v="1"/>
    <s v="US"/>
    <s v="USD"/>
    <n v="1438726535"/>
    <n v="1433542535"/>
    <b v="0"/>
    <n v="2"/>
    <b v="0"/>
    <x v="0"/>
    <x v="8"/>
    <n v="0"/>
    <n v="5.5"/>
    <x v="2467"/>
    <d v="2015-08-04T22:15:35"/>
  </r>
  <r>
    <n v="2505"/>
    <s v="PASTATUTION"/>
    <s v="PASTATUTION- The act or practice of engaging in Pasta Making for money.  _x000a__x000a_Help us get the Arcobaleno Pasta Extruder!"/>
    <n v="3400"/>
    <n v="0"/>
    <x v="1"/>
    <s v="US"/>
    <s v="USD"/>
    <n v="1426292416"/>
    <n v="1423704016"/>
    <b v="0"/>
    <n v="0"/>
    <b v="0"/>
    <x v="4"/>
    <x v="11"/>
    <n v="0"/>
    <n v="0"/>
    <x v="2468"/>
    <d v="2015-03-14T00:20: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x v="29"/>
    <n v="123"/>
    <n v="54.985100000000003"/>
    <x v="2469"/>
    <d v="2015-06-01T03:59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x v="6"/>
    <n v="0"/>
    <n v="3"/>
    <x v="2470"/>
    <d v="2015-11-27T21:40:04"/>
  </r>
  <r>
    <n v="2591"/>
    <s v="patent pending"/>
    <s v="Hi everyone I am a 26 year old single mom trying to start her own food business! I need to first afford the patent to reveal more!"/>
    <n v="3000"/>
    <n v="26"/>
    <x v="1"/>
    <s v="US"/>
    <s v="USD"/>
    <n v="1457901924"/>
    <n v="1452721524"/>
    <b v="0"/>
    <n v="2"/>
    <b v="0"/>
    <x v="4"/>
    <x v="21"/>
    <n v="1"/>
    <n v="13"/>
    <x v="2471"/>
    <d v="2016-03-13T20:45:24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x v="2"/>
    <x v="29"/>
    <n v="43"/>
    <n v="54.153799999999997"/>
    <x v="2472"/>
    <d v="2014-11-18T00:24:52"/>
  </r>
  <r>
    <n v="1874"/>
    <s v="PATH to Reading Brain Training"/>
    <s v="PATH to Reading (PATH) is a patented break-through technology  that dramatically and permanently improves attention, reading, memory"/>
    <n v="6000"/>
    <n v="26"/>
    <x v="1"/>
    <s v="US"/>
    <s v="USD"/>
    <n v="1467155733"/>
    <n v="1465427733"/>
    <b v="0"/>
    <n v="2"/>
    <b v="0"/>
    <x v="7"/>
    <x v="34"/>
    <n v="0"/>
    <n v="13"/>
    <x v="2473"/>
    <d v="2016-06-28T23:15:33"/>
  </r>
  <r>
    <n v="716"/>
    <s v="Pathfinder - Wearable Navigation for the Blind"/>
    <s v="Translate sight into touch with a wrist-mounted wearable. A revolution for visually impaired people everywhere."/>
    <n v="25000"/>
    <n v="715"/>
    <x v="1"/>
    <s v="US"/>
    <s v="USD"/>
    <n v="1417392000"/>
    <n v="1414511307"/>
    <b v="0"/>
    <n v="16"/>
    <b v="0"/>
    <x v="6"/>
    <x v="33"/>
    <n v="3"/>
    <n v="44.6875"/>
    <x v="2474"/>
    <d v="2014-12-01T00:00:00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s v="US"/>
    <s v="USD"/>
    <n v="1398042000"/>
    <n v="1395089981"/>
    <b v="0"/>
    <n v="40"/>
    <b v="0"/>
    <x v="2"/>
    <x v="19"/>
    <n v="16"/>
    <n v="48.424999999999997"/>
    <x v="2475"/>
    <d v="2014-04-21T01:00:0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s v="US"/>
    <s v="USD"/>
    <n v="1473750300"/>
    <n v="1470294300"/>
    <b v="0"/>
    <n v="93"/>
    <b v="0"/>
    <x v="6"/>
    <x v="33"/>
    <n v="92"/>
    <n v="182.62370000000001"/>
    <x v="2476"/>
    <d v="2016-09-13T07:05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x v="1"/>
    <x v="1"/>
    <n v="259"/>
    <n v="70.568200000000004"/>
    <x v="2477"/>
    <d v="2016-12-01T07:59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x v="1"/>
    <x v="1"/>
    <n v="208"/>
    <n v="53.230800000000002"/>
    <x v="2478"/>
    <d v="2015-05-17T03:0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x v="1"/>
    <x v="1"/>
    <n v="381"/>
    <n v="98.309299999999993"/>
    <x v="2479"/>
    <d v="2015-10-02T23:00:0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x v="6"/>
    <x v="17"/>
    <n v="601"/>
    <n v="70.0411"/>
    <x v="2480"/>
    <d v="2013-12-30T06:02:33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x v="2"/>
    <x v="10"/>
    <n v="3"/>
    <n v="21.857099999999999"/>
    <x v="2481"/>
    <d v="2017-03-02T16:49:11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x v="2"/>
    <x v="16"/>
    <n v="25"/>
    <n v="53.893599999999999"/>
    <x v="2482"/>
    <d v="2014-11-10T21:07:43"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s v="CA"/>
    <s v="CAD"/>
    <n v="1450297080"/>
    <n v="1448565459"/>
    <b v="0"/>
    <n v="202"/>
    <b v="0"/>
    <x v="1"/>
    <x v="4"/>
    <n v="1776"/>
    <n v="202.2277"/>
    <x v="2483"/>
    <d v="2015-12-16T20:18:00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x v="1"/>
    <x v="1"/>
    <n v="366"/>
    <n v="83.571399999999997"/>
    <x v="2484"/>
    <d v="2014-06-23T18:00:00"/>
  </r>
  <r>
    <n v="2158"/>
    <s v="PerfectGolf"/>
    <s v="A next generation golf game with a course designer and a massively multiplayer online tour. Join the fun and help us create it"/>
    <n v="5000"/>
    <n v="19770.11"/>
    <x v="1"/>
    <s v="US"/>
    <s v="USD"/>
    <n v="1360009774"/>
    <n v="1356121774"/>
    <b v="0"/>
    <n v="311"/>
    <b v="0"/>
    <x v="7"/>
    <x v="30"/>
    <n v="395"/>
    <n v="63.569499999999998"/>
    <x v="2485"/>
    <d v="2013-02-04T20:29: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x v="2"/>
    <x v="29"/>
    <n v="66"/>
    <n v="150"/>
    <x v="2486"/>
    <d v="2010-01-01T06:00:00"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s v="US"/>
    <s v="USD"/>
    <n v="1442644651"/>
    <n v="1440052651"/>
    <b v="0"/>
    <n v="0"/>
    <b v="0"/>
    <x v="1"/>
    <x v="15"/>
    <n v="0"/>
    <n v="0"/>
    <x v="2487"/>
    <d v="2015-09-19T06:37:31"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s v="US"/>
    <s v="USD"/>
    <n v="1434309540"/>
    <n v="1429287900"/>
    <b v="0"/>
    <n v="7"/>
    <b v="0"/>
    <x v="1"/>
    <x v="4"/>
    <n v="32"/>
    <n v="92.142899999999997"/>
    <x v="2488"/>
    <d v="2015-06-14T19:19:0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s v="IT"/>
    <s v="EUR"/>
    <n v="1464285463"/>
    <n v="1461693463"/>
    <b v="0"/>
    <n v="1"/>
    <b v="0"/>
    <x v="5"/>
    <x v="18"/>
    <n v="0"/>
    <n v="1"/>
    <x v="2489"/>
    <d v="2016-05-26T17:57:43"/>
  </r>
  <r>
    <n v="1152"/>
    <s v="Peruvian King Food Truck"/>
    <s v="Peruvian food truck with an LA twist."/>
    <n v="14000"/>
    <n v="911"/>
    <x v="1"/>
    <s v="US"/>
    <s v="USD"/>
    <n v="1431709312"/>
    <n v="1429117312"/>
    <b v="0"/>
    <n v="15"/>
    <b v="0"/>
    <x v="4"/>
    <x v="21"/>
    <n v="7"/>
    <n v="60.7333"/>
    <x v="2490"/>
    <d v="2015-05-15T17:01:52"/>
  </r>
  <r>
    <n v="4104"/>
    <s v="PETER PAN - a new play by Ebony Rattle"/>
    <s v="PETER PAN, written by Ebony Rattle, is a new retelling of the classic play by J.M. Barrie about a boy who refused to grow up."/>
    <n v="20"/>
    <n v="641"/>
    <x v="1"/>
    <s v="AU"/>
    <s v="AUD"/>
    <n v="1477550434"/>
    <n v="1474958434"/>
    <b v="0"/>
    <n v="14"/>
    <b v="0"/>
    <x v="1"/>
    <x v="1"/>
    <n v="3205"/>
    <n v="45.785699999999999"/>
    <x v="2491"/>
    <d v="2016-10-27T06:40:3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x v="1"/>
    <x v="1"/>
    <n v="70"/>
    <n v="45.478299999999997"/>
    <x v="2492"/>
    <d v="2015-01-01T05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x v="1"/>
    <x v="15"/>
    <n v="1423"/>
    <n v="90.819100000000006"/>
    <x v="2493"/>
    <d v="2014-08-01T01:00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x v="2"/>
    <x v="10"/>
    <n v="19"/>
    <n v="79.826899999999995"/>
    <x v="2494"/>
    <d v="2014-01-19T20:00:3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x v="1"/>
    <x v="1"/>
    <n v="80"/>
    <n v="29.6296"/>
    <x v="2495"/>
    <d v="2016-06-17T14:00:00"/>
  </r>
  <r>
    <n v="4051"/>
    <s v="Phantom of the Kun Opera"/>
    <s v="It is a heart-breaking life story of Wu family who tries to preserve the gem of Chinese Kun Opera through generations."/>
    <n v="200"/>
    <n v="0"/>
    <x v="1"/>
    <s v="US"/>
    <s v="USD"/>
    <n v="1399618380"/>
    <n v="1399058797"/>
    <b v="0"/>
    <n v="0"/>
    <b v="0"/>
    <x v="1"/>
    <x v="1"/>
    <n v="0"/>
    <n v="0"/>
    <x v="2496"/>
    <d v="2014-05-09T06:53:0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x v="2"/>
    <x v="3"/>
    <n v="39"/>
    <n v="61.029600000000002"/>
    <x v="2497"/>
    <d v="2016-06-23T16:00:25"/>
  </r>
  <r>
    <n v="457"/>
    <s v="phenix heart 3D animation"/>
    <s v="from my photo work, pyro techniques, aqua technitque and more , i will take the pricipale personnage to the lost land of phenix where ."/>
    <n v="47000"/>
    <n v="0"/>
    <x v="1"/>
    <s v="CA"/>
    <s v="CAD"/>
    <n v="1408213512"/>
    <n v="1405621512"/>
    <b v="0"/>
    <n v="0"/>
    <b v="0"/>
    <x v="0"/>
    <x v="6"/>
    <n v="0"/>
    <s v="no backers"/>
    <x v="2498"/>
    <d v="2014-08-16T18:25:12"/>
  </r>
  <r>
    <n v="1988"/>
    <s v="Phillip Michael Photography"/>
    <s v="Expressing art in an image!"/>
    <n v="5000"/>
    <n v="25"/>
    <x v="1"/>
    <s v="US"/>
    <s v="USD"/>
    <n v="1440094742"/>
    <n v="1437502742"/>
    <b v="0"/>
    <n v="1"/>
    <b v="0"/>
    <x v="3"/>
    <x v="39"/>
    <n v="1"/>
    <n v="25"/>
    <x v="2499"/>
    <d v="2015-08-20T18:19:02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s v="US"/>
    <s v="USD"/>
    <n v="1343016000"/>
    <n v="1340296440"/>
    <b v="0"/>
    <n v="8"/>
    <b v="0"/>
    <x v="2"/>
    <x v="9"/>
    <n v="3"/>
    <n v="65"/>
    <x v="2500"/>
    <d v="2012-07-23T04:00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x v="7"/>
    <x v="24"/>
    <n v="453"/>
    <n v="44.056399999999996"/>
    <x v="2501"/>
    <d v="2016-10-25T17:00:00"/>
  </r>
  <r>
    <n v="2563"/>
    <s v="Phoenix Pearl Boba Tea Truck (Canceled)"/>
    <s v="Michigan based bubble tea and specialty ice cream food truck"/>
    <n v="3000"/>
    <n v="0"/>
    <x v="2"/>
    <s v="US"/>
    <s v="USD"/>
    <n v="1438226451"/>
    <n v="1433042451"/>
    <b v="0"/>
    <n v="0"/>
    <b v="0"/>
    <x v="4"/>
    <x v="21"/>
    <n v="0"/>
    <n v="0"/>
    <x v="2502"/>
    <d v="2015-07-30T03:20:51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x v="6"/>
    <x v="33"/>
    <n v="88"/>
    <n v="174.02629999999999"/>
    <x v="2503"/>
    <d v="2015-05-31T15:24:35"/>
  </r>
  <r>
    <n v="2376"/>
    <s v="Phone Tags: lost and found stickers (Canceled)"/>
    <s v="Tough, pre-manufactured lost and found stickers that forward messages to the owners email and cellphone."/>
    <n v="4000"/>
    <n v="326.33"/>
    <x v="2"/>
    <s v="US"/>
    <s v="USD"/>
    <n v="1449785566"/>
    <n v="1447193566"/>
    <b v="0"/>
    <n v="4"/>
    <b v="0"/>
    <x v="6"/>
    <x v="25"/>
    <n v="8"/>
    <n v="81.582499999999996"/>
    <x v="2504"/>
    <d v="2015-12-10T22:12:46"/>
  </r>
  <r>
    <n v="1766"/>
    <s v="Photographic book on Melbourne's music scene"/>
    <s v="I want to create a beautiful book which documents the Melbourne music scene."/>
    <n v="6700"/>
    <n v="0"/>
    <x v="1"/>
    <s v="AU"/>
    <s v="AUD"/>
    <n v="1408999088"/>
    <n v="1407184688"/>
    <b v="1"/>
    <n v="0"/>
    <b v="0"/>
    <x v="3"/>
    <x v="5"/>
    <n v="0"/>
    <n v="0"/>
    <x v="2505"/>
    <d v="2014-08-25T20:38:08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s v="US"/>
    <s v="USD"/>
    <n v="1409091612"/>
    <n v="1406499612"/>
    <b v="0"/>
    <n v="0"/>
    <b v="0"/>
    <x v="3"/>
    <x v="39"/>
    <n v="0"/>
    <n v="0"/>
    <x v="2506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1"/>
    <s v="US"/>
    <s v="USD"/>
    <n v="1406861438"/>
    <n v="1402973438"/>
    <b v="0"/>
    <n v="3"/>
    <b v="0"/>
    <x v="3"/>
    <x v="39"/>
    <n v="13"/>
    <n v="218.33330000000001"/>
    <x v="2507"/>
    <d v="2014-08-01T02:50: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x v="6"/>
    <x v="17"/>
    <n v="366"/>
    <n v="40.762099999999997"/>
    <x v="2508"/>
    <d v="2013-09-06T19:00:00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x v="6"/>
    <x v="17"/>
    <n v="277"/>
    <n v="29.3108"/>
    <x v="2509"/>
    <d v="2013-07-13T21:35:25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x v="6"/>
    <x v="17"/>
    <n v="576"/>
    <n v="47.474499999999999"/>
    <x v="2510"/>
    <d v="2015-06-25T19:00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x v="6"/>
    <x v="17"/>
    <n v="245"/>
    <n v="21.6401"/>
    <x v="2511"/>
    <d v="2013-03-13T20:00:00"/>
  </r>
  <r>
    <n v="1705"/>
    <s v="Piano Prayer Album - Russ James"/>
    <s v="An instrumental album that ranges from hymns to contemporary music. All the music is recorded by myself."/>
    <n v="7500"/>
    <n v="0"/>
    <x v="1"/>
    <s v="US"/>
    <s v="USD"/>
    <n v="1441814400"/>
    <n v="1440807846"/>
    <b v="0"/>
    <n v="0"/>
    <b v="0"/>
    <x v="2"/>
    <x v="14"/>
    <n v="0"/>
    <n v="0"/>
    <x v="2512"/>
    <d v="2015-09-09T16:00:0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x v="6"/>
    <x v="17"/>
    <n v="1483"/>
    <n v="118.6144"/>
    <x v="2513"/>
    <d v="2012-11-29T23:54:5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s v="US"/>
    <s v="USD"/>
    <n v="1427082912"/>
    <n v="1423198512"/>
    <b v="0"/>
    <n v="5"/>
    <b v="0"/>
    <x v="1"/>
    <x v="1"/>
    <n v="48"/>
    <n v="72.400000000000006"/>
    <x v="2514"/>
    <d v="2015-03-23T03:55:12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x v="7"/>
    <x v="24"/>
    <n v="305"/>
    <n v="14.370799999999999"/>
    <x v="2515"/>
    <d v="2015-12-07T16:47:16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x v="1"/>
    <x v="4"/>
    <n v="200"/>
    <n v="74.074100000000001"/>
    <x v="2516"/>
    <d v="2015-06-14T00:20:55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x v="0"/>
    <x v="0"/>
    <n v="19"/>
    <n v="140.1045"/>
    <x v="2517"/>
    <d v="2015-04-29T19:02:0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x v="1"/>
    <x v="1"/>
    <n v="96"/>
    <n v="44.536999999999999"/>
    <x v="2518"/>
    <d v="2014-08-13T2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x v="35"/>
    <n v="102"/>
    <n v="60.865699999999997"/>
    <x v="2519"/>
    <d v="2014-11-05T17:34:0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x v="1"/>
    <x v="1"/>
    <n v="180"/>
    <n v="65.376800000000003"/>
    <x v="2520"/>
    <d v="2015-08-22T20:18:55"/>
  </r>
  <r>
    <n v="1593"/>
    <s v="Picturing Italy"/>
    <s v="A trip to fulfill a dream of capturing the wonders and history of ancient Italy in person."/>
    <n v="8000"/>
    <n v="3"/>
    <x v="1"/>
    <s v="US"/>
    <s v="USD"/>
    <n v="1425154655"/>
    <n v="1422562655"/>
    <b v="0"/>
    <n v="3"/>
    <b v="0"/>
    <x v="3"/>
    <x v="37"/>
    <n v="0"/>
    <n v="1"/>
    <x v="2521"/>
    <d v="2015-02-28T20:17:35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x v="6"/>
    <x v="17"/>
    <n v="1644"/>
    <n v="69.760999999999996"/>
    <x v="2522"/>
    <d v="2015-08-07T16:14:23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x v="6"/>
    <x v="28"/>
    <n v="31"/>
    <n v="44.095199999999998"/>
    <x v="2523"/>
    <d v="2014-11-30T23:11:07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x v="6"/>
    <x v="28"/>
    <n v="12"/>
    <n v="25.214300000000001"/>
    <x v="2524"/>
    <d v="2015-01-15T21:54:55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x v="2"/>
    <x v="3"/>
    <n v="40"/>
    <n v="285.71429999999998"/>
    <x v="2525"/>
    <d v="2013-11-16T05:39:33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x v="4"/>
    <x v="35"/>
    <n v="39"/>
    <n v="25.491800000000001"/>
    <x v="2526"/>
    <d v="2017-03-26T20:14:45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x v="1"/>
    <x v="1"/>
    <n v="151"/>
    <n v="35.952399999999997"/>
    <x v="2527"/>
    <d v="2015-09-11T18:19:5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s v="US"/>
    <s v="USD"/>
    <n v="1461653700"/>
    <n v="1458665146"/>
    <b v="0"/>
    <n v="44"/>
    <b v="0"/>
    <x v="6"/>
    <x v="33"/>
    <n v="13"/>
    <n v="30.2727"/>
    <x v="2528"/>
    <d v="2016-04-26T06:55:00"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s v="US"/>
    <s v="USD"/>
    <n v="1445197129"/>
    <n v="1442605129"/>
    <b v="0"/>
    <n v="0"/>
    <b v="0"/>
    <x v="4"/>
    <x v="21"/>
    <n v="0"/>
    <n v="0"/>
    <x v="2529"/>
    <d v="2015-10-18T19:38:49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x v="0"/>
    <x v="0"/>
    <n v="27"/>
    <n v="103.218"/>
    <x v="2530"/>
    <d v="2015-11-14T07:01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x v="7"/>
    <x v="24"/>
    <n v="24"/>
    <n v="41.607100000000003"/>
    <x v="2531"/>
    <d v="2017-01-05T19:47:27"/>
  </r>
  <r>
    <n v="1133"/>
    <s v="Ping"/>
    <s v="Ping is a simple game currently in the design process, where the player lives off of the power of their connection to the internet."/>
    <n v="15000"/>
    <n v="20"/>
    <x v="1"/>
    <s v="GB"/>
    <s v="GBP"/>
    <n v="1406799981"/>
    <n v="1404207981"/>
    <b v="0"/>
    <n v="1"/>
    <b v="0"/>
    <x v="7"/>
    <x v="34"/>
    <n v="0"/>
    <n v="20"/>
    <x v="2532"/>
    <d v="2014-07-31T09:46:21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x v="1"/>
    <x v="1"/>
    <n v="209"/>
    <n v="39.377400000000002"/>
    <x v="2533"/>
    <d v="2015-01-16T23:58:0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x v="6"/>
    <x v="17"/>
    <n v="325"/>
    <n v="90.177800000000005"/>
    <x v="2534"/>
    <d v="2015-06-13T16:25:14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s v="US"/>
    <s v="USD"/>
    <n v="1413312194"/>
    <n v="1410288194"/>
    <b v="1"/>
    <n v="92"/>
    <b v="0"/>
    <x v="3"/>
    <x v="5"/>
    <n v="213"/>
    <n v="150.5"/>
    <x v="2535"/>
    <d v="2014-10-14T18:43:14"/>
  </r>
  <r>
    <n v="634"/>
    <s v="pitchtograndma (Canceled)"/>
    <s v="We help companies to explain what they do in simple, grandma-would-understand terms."/>
    <n v="30000"/>
    <n v="1"/>
    <x v="2"/>
    <s v="US"/>
    <s v="USD"/>
    <n v="1424989029"/>
    <n v="1422397029"/>
    <b v="0"/>
    <n v="1"/>
    <b v="0"/>
    <x v="6"/>
    <x v="25"/>
    <n v="0"/>
    <n v="1"/>
    <x v="2536"/>
    <d v="2015-02-26T22:17:09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s v="GB"/>
    <s v="GBP"/>
    <n v="1405094400"/>
    <n v="1403810965"/>
    <b v="0"/>
    <n v="9"/>
    <b v="0"/>
    <x v="6"/>
    <x v="33"/>
    <n v="9"/>
    <n v="97.333299999999994"/>
    <x v="2537"/>
    <d v="2014-07-11T16:00:00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s v="NZ"/>
    <s v="NZD"/>
    <n v="1443149759"/>
    <n v="1440557759"/>
    <b v="0"/>
    <n v="0"/>
    <b v="0"/>
    <x v="6"/>
    <x v="25"/>
    <n v="0"/>
    <s v="no backers"/>
    <x v="2538"/>
    <d v="2015-09-25T02:55:59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x v="2"/>
    <x v="10"/>
    <n v="438"/>
    <n v="64.366699999999994"/>
    <x v="2539"/>
    <d v="2017-02-10T05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x v="1"/>
    <x v="1"/>
    <n v="6"/>
    <n v="8.5714000000000006"/>
    <x v="2540"/>
    <d v="2016-03-13T12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x v="1"/>
    <x v="1"/>
    <n v="319"/>
    <n v="96.666700000000006"/>
    <x v="2541"/>
    <d v="2014-11-21T04:55:00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x v="2"/>
    <x v="10"/>
    <n v="4"/>
    <n v="22.5"/>
    <x v="2542"/>
    <d v="2012-09-15T01:35:37"/>
  </r>
  <r>
    <n v="435"/>
    <s v="Planet Earth Superheroes"/>
    <s v="Be a part of the Planet Earth Superheroes legacy by supporting the project. Mike and friends gain powers to save endangered animals."/>
    <n v="50000"/>
    <n v="3"/>
    <x v="1"/>
    <s v="US"/>
    <s v="USD"/>
    <n v="1379094980"/>
    <n v="1376502980"/>
    <b v="0"/>
    <n v="3"/>
    <b v="0"/>
    <x v="0"/>
    <x v="6"/>
    <n v="0"/>
    <n v="1"/>
    <x v="2543"/>
    <d v="2013-09-13T17:56:2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x v="5"/>
    <x v="32"/>
    <n v="5908"/>
    <n v="29.187200000000001"/>
    <x v="2544"/>
    <d v="2013-05-14T20:55:13"/>
  </r>
  <r>
    <n v="1120"/>
    <s v="PlanEt Ninjahwah"/>
    <s v="Planet Ninjahwah is a highly anticipated futuristic action adventure game that will blow your mind!!"/>
    <n v="15000"/>
    <n v="0"/>
    <x v="1"/>
    <s v="US"/>
    <s v="USD"/>
    <n v="1319835400"/>
    <n v="1315947400"/>
    <b v="0"/>
    <n v="0"/>
    <b v="0"/>
    <x v="7"/>
    <x v="30"/>
    <n v="0"/>
    <n v="0"/>
    <x v="2545"/>
    <d v="2011-10-28T20:56: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s v="NZ"/>
    <s v="NZD"/>
    <n v="1452942000"/>
    <n v="1449785223"/>
    <b v="0"/>
    <n v="5"/>
    <b v="0"/>
    <x v="6"/>
    <x v="25"/>
    <n v="1"/>
    <n v="49"/>
    <x v="2546"/>
    <d v="2016-01-16T11:00:00"/>
  </r>
  <r>
    <n v="1999"/>
    <s v="Planet Venus"/>
    <s v="This is a portrait photo project aiming to inspire women to explore themselves and live their passion"/>
    <n v="5000"/>
    <n v="236"/>
    <x v="1"/>
    <s v="GB"/>
    <s v="GBP"/>
    <n v="1415882108"/>
    <n v="1413286508"/>
    <b v="0"/>
    <n v="7"/>
    <b v="0"/>
    <x v="3"/>
    <x v="39"/>
    <n v="5"/>
    <n v="33.714300000000001"/>
    <x v="2547"/>
    <d v="2014-11-13T12:35:0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x v="1"/>
    <x v="1"/>
    <n v="348"/>
    <n v="80.400000000000006"/>
    <x v="2548"/>
    <d v="2015-10-06T16:44:46"/>
  </r>
  <r>
    <n v="635"/>
    <s v="Pleero, A Technology Team Building Website (Canceled)"/>
    <s v="Network used for building technology development teams."/>
    <n v="30000"/>
    <n v="2"/>
    <x v="2"/>
    <s v="US"/>
    <s v="USD"/>
    <n v="1428804762"/>
    <n v="1426212762"/>
    <b v="0"/>
    <n v="1"/>
    <b v="0"/>
    <x v="6"/>
    <x v="25"/>
    <n v="0"/>
    <n v="2"/>
    <x v="2549"/>
    <d v="2015-04-12T02:12:42"/>
  </r>
  <r>
    <n v="3871"/>
    <s v="Pocket Monsters: A Musical Parody (Canceled)"/>
    <s v="Our musical is finally ready to come to life, and we're raising funds to help make that happen!"/>
    <n v="500"/>
    <n v="40"/>
    <x v="2"/>
    <s v="US"/>
    <s v="USD"/>
    <n v="1490809450"/>
    <n v="1485629050"/>
    <b v="0"/>
    <n v="3"/>
    <b v="0"/>
    <x v="1"/>
    <x v="15"/>
    <n v="8"/>
    <n v="13.333299999999999"/>
    <x v="2550"/>
    <d v="2017-03-29T17:44:1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x v="6"/>
    <x v="17"/>
    <n v="1521"/>
    <n v="143.21469999999999"/>
    <x v="2551"/>
    <d v="2016-12-15T05:00:00"/>
  </r>
  <r>
    <n v="1044"/>
    <s v="Podcast for fun! (Canceled)"/>
    <s v="Hi. I'm looking to raise some funds to get some microphones, some interfaces to hook XLR to my iPad/iPhone/iMac. Plus some other stuff."/>
    <n v="15000"/>
    <n v="6"/>
    <x v="2"/>
    <s v="US"/>
    <s v="USD"/>
    <n v="1425587220"/>
    <n v="1420668801"/>
    <b v="0"/>
    <n v="2"/>
    <b v="0"/>
    <x v="8"/>
    <x v="27"/>
    <n v="0"/>
    <n v="3"/>
    <x v="2552"/>
    <d v="2015-03-05T20:27:00"/>
  </r>
  <r>
    <n v="3639"/>
    <s v="POE!"/>
    <s v="POE is a tragicomic musical about the life and works of Edgar Poe, with Death as his therapist helping him find peace in the beyond."/>
    <n v="1000"/>
    <n v="1"/>
    <x v="1"/>
    <s v="US"/>
    <s v="USD"/>
    <n v="1475853060"/>
    <n v="1470672906"/>
    <b v="0"/>
    <n v="1"/>
    <b v="0"/>
    <x v="1"/>
    <x v="15"/>
    <n v="0"/>
    <n v="1"/>
    <x v="2553"/>
    <d v="2016-10-07T15:11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x v="0"/>
    <x v="2"/>
    <n v="0"/>
    <n v="146.8793"/>
    <x v="2554"/>
    <d v="2014-06-14T01:44:10"/>
  </r>
  <r>
    <n v="464"/>
    <s v="PokÃ©Movie - A PokÃ©monâ„¢ school project"/>
    <s v="We are three students that want to make a short PokÃ©mon movie as a school project!"/>
    <n v="45000"/>
    <n v="1"/>
    <x v="1"/>
    <s v="DE"/>
    <s v="EUR"/>
    <n v="1463602935"/>
    <n v="1461874935"/>
    <b v="0"/>
    <n v="1"/>
    <b v="0"/>
    <x v="0"/>
    <x v="6"/>
    <n v="0"/>
    <n v="1"/>
    <x v="2555"/>
    <d v="2016-05-18T20:22:15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x v="1"/>
    <x v="1"/>
    <n v="135"/>
    <n v="96.1905"/>
    <x v="2556"/>
    <d v="2014-08-01T10:01:50"/>
  </r>
  <r>
    <n v="3994"/>
    <s v="Poles Apart - A Play in 2 Acts"/>
    <s v="Is Henson willing to dare risk a theatrical speaking tour of his North Pole adventures...and more?"/>
    <n v="300"/>
    <n v="5"/>
    <x v="1"/>
    <s v="US"/>
    <s v="USD"/>
    <n v="1405761690"/>
    <n v="1403169690"/>
    <b v="0"/>
    <n v="1"/>
    <b v="0"/>
    <x v="1"/>
    <x v="1"/>
    <n v="2"/>
    <n v="5"/>
    <x v="2557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1"/>
    <s v="US"/>
    <s v="USD"/>
    <n v="1409070480"/>
    <n v="1406572381"/>
    <b v="0"/>
    <n v="1"/>
    <b v="0"/>
    <x v="1"/>
    <x v="1"/>
    <n v="2"/>
    <n v="5"/>
    <x v="2558"/>
    <d v="2014-08-26T16:28:00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x v="7"/>
    <x v="24"/>
    <n v="279"/>
    <n v="57.932400000000001"/>
    <x v="2559"/>
    <d v="2012-02-27T16:17:03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s v="US"/>
    <s v="USD"/>
    <n v="1473950945"/>
    <n v="1471272545"/>
    <b v="1"/>
    <n v="24"/>
    <b v="0"/>
    <x v="3"/>
    <x v="5"/>
    <n v="22"/>
    <n v="59.041699999999999"/>
    <x v="2560"/>
    <d v="2016-09-15T14:49:05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s v="SE"/>
    <s v="SEK"/>
    <n v="1439318228"/>
    <n v="1436812628"/>
    <b v="0"/>
    <n v="0"/>
    <b v="0"/>
    <x v="6"/>
    <x v="25"/>
    <n v="0"/>
    <n v="0"/>
    <x v="2561"/>
    <d v="2015-08-11T18:37:08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x v="2"/>
    <x v="38"/>
    <n v="15"/>
    <n v="42.857100000000003"/>
    <x v="2562"/>
    <d v="2011-06-14T00:35:27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x v="1"/>
    <x v="15"/>
    <n v="81"/>
    <n v="37.666699999999999"/>
    <x v="2563"/>
    <d v="2016-10-16T21:00:00"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s v="GB"/>
    <s v="GBP"/>
    <n v="1488114358"/>
    <n v="1485522358"/>
    <b v="0"/>
    <n v="14"/>
    <b v="0"/>
    <x v="1"/>
    <x v="1"/>
    <n v="108"/>
    <n v="38.714300000000001"/>
    <x v="2564"/>
    <d v="2017-02-26T13:05:58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x v="2"/>
    <x v="7"/>
    <n v="27"/>
    <n v="79.182900000000004"/>
    <x v="2565"/>
    <d v="2011-07-24T20:08:56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x v="6"/>
    <x v="17"/>
    <n v="15837"/>
    <n v="173.5778"/>
    <x v="2566"/>
    <d v="2016-07-08T23:03:34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x v="5"/>
    <x v="20"/>
    <n v="25"/>
    <n v="88.732399999999998"/>
    <x v="2567"/>
    <d v="2012-01-22T06:00:0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s v="US"/>
    <s v="USD"/>
    <n v="1427485395"/>
    <n v="1423600995"/>
    <b v="1"/>
    <n v="15"/>
    <b v="0"/>
    <x v="3"/>
    <x v="5"/>
    <n v="15"/>
    <n v="66.333299999999994"/>
    <x v="2568"/>
    <d v="2015-03-27T19:43:15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x v="3"/>
    <x v="5"/>
    <n v="118"/>
    <n v="81.097999999999999"/>
    <x v="2569"/>
    <d v="2016-02-25T16:08:33"/>
  </r>
  <r>
    <n v="1991"/>
    <s v="Portraits of Resilience"/>
    <s v="Taking (and giving) professional portraits of survivors of human trafficking in Myanmar."/>
    <n v="5000"/>
    <n v="140"/>
    <x v="1"/>
    <s v="US"/>
    <s v="USD"/>
    <n v="1435958786"/>
    <n v="1434144386"/>
    <b v="0"/>
    <n v="3"/>
    <b v="0"/>
    <x v="3"/>
    <x v="39"/>
    <n v="3"/>
    <n v="46.666699999999999"/>
    <x v="2570"/>
    <d v="2015-07-03T21:26:26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s v="US"/>
    <s v="USD"/>
    <n v="1430517761"/>
    <n v="1427925761"/>
    <b v="0"/>
    <n v="17"/>
    <b v="0"/>
    <x v="2"/>
    <x v="14"/>
    <n v="26"/>
    <n v="115.7059"/>
    <x v="2571"/>
    <d v="2015-05-01T22:02:41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s v="US"/>
    <s v="USD"/>
    <n v="1410955331"/>
    <n v="1407931331"/>
    <b v="0"/>
    <n v="129"/>
    <b v="0"/>
    <x v="6"/>
    <x v="33"/>
    <n v="78"/>
    <n v="150.65119999999999"/>
    <x v="2572"/>
    <d v="2014-09-17T12:02:11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x v="0"/>
    <x v="0"/>
    <n v="23"/>
    <n v="65.756399999999999"/>
    <x v="2573"/>
    <d v="2013-03-16T18:27:47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s v="MX"/>
    <s v="MXN"/>
    <n v="1486317653"/>
    <n v="1481133653"/>
    <b v="0"/>
    <n v="6"/>
    <b v="0"/>
    <x v="6"/>
    <x v="33"/>
    <n v="14"/>
    <n v="591.66669999999999"/>
    <x v="2574"/>
    <d v="2017-02-05T18:00:53"/>
  </r>
  <r>
    <n v="989"/>
    <s v="Power Rope"/>
    <s v="The most useful phone charger you will ever buy"/>
    <n v="17000"/>
    <n v="1677"/>
    <x v="1"/>
    <s v="US"/>
    <s v="USD"/>
    <n v="1475101495"/>
    <n v="1472509495"/>
    <b v="0"/>
    <n v="32"/>
    <b v="0"/>
    <x v="6"/>
    <x v="33"/>
    <n v="10"/>
    <n v="52.406300000000002"/>
    <x v="2575"/>
    <d v="2016-09-28T22:24:55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x v="2"/>
    <x v="16"/>
    <n v="3"/>
    <n v="19.464300000000001"/>
    <x v="2576"/>
    <d v="2016-10-25T19:00:00"/>
  </r>
  <r>
    <n v="1708"/>
    <s v="Praise: It's what we do"/>
    <s v="A debut album for the New Gate Church's praise team; making a cd filled with original songs from a team of misfits with 1 goal in mind"/>
    <n v="7500"/>
    <n v="0"/>
    <x v="1"/>
    <s v="US"/>
    <s v="USD"/>
    <n v="1462135706"/>
    <n v="1458679706"/>
    <b v="0"/>
    <n v="0"/>
    <b v="0"/>
    <x v="2"/>
    <x v="14"/>
    <n v="0"/>
    <n v="0"/>
    <x v="2577"/>
    <d v="2016-05-01T20:48:2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x v="1"/>
    <x v="1"/>
    <n v="347"/>
    <n v="30.9375"/>
    <x v="2578"/>
    <d v="2015-07-13T07:35:44"/>
  </r>
  <r>
    <n v="693"/>
    <s v="Prana: Wearable for Breathing and Posture"/>
    <s v="Prana is the first wearable combining breath and posture tracking to make your sitting time count."/>
    <n v="25000"/>
    <n v="35338"/>
    <x v="1"/>
    <s v="US"/>
    <s v="USD"/>
    <n v="1430421827"/>
    <n v="1427829827"/>
    <b v="0"/>
    <n v="296"/>
    <b v="0"/>
    <x v="6"/>
    <x v="33"/>
    <n v="141"/>
    <n v="119.38509999999999"/>
    <x v="2579"/>
    <d v="2015-04-30T19:23:4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x v="10"/>
    <n v="114"/>
    <n v="67.132400000000004"/>
    <x v="2580"/>
    <d v="2011-12-13T02:13:16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x v="2"/>
    <x v="10"/>
    <n v="7"/>
    <n v="21.382400000000001"/>
    <x v="2581"/>
    <d v="2016-08-13T11:32:37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s v="US"/>
    <s v="USD"/>
    <n v="1442634617"/>
    <n v="1440042617"/>
    <b v="0"/>
    <n v="12"/>
    <b v="0"/>
    <x v="0"/>
    <x v="8"/>
    <n v="2"/>
    <n v="185.83330000000001"/>
    <x v="2582"/>
    <d v="2015-09-19T03:50:17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s v="DK"/>
    <s v="DKK"/>
    <n v="1444657593"/>
    <n v="1440337593"/>
    <b v="0"/>
    <n v="0"/>
    <b v="0"/>
    <x v="0"/>
    <x v="22"/>
    <n v="0"/>
    <s v="no backers"/>
    <x v="2583"/>
    <d v="2015-10-12T13:46:33"/>
  </r>
  <r>
    <n v="2134"/>
    <s v="Prehistoric Landing"/>
    <s v="1st person Action Survivalist Rpg game. You get sent to a deadly Island to die not knowing that your not alone on the island."/>
    <n v="5000"/>
    <n v="104"/>
    <x v="1"/>
    <s v="US"/>
    <s v="USD"/>
    <n v="1367097391"/>
    <n v="1364505391"/>
    <b v="0"/>
    <n v="3"/>
    <b v="0"/>
    <x v="7"/>
    <x v="30"/>
    <n v="2"/>
    <n v="34.666699999999999"/>
    <x v="2584"/>
    <d v="2013-04-27T21:16:31"/>
  </r>
  <r>
    <n v="2428"/>
    <s v="Premium Burgers"/>
    <s v="From Moo 2 You! We want to offer premium burgers to a taco flooded environment."/>
    <n v="3500"/>
    <n v="1"/>
    <x v="1"/>
    <s v="US"/>
    <s v="USD"/>
    <n v="1426182551"/>
    <n v="1423594151"/>
    <b v="0"/>
    <n v="1"/>
    <b v="0"/>
    <x v="4"/>
    <x v="21"/>
    <n v="0"/>
    <n v="1"/>
    <x v="2585"/>
    <d v="2015-03-12T17:49:11"/>
  </r>
  <r>
    <n v="714"/>
    <s v="Prep Packs Survival Belt"/>
    <s v="The Prep Packs Survival Belt allows you to carry all of the essentials for outdoor survival inside your belt buckle"/>
    <n v="25000"/>
    <n v="2249"/>
    <x v="1"/>
    <s v="US"/>
    <s v="USD"/>
    <n v="1488308082"/>
    <n v="1483124082"/>
    <b v="0"/>
    <n v="28"/>
    <b v="0"/>
    <x v="6"/>
    <x v="33"/>
    <n v="9"/>
    <n v="80.321399999999997"/>
    <x v="2586"/>
    <d v="2017-02-28T18:54:4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0"/>
    <n v="104"/>
    <n v="711.04110000000003"/>
    <x v="2587"/>
    <d v="2011-08-07T20:12:50"/>
  </r>
  <r>
    <n v="1722"/>
    <s v="Preserving the DC Gospel Stars"/>
    <s v="I am raising money to leave a legacy for the DC Gospel Stars and preserve this art form for music lovers of this style."/>
    <n v="7000"/>
    <n v="1"/>
    <x v="1"/>
    <s v="US"/>
    <s v="USD"/>
    <n v="1459642200"/>
    <n v="1456441429"/>
    <b v="0"/>
    <n v="1"/>
    <b v="0"/>
    <x v="2"/>
    <x v="14"/>
    <n v="0"/>
    <n v="1"/>
    <x v="2588"/>
    <d v="2016-04-03T00:10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x v="2"/>
    <x v="10"/>
    <n v="24"/>
    <n v="40.04"/>
    <x v="2589"/>
    <d v="2012-06-26T18:00:0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x v="2"/>
    <x v="3"/>
    <n v="40"/>
    <n v="27.301400000000001"/>
    <x v="2590"/>
    <d v="2013-03-09T07:28:39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x v="0"/>
    <x v="0"/>
    <n v="96"/>
    <n v="75.444800000000001"/>
    <x v="2591"/>
    <d v="2015-05-23T21:23:39"/>
  </r>
  <r>
    <n v="166"/>
    <s v="Pressure"/>
    <s v="A young teen makes a bad decision after joining gang and the film expresses his choices that led him to that point."/>
    <n v="100000"/>
    <n v="3000"/>
    <x v="1"/>
    <s v="US"/>
    <s v="USD"/>
    <n v="1484531362"/>
    <n v="1481939362"/>
    <b v="0"/>
    <n v="1"/>
    <b v="0"/>
    <x v="0"/>
    <x v="8"/>
    <n v="3"/>
    <n v="3000"/>
    <x v="2592"/>
    <d v="2017-01-16T01:49:22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x v="1"/>
    <x v="1"/>
    <n v="608"/>
    <n v="126.7222"/>
    <x v="2593"/>
    <d v="2016-12-14T15:59:00"/>
  </r>
  <r>
    <n v="2129"/>
    <s v="Pretty Kitty Fuzzy"/>
    <s v="PKF is a Cat-Tastic 2D side-scrolling shooter! Stand up to all the big meanies with the power of positivity and save the universe!"/>
    <n v="5000"/>
    <n v="236"/>
    <x v="1"/>
    <s v="US"/>
    <s v="USD"/>
    <n v="1457570100"/>
    <n v="1454978100"/>
    <b v="0"/>
    <n v="12"/>
    <b v="0"/>
    <x v="7"/>
    <x v="30"/>
    <n v="5"/>
    <n v="19.666699999999999"/>
    <x v="2594"/>
    <d v="2016-03-10T00:35:0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x v="0"/>
    <x v="12"/>
    <n v="5"/>
    <n v="111.3768"/>
    <x v="2595"/>
    <d v="2011-04-24T23:34:4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s v="US"/>
    <s v="USD"/>
    <n v="1349050622"/>
    <n v="1347322622"/>
    <b v="0"/>
    <n v="2"/>
    <b v="0"/>
    <x v="7"/>
    <x v="30"/>
    <n v="0"/>
    <n v="35"/>
    <x v="2596"/>
    <d v="2012-10-01T00:17:02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x v="0"/>
    <x v="0"/>
    <n v="21"/>
    <n v="86.554599999999994"/>
    <x v="2597"/>
    <d v="2015-08-21T14:05:16"/>
  </r>
  <r>
    <n v="2355"/>
    <s v="PriceItUpPlease (Canceled)"/>
    <s v="PriceItUpPlease will be an easy to use website that estimates the amount of your startup costs for that great idea you have!"/>
    <n v="4000"/>
    <n v="55"/>
    <x v="2"/>
    <s v="AU"/>
    <s v="AUD"/>
    <n v="1430604136"/>
    <n v="1428012136"/>
    <b v="0"/>
    <n v="2"/>
    <b v="0"/>
    <x v="6"/>
    <x v="25"/>
    <n v="1"/>
    <n v="27.5"/>
    <x v="2598"/>
    <d v="2015-05-02T22:02:16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x v="1"/>
    <x v="4"/>
    <n v="352"/>
    <n v="234.66669999999999"/>
    <x v="2599"/>
    <d v="2015-08-14T20:18:53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x v="1"/>
    <x v="1"/>
    <n v="512"/>
    <n v="90.744699999999995"/>
    <x v="2600"/>
    <d v="2015-07-16T00:00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x v="1"/>
    <x v="1"/>
    <n v="201"/>
    <n v="88.735299999999995"/>
    <x v="2601"/>
    <d v="2017-02-16T23:00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x v="2"/>
    <x v="10"/>
    <n v="88"/>
    <n v="107.9846"/>
    <x v="2602"/>
    <d v="2014-12-17T07:59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x v="6"/>
    <x v="17"/>
    <n v="2344"/>
    <n v="331.10239999999999"/>
    <x v="2603"/>
    <d v="2014-07-10T14:31:03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s v="AU"/>
    <s v="AUD"/>
    <n v="1476095783"/>
    <n v="1474886183"/>
    <b v="0"/>
    <n v="6"/>
    <b v="0"/>
    <x v="5"/>
    <x v="13"/>
    <n v="9"/>
    <n v="39"/>
    <x v="2604"/>
    <d v="2016-10-10T10:36:23"/>
  </r>
  <r>
    <n v="1043"/>
    <s v="Printing TONE Audio 10th Anniversary Edition! (Canceled)"/>
    <s v="We're seeking funding for a special 10th Anniversary PRINT EDITION! Receive your own copy for only $8"/>
    <n v="15000"/>
    <n v="8537"/>
    <x v="2"/>
    <s v="US"/>
    <s v="USD"/>
    <n v="1432101855"/>
    <n v="1429509855"/>
    <b v="0"/>
    <n v="292"/>
    <b v="0"/>
    <x v="8"/>
    <x v="27"/>
    <n v="57"/>
    <n v="29.2363"/>
    <x v="2605"/>
    <d v="2015-05-20T06:04:15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x v="1"/>
    <x v="1"/>
    <n v="838"/>
    <n v="93.813400000000001"/>
    <x v="2606"/>
    <d v="2014-12-22T04:00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s v="SE"/>
    <s v="SEK"/>
    <n v="1457996400"/>
    <n v="1452842511"/>
    <b v="0"/>
    <n v="1"/>
    <b v="0"/>
    <x v="6"/>
    <x v="25"/>
    <n v="0"/>
    <n v="90"/>
    <x v="2607"/>
    <d v="2016-03-14T23:00: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s v="CA"/>
    <s v="CAD"/>
    <n v="1419626139"/>
    <n v="1417034139"/>
    <b v="0"/>
    <n v="6"/>
    <b v="0"/>
    <x v="6"/>
    <x v="25"/>
    <n v="0"/>
    <n v="23.333300000000001"/>
    <x v="2608"/>
    <d v="2014-12-26T20:35:39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x v="7"/>
    <x v="24"/>
    <n v="696"/>
    <n v="75.132999999999996"/>
    <x v="2609"/>
    <d v="2013-12-01T04:02:00"/>
  </r>
  <r>
    <n v="4068"/>
    <s v="Produce BELLE DAME SANS MERCI a stage play"/>
    <s v="Be a PRODUCER of the Original stage play BELLE DAME SANS MERCI by Michael Fenlason! :-) :-( !"/>
    <n v="150"/>
    <n v="34.950000000000003"/>
    <x v="1"/>
    <s v="US"/>
    <s v="USD"/>
    <n v="1484348700"/>
    <n v="1481756855"/>
    <b v="0"/>
    <n v="1"/>
    <b v="0"/>
    <x v="1"/>
    <x v="1"/>
    <n v="23"/>
    <n v="34.950000000000003"/>
    <x v="2610"/>
    <d v="2017-01-13T23:05:00"/>
  </r>
  <r>
    <n v="4061"/>
    <s v="PRODUCE the Stage Play SKYLAR'S SYNDROME by Gavin Kayner"/>
    <s v="SKYLAR'S SYNDROME is a tremendous psychodrama by master playwright Gavin Kayner!"/>
    <n v="200"/>
    <n v="0"/>
    <x v="1"/>
    <s v="US"/>
    <s v="USD"/>
    <n v="1461205423"/>
    <n v="1456025023"/>
    <b v="0"/>
    <n v="0"/>
    <b v="0"/>
    <x v="1"/>
    <x v="1"/>
    <n v="0"/>
    <n v="0"/>
    <x v="2611"/>
    <d v="2016-04-21T02:23:43"/>
  </r>
  <r>
    <n v="1710"/>
    <s v="Producing a live album of our upcoming Europe tour"/>
    <s v="We want to create a gospel live album which has never been produced before."/>
    <n v="7500"/>
    <n v="34"/>
    <x v="1"/>
    <s v="DE"/>
    <s v="EUR"/>
    <n v="1453122000"/>
    <n v="1449151888"/>
    <b v="0"/>
    <n v="1"/>
    <b v="0"/>
    <x v="2"/>
    <x v="14"/>
    <n v="0"/>
    <n v="34"/>
    <x v="2612"/>
    <d v="2016-01-18T13:00:00"/>
  </r>
  <r>
    <n v="3103"/>
    <s v="Professional Venue for local artists!!"/>
    <s v="Creating a place for local artists to perform, at substantially less cost for them"/>
    <n v="2000"/>
    <n v="11"/>
    <x v="1"/>
    <s v="US"/>
    <s v="USD"/>
    <n v="1434080706"/>
    <n v="1428896706"/>
    <b v="0"/>
    <n v="2"/>
    <b v="0"/>
    <x v="1"/>
    <x v="4"/>
    <n v="1"/>
    <n v="5.5"/>
    <x v="2613"/>
    <d v="2015-06-12T03:45:0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s v="US"/>
    <s v="USD"/>
    <n v="1466375521"/>
    <n v="1463783521"/>
    <b v="0"/>
    <n v="1"/>
    <b v="0"/>
    <x v="1"/>
    <x v="1"/>
    <n v="5"/>
    <n v="5"/>
    <x v="2614"/>
    <d v="2016-06-19T22:32:01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s v="US"/>
    <s v="USD"/>
    <n v="1415558879"/>
    <n v="1412963279"/>
    <b v="0"/>
    <n v="18"/>
    <b v="0"/>
    <x v="6"/>
    <x v="33"/>
    <n v="5"/>
    <n v="84.944400000000002"/>
    <x v="2615"/>
    <d v="2014-11-09T18:47:59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x v="6"/>
    <x v="17"/>
    <n v="149"/>
    <n v="27.472799999999999"/>
    <x v="2616"/>
    <d v="2013-11-15T23:15:03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s v="AU"/>
    <s v="AUD"/>
    <n v="1451637531"/>
    <n v="1449045531"/>
    <b v="0"/>
    <n v="1"/>
    <b v="0"/>
    <x v="5"/>
    <x v="18"/>
    <n v="1"/>
    <n v="100"/>
    <x v="2617"/>
    <d v="2016-01-01T08:38:51"/>
  </r>
  <r>
    <n v="2561"/>
    <s v="Project Bearnaise Trucks (Canceled)"/>
    <s v="Ever had chicken fingers smothered in bearnaise sauce, resting on a bed of your favorite rice? We need these meals on wheels."/>
    <n v="3000"/>
    <n v="0"/>
    <x v="2"/>
    <s v="CA"/>
    <s v="CAD"/>
    <n v="1444740089"/>
    <n v="1442148089"/>
    <b v="0"/>
    <n v="0"/>
    <b v="0"/>
    <x v="4"/>
    <x v="21"/>
    <n v="0"/>
    <n v="0"/>
    <x v="2618"/>
    <d v="2015-10-13T12:41:29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s v="US"/>
    <s v="USD"/>
    <n v="1482307140"/>
    <n v="1479218315"/>
    <b v="1"/>
    <n v="1501"/>
    <b v="0"/>
    <x v="6"/>
    <x v="28"/>
    <n v="11187"/>
    <n v="223.58250000000001"/>
    <x v="2619"/>
    <d v="2016-12-21T07:59:00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x v="6"/>
    <x v="28"/>
    <n v="213"/>
    <n v="63.87"/>
    <x v="2620"/>
    <d v="2015-05-14T12:55:22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s v="US"/>
    <s v="USD"/>
    <n v="1280534400"/>
    <n v="1277512556"/>
    <b v="0"/>
    <n v="0"/>
    <b v="0"/>
    <x v="7"/>
    <x v="30"/>
    <n v="0"/>
    <n v="0"/>
    <x v="2621"/>
    <d v="2010-07-31T00:00:00"/>
  </r>
  <r>
    <n v="3638"/>
    <s v="Project Hedwig and the Angry Inch"/>
    <s v="A rock and roll journey that explores love, loss, redemption, duality and ascension."/>
    <n v="1000"/>
    <n v="216"/>
    <x v="1"/>
    <s v="CA"/>
    <s v="CAD"/>
    <n v="1429456132"/>
    <n v="1424275732"/>
    <b v="0"/>
    <n v="2"/>
    <b v="0"/>
    <x v="1"/>
    <x v="15"/>
    <n v="22"/>
    <n v="108"/>
    <x v="2622"/>
    <d v="2015-04-19T15:08:52"/>
  </r>
  <r>
    <n v="490"/>
    <s v="PROJECT IS CANCELLED"/>
    <s v="Cancelled"/>
    <n v="40000"/>
    <n v="0"/>
    <x v="1"/>
    <s v="US"/>
    <s v="USD"/>
    <n v="1345677285"/>
    <n v="1343085285"/>
    <b v="0"/>
    <n v="0"/>
    <b v="0"/>
    <x v="0"/>
    <x v="6"/>
    <n v="0"/>
    <s v="no backers"/>
    <x v="2623"/>
    <d v="2012-08-22T23:14: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s v="US"/>
    <s v="USD"/>
    <n v="1394772031"/>
    <n v="1392183631"/>
    <b v="0"/>
    <n v="3"/>
    <b v="0"/>
    <x v="0"/>
    <x v="6"/>
    <n v="0"/>
    <n v="4.8333000000000004"/>
    <x v="2624"/>
    <d v="2014-03-14T04:40:31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x v="3"/>
    <x v="5"/>
    <n v="93"/>
    <n v="81.268100000000004"/>
    <x v="2625"/>
    <d v="2016-04-01T04:00:0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x v="0"/>
    <x v="0"/>
    <n v="1"/>
    <n v="42.857100000000003"/>
    <x v="2626"/>
    <d v="2014-03-01T17:18:00"/>
  </r>
  <r>
    <n v="900"/>
    <s v="Project Revive: Protecting the Creative Impulse"/>
    <s v="With Project Revive, I aim to protect and nurture the creative impulse through music."/>
    <n v="20000"/>
    <n v="21"/>
    <x v="1"/>
    <s v="US"/>
    <s v="USD"/>
    <n v="1459365802"/>
    <n v="1456777402"/>
    <b v="0"/>
    <n v="2"/>
    <b v="0"/>
    <x v="2"/>
    <x v="9"/>
    <n v="0"/>
    <n v="10.5"/>
    <x v="2627"/>
    <d v="2016-03-30T19:23:22"/>
  </r>
  <r>
    <n v="1095"/>
    <s v="Project Snowstorm"/>
    <s v="MMORPG with Real-Time Pet Battles, Expansive 3D World and Ranked Individual &amp; Guild PvP arenas all on your mobile device!"/>
    <n v="15000"/>
    <n v="25174"/>
    <x v="1"/>
    <s v="US"/>
    <s v="USD"/>
    <n v="1377867220"/>
    <n v="1375275220"/>
    <b v="0"/>
    <n v="94"/>
    <b v="0"/>
    <x v="7"/>
    <x v="30"/>
    <n v="168"/>
    <n v="267.80849999999998"/>
    <x v="2628"/>
    <d v="2013-08-30T12:53:40"/>
  </r>
  <r>
    <n v="2144"/>
    <s v="Project Starborn"/>
    <s v="A thousand community-built sandbox games (and more!) with a fully-customizable game engine."/>
    <n v="5000"/>
    <n v="607"/>
    <x v="1"/>
    <s v="US"/>
    <s v="USD"/>
    <n v="1379164040"/>
    <n v="1376399240"/>
    <b v="0"/>
    <n v="24"/>
    <b v="0"/>
    <x v="7"/>
    <x v="30"/>
    <n v="12"/>
    <n v="25.291699999999999"/>
    <x v="2629"/>
    <d v="2013-09-14T13:07:2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x v="6"/>
    <x v="28"/>
    <n v="33"/>
    <n v="39.44"/>
    <x v="2630"/>
    <d v="2016-09-29T15:45:2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s v="AU"/>
    <s v="AUD"/>
    <n v="1415481203"/>
    <n v="1412885603"/>
    <b v="1"/>
    <n v="23"/>
    <b v="0"/>
    <x v="6"/>
    <x v="28"/>
    <n v="70"/>
    <n v="91.304299999999998"/>
    <x v="2631"/>
    <d v="2014-11-08T21:13:23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x v="0"/>
    <x v="12"/>
    <n v="0"/>
    <n v="50"/>
    <x v="2632"/>
    <d v="2011-05-03T03:59:00"/>
  </r>
  <r>
    <n v="1863"/>
    <s v="Project: 20M813"/>
    <s v="This is an Android game where you take control of the zombies and try to eat your way to world domination!"/>
    <n v="6000"/>
    <n v="10"/>
    <x v="1"/>
    <s v="US"/>
    <s v="USD"/>
    <n v="1402600085"/>
    <n v="1400008085"/>
    <b v="0"/>
    <n v="2"/>
    <b v="0"/>
    <x v="7"/>
    <x v="34"/>
    <n v="0"/>
    <n v="5"/>
    <x v="2633"/>
    <d v="2014-06-12T19:08:0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x v="2"/>
    <x v="7"/>
    <n v="65"/>
    <n v="70.652199999999993"/>
    <x v="2634"/>
    <d v="2014-05-04T06:59:0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s v="SE"/>
    <s v="SEK"/>
    <n v="1476319830"/>
    <n v="1471135830"/>
    <b v="0"/>
    <n v="0"/>
    <b v="0"/>
    <x v="0"/>
    <x v="6"/>
    <n v="0"/>
    <s v="no backers"/>
    <x v="2635"/>
    <d v="2016-10-13T00:50:30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s v="US"/>
    <s v="USD"/>
    <n v="1435257596"/>
    <n v="1432665596"/>
    <b v="0"/>
    <n v="0"/>
    <b v="0"/>
    <x v="6"/>
    <x v="25"/>
    <n v="0"/>
    <n v="0"/>
    <x v="2636"/>
    <d v="2015-06-25T18:39:56"/>
  </r>
  <r>
    <n v="2396"/>
    <s v="Projektwebseite (Canceled)"/>
    <s v="I'm creating a website with projects which I'll create later / Ich erstelle eine Webseite mit Projekten, welche ich spÃ¤ter erstelle."/>
    <n v="3950"/>
    <n v="10"/>
    <x v="2"/>
    <s v="CH"/>
    <s v="CHF"/>
    <n v="1444940558"/>
    <n v="1442348558"/>
    <b v="0"/>
    <n v="1"/>
    <b v="0"/>
    <x v="6"/>
    <x v="25"/>
    <n v="0"/>
    <n v="10"/>
    <x v="2637"/>
    <d v="2015-10-15T20:22:38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x v="1"/>
    <x v="1"/>
    <n v="101"/>
    <n v="59.411799999999999"/>
    <x v="2638"/>
    <d v="2015-08-30T00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s v="US"/>
    <s v="USD"/>
    <n v="1470187800"/>
    <n v="1467325053"/>
    <b v="0"/>
    <n v="59"/>
    <b v="0"/>
    <x v="6"/>
    <x v="28"/>
    <n v="187"/>
    <n v="95.277600000000007"/>
    <x v="2639"/>
    <d v="2016-08-03T01:30:00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x v="2"/>
    <x v="10"/>
    <n v="28"/>
    <n v="113.8776"/>
    <x v="2640"/>
    <d v="2012-03-25T23:55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x v="1"/>
    <x v="1"/>
    <n v="202"/>
    <n v="95.952399999999997"/>
    <x v="2641"/>
    <d v="2015-09-06T13:47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x v="1"/>
    <x v="1"/>
    <n v="154"/>
    <n v="81.2941"/>
    <x v="2642"/>
    <d v="2015-06-11T16:12:17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x v="6"/>
    <x v="17"/>
    <n v="140"/>
    <n v="36.3264"/>
    <x v="2643"/>
    <d v="2016-12-11T04:59:00"/>
  </r>
  <r>
    <n v="1709"/>
    <s v="Psalms"/>
    <s v="A project to set psalms to music. The psalms are taken from the English Standard Version (ESV) of the Bible."/>
    <n v="7500"/>
    <n v="85"/>
    <x v="1"/>
    <s v="US"/>
    <s v="USD"/>
    <n v="1409513940"/>
    <n v="1405949514"/>
    <b v="0"/>
    <n v="4"/>
    <b v="0"/>
    <x v="2"/>
    <x v="14"/>
    <n v="1"/>
    <n v="21.25"/>
    <x v="2644"/>
    <d v="2014-08-31T19:39:00"/>
  </r>
  <r>
    <n v="1110"/>
    <s v="PSI - Role Playing Game"/>
    <s v="PSI is a game about a group of people dealing with the effects of Nightmares becoming reality, life will never be the same."/>
    <n v="15000"/>
    <n v="255"/>
    <x v="1"/>
    <s v="US"/>
    <s v="USD"/>
    <n v="1354919022"/>
    <n v="1352327022"/>
    <b v="0"/>
    <n v="11"/>
    <b v="0"/>
    <x v="7"/>
    <x v="30"/>
    <n v="2"/>
    <n v="23.181799999999999"/>
    <x v="2645"/>
    <d v="2012-12-07T22:23:42"/>
  </r>
  <r>
    <n v="1579"/>
    <s v="psyÂ·choÂ·miÂ·metÂ·ic: The EsÂ·sence of Life (Canceled)"/>
    <s v="'Compilation of visual and literary art through fine art photography, graphic art, and poetry."/>
    <n v="8000"/>
    <n v="28"/>
    <x v="2"/>
    <s v="US"/>
    <s v="USD"/>
    <n v="1377734091"/>
    <n v="1374882891"/>
    <b v="0"/>
    <n v="2"/>
    <b v="0"/>
    <x v="5"/>
    <x v="23"/>
    <n v="0"/>
    <n v="14"/>
    <x v="2646"/>
    <d v="2013-08-28T23:54:5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x v="1"/>
    <x v="1"/>
    <n v="222"/>
    <n v="47.6571"/>
    <x v="2647"/>
    <d v="2016-02-11T22:59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x v="1"/>
    <x v="15"/>
    <n v="1110"/>
    <n v="93.774600000000007"/>
    <x v="2648"/>
    <d v="2016-05-27T00:54:35"/>
  </r>
  <r>
    <n v="3643"/>
    <s v="Puberty: The Musical"/>
    <s v="It feels like the first time. Like the very first time everyone's coming-of-age comes to the stage. Think 'Wicked', with bad acne."/>
    <n v="1000"/>
    <n v="0"/>
    <x v="1"/>
    <s v="US"/>
    <s v="USD"/>
    <n v="1447734439"/>
    <n v="1444274839"/>
    <b v="0"/>
    <n v="0"/>
    <b v="0"/>
    <x v="1"/>
    <x v="15"/>
    <n v="0"/>
    <n v="0"/>
    <x v="2649"/>
    <d v="2015-11-17T04:27:19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x v="6"/>
    <x v="17"/>
    <n v="2211"/>
    <n v="67.690200000000004"/>
    <x v="2650"/>
    <d v="2012-10-06T03:59:0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x v="1"/>
    <x v="1"/>
    <n v="1218"/>
    <n v="716.35289999999998"/>
    <x v="2651"/>
    <d v="2016-09-21T03:00:00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x v="5"/>
    <x v="20"/>
    <n v="10"/>
    <n v="134.2105"/>
    <x v="2652"/>
    <d v="2010-10-08T20:04:28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s v="US"/>
    <s v="USD"/>
    <n v="1380720474"/>
    <n v="1378214874"/>
    <b v="0"/>
    <n v="19"/>
    <b v="0"/>
    <x v="5"/>
    <x v="26"/>
    <n v="9"/>
    <n v="47.1053"/>
    <x v="2653"/>
    <d v="2013-10-02T13:27:5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s v="US"/>
    <s v="USD"/>
    <n v="1448517816"/>
    <n v="1445922216"/>
    <b v="0"/>
    <n v="47"/>
    <b v="0"/>
    <x v="5"/>
    <x v="18"/>
    <n v="54"/>
    <n v="115.5532"/>
    <x v="2654"/>
    <d v="2015-11-26T06:03:36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x v="6"/>
    <x v="17"/>
    <n v="2316"/>
    <n v="61.375700000000002"/>
    <x v="2655"/>
    <d v="2016-08-05T19:01:08"/>
  </r>
  <r>
    <n v="2953"/>
    <s v="Pueblo Underground Theater (Canceled)"/>
    <s v="I want to purchase the former Bread Of Life Church and convert it into a multipurpose theater space for local talent."/>
    <n v="2200"/>
    <n v="605"/>
    <x v="2"/>
    <s v="US"/>
    <s v="USD"/>
    <n v="1444330821"/>
    <n v="1441738821"/>
    <b v="0"/>
    <n v="3"/>
    <b v="0"/>
    <x v="1"/>
    <x v="4"/>
    <n v="28"/>
    <n v="201.66669999999999"/>
    <x v="2656"/>
    <d v="2015-10-08T19:00:2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x v="1"/>
    <x v="1"/>
    <n v="240"/>
    <n v="25.692299999999999"/>
    <x v="2657"/>
    <d v="2014-08-06T21:32:00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x v="2"/>
    <x v="7"/>
    <n v="91"/>
    <n v="49.246200000000002"/>
    <x v="2658"/>
    <d v="2011-11-16T16:11:48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x v="1"/>
    <x v="1"/>
    <n v="160"/>
    <n v="26.021699999999999"/>
    <x v="2659"/>
    <d v="2015-02-27T17:11:15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x v="7"/>
    <x v="24"/>
    <n v="545"/>
    <n v="98.413700000000006"/>
    <x v="2660"/>
    <d v="2016-08-06T07:52:18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x v="7"/>
    <x v="24"/>
    <n v="111"/>
    <n v="48.130400000000002"/>
    <x v="2661"/>
    <d v="2015-08-11T18:31:4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s v="US"/>
    <s v="USD"/>
    <n v="1488958200"/>
    <n v="1484912974"/>
    <b v="0"/>
    <n v="16"/>
    <b v="0"/>
    <x v="7"/>
    <x v="34"/>
    <n v="24"/>
    <n v="90.9375"/>
    <x v="2662"/>
    <d v="2017-03-08T07:30:00"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s v="GB"/>
    <s v="GBP"/>
    <n v="1481132169"/>
    <n v="1479317769"/>
    <b v="0"/>
    <n v="16"/>
    <b v="0"/>
    <x v="1"/>
    <x v="4"/>
    <n v="17"/>
    <n v="20.875"/>
    <x v="2663"/>
    <d v="2016-12-07T17:36:09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x v="5"/>
    <x v="20"/>
    <n v="203"/>
    <n v="168.77500000000001"/>
    <x v="2664"/>
    <d v="2016-02-12T17:45:44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x v="1"/>
    <x v="1"/>
    <n v="89"/>
    <n v="50"/>
    <x v="2665"/>
    <d v="2014-08-15T12:39:1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x v="1"/>
    <x v="15"/>
    <n v="53"/>
    <n v="37.647100000000002"/>
    <x v="2666"/>
    <d v="2014-10-13T04:59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x v="1"/>
    <x v="4"/>
    <n v="119"/>
    <n v="158"/>
    <x v="2667"/>
    <d v="2015-02-21T19:58:39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x v="1"/>
    <x v="1"/>
    <n v="214"/>
    <n v="59.651200000000003"/>
    <x v="2668"/>
    <d v="2015-11-13T20:17:00"/>
  </r>
  <r>
    <n v="1121"/>
    <s v="Pwincess"/>
    <s v="An action packed, side scrolling, platform jumping, laser shooting ADVENTURE that will be fun for everyone."/>
    <n v="15000"/>
    <n v="29"/>
    <x v="1"/>
    <s v="US"/>
    <s v="USD"/>
    <n v="1457904316"/>
    <n v="1455315916"/>
    <b v="0"/>
    <n v="5"/>
    <b v="0"/>
    <x v="7"/>
    <x v="30"/>
    <n v="0"/>
    <n v="5.8"/>
    <x v="2669"/>
    <d v="2016-03-13T21:25:1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s v="US"/>
    <s v="USD"/>
    <n v="1432047989"/>
    <n v="1430233589"/>
    <b v="0"/>
    <n v="0"/>
    <b v="0"/>
    <x v="4"/>
    <x v="21"/>
    <n v="0"/>
    <n v="0"/>
    <x v="2670"/>
    <d v="2015-05-19T15:06:29"/>
  </r>
  <r>
    <n v="154"/>
    <s v="Quantum Alterations: Sci-fi, Stop Motion &amp; Fantasy Fan Film"/>
    <s v="Fiction Becomes Reality in this non-profit science fiction, stop motion, and fantasy fan film."/>
    <n v="104219"/>
    <n v="40"/>
    <x v="2"/>
    <s v="US"/>
    <s v="USD"/>
    <n v="1433336895"/>
    <n v="1429621695"/>
    <b v="0"/>
    <n v="3"/>
    <b v="0"/>
    <x v="0"/>
    <x v="22"/>
    <n v="0"/>
    <n v="13.333299999999999"/>
    <x v="2671"/>
    <d v="2015-06-03T13:08:1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s v="US"/>
    <s v="USD"/>
    <n v="1410972319"/>
    <n v="1408380319"/>
    <b v="0"/>
    <n v="14"/>
    <b v="0"/>
    <x v="0"/>
    <x v="6"/>
    <n v="2"/>
    <n v="61.5"/>
    <x v="2672"/>
    <d v="2014-09-17T16:45:19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x v="2"/>
    <x v="10"/>
    <n v="66"/>
    <n v="70.625"/>
    <x v="2673"/>
    <d v="2011-09-22T18:28:49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x v="0"/>
    <x v="0"/>
    <n v="32"/>
    <n v="70.000200000000007"/>
    <x v="2674"/>
    <d v="2016-09-03T01:00:00"/>
  </r>
  <r>
    <n v="1116"/>
    <s v="Quest Remnants of Chaos"/>
    <s v="A medieval, post apocolyptic, Online, MMORPG. Class morphing, character customization game."/>
    <n v="15000"/>
    <n v="178.52"/>
    <x v="1"/>
    <s v="US"/>
    <s v="USD"/>
    <n v="1339273208"/>
    <n v="1334089208"/>
    <b v="0"/>
    <n v="10"/>
    <b v="0"/>
    <x v="7"/>
    <x v="30"/>
    <n v="1"/>
    <n v="17.852"/>
    <x v="2675"/>
    <d v="2012-06-09T20:20:08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s v="US"/>
    <s v="USD"/>
    <n v="1352994052"/>
    <n v="1350398452"/>
    <b v="0"/>
    <n v="0"/>
    <b v="0"/>
    <x v="5"/>
    <x v="26"/>
    <n v="0"/>
    <n v="0"/>
    <x v="2676"/>
    <d v="2012-11-15T15:40:52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x v="2"/>
    <x v="10"/>
    <n v="39"/>
    <n v="47.756100000000004"/>
    <x v="2677"/>
    <d v="2017-01-14T21:48:01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x v="0"/>
    <x v="0"/>
    <n v="5"/>
    <n v="54.083300000000001"/>
    <x v="2678"/>
    <d v="2016-08-25T10:51:5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x v="1"/>
    <x v="1"/>
    <n v="12"/>
    <n v="52.173900000000003"/>
    <x v="2679"/>
    <d v="2016-03-14T00:12:5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s v="US"/>
    <s v="USD"/>
    <n v="1466346646"/>
    <n v="1463754646"/>
    <b v="0"/>
    <n v="101"/>
    <b v="0"/>
    <x v="6"/>
    <x v="33"/>
    <n v="41"/>
    <n v="65"/>
    <x v="2680"/>
    <d v="2016-06-19T14:30:4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s v="US"/>
    <s v="USD"/>
    <n v="1406876400"/>
    <n v="1405024561"/>
    <b v="0"/>
    <n v="10"/>
    <b v="0"/>
    <x v="1"/>
    <x v="1"/>
    <n v="177"/>
    <n v="62"/>
    <x v="2681"/>
    <d v="2014-08-01T07:00:0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x v="6"/>
    <x v="17"/>
    <n v="468"/>
    <n v="222.9905"/>
    <x v="2682"/>
    <d v="2012-08-13T03:00:00"/>
  </r>
  <r>
    <n v="1097"/>
    <s v="Rabbly"/>
    <s v="Rabbly is action-adventure game. Is about a scientist going on an adventure, to find rare materials in another galaxy."/>
    <n v="15000"/>
    <n v="47"/>
    <x v="1"/>
    <s v="US"/>
    <s v="USD"/>
    <n v="1393786877"/>
    <n v="1390330877"/>
    <b v="0"/>
    <n v="7"/>
    <b v="0"/>
    <x v="7"/>
    <x v="30"/>
    <n v="0"/>
    <n v="6.7142999999999997"/>
    <x v="2683"/>
    <d v="2014-03-02T19:01:17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x v="2"/>
    <x v="7"/>
    <n v="31"/>
    <n v="52.8"/>
    <x v="2684"/>
    <d v="2015-01-27T23:13:07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x v="6"/>
    <x v="17"/>
    <n v="1284"/>
    <n v="244.1191"/>
    <x v="2685"/>
    <d v="2016-01-02T23:19:51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x v="3"/>
    <x v="5"/>
    <n v="277"/>
    <n v="151.24430000000001"/>
    <x v="2686"/>
    <d v="2015-09-27T14:20:4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x v="5"/>
    <x v="32"/>
    <n v="460"/>
    <n v="76.72"/>
    <x v="2687"/>
    <d v="2012-03-25T18:14:45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x v="2"/>
    <x v="10"/>
    <n v="292"/>
    <n v="133.93129999999999"/>
    <x v="2688"/>
    <d v="2015-04-25T00:00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x v="2"/>
    <x v="10"/>
    <n v="31"/>
    <n v="148.78049999999999"/>
    <x v="2689"/>
    <d v="2014-04-19T21:04:35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x v="1"/>
    <x v="4"/>
    <n v="255"/>
    <n v="86.491500000000002"/>
    <x v="2690"/>
    <d v="2016-02-11T16:29:03"/>
  </r>
  <r>
    <n v="3899"/>
    <s v="RAIN | a theatrical production of life-changing proportions"/>
    <s v="More than just a play, RAIN is an outreach to hurting people who feel disengaged or rejected by others."/>
    <n v="500"/>
    <n v="125"/>
    <x v="1"/>
    <s v="US"/>
    <s v="USD"/>
    <n v="1407868561"/>
    <n v="1406140561"/>
    <b v="0"/>
    <n v="2"/>
    <b v="0"/>
    <x v="1"/>
    <x v="1"/>
    <n v="25"/>
    <n v="62.5"/>
    <x v="2691"/>
    <d v="2014-08-12T18:36:01"/>
  </r>
  <r>
    <n v="1073"/>
    <s v="Rainbow Ball to the Iphone"/>
    <s v="We want to bring our Game Rainbow Ball to the iphone and to do that we need a little help"/>
    <n v="15000"/>
    <n v="10"/>
    <x v="1"/>
    <s v="US"/>
    <s v="USD"/>
    <n v="1318806541"/>
    <n v="1316214541"/>
    <b v="0"/>
    <n v="1"/>
    <b v="0"/>
    <x v="7"/>
    <x v="30"/>
    <n v="0"/>
    <n v="10"/>
    <x v="2692"/>
    <d v="2011-10-16T23:09:01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x v="1"/>
    <x v="1"/>
    <n v="125"/>
    <n v="55.892899999999997"/>
    <x v="2693"/>
    <d v="2014-06-01T03:59:00"/>
  </r>
  <r>
    <n v="128"/>
    <s v="Ralphi3 (Canceled)"/>
    <s v="A Science Fiction film filled with entertainment and Excitement"/>
    <n v="133000"/>
    <n v="1867"/>
    <x v="2"/>
    <s v="US"/>
    <s v="USD"/>
    <n v="1476941293"/>
    <n v="1473917293"/>
    <b v="0"/>
    <n v="6"/>
    <b v="0"/>
    <x v="0"/>
    <x v="22"/>
    <n v="1"/>
    <n v="311.16669999999999"/>
    <x v="2694"/>
    <d v="2016-10-20T05:28:13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x v="0"/>
    <x v="2"/>
    <n v="0"/>
    <n v="57.142899999999997"/>
    <x v="2695"/>
    <d v="2016-01-09T00:36:01"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s v="US"/>
    <s v="USD"/>
    <n v="1480188013"/>
    <n v="1477592413"/>
    <b v="0"/>
    <n v="0"/>
    <b v="0"/>
    <x v="5"/>
    <x v="26"/>
    <n v="0"/>
    <n v="0"/>
    <x v="2696"/>
    <d v="2016-11-26T19:20:1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x v="1"/>
    <x v="1"/>
    <n v="444"/>
    <n v="57.258099999999999"/>
    <x v="2697"/>
    <d v="2015-06-21T22:25:00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s v="US"/>
    <s v="USD"/>
    <n v="1408029623"/>
    <n v="1405437623"/>
    <b v="0"/>
    <n v="13"/>
    <b v="0"/>
    <x v="6"/>
    <x v="25"/>
    <n v="2"/>
    <n v="45.386200000000002"/>
    <x v="2698"/>
    <d v="2014-08-14T15:20:23"/>
  </r>
  <r>
    <n v="1551"/>
    <s v="Randy Hoffman Photography"/>
    <s v="I can do it but help can't hurt. Sweet Montana photos like never seen before. Be a part of Randy Hoffman Photography and our activities"/>
    <n v="8880"/>
    <n v="0"/>
    <x v="1"/>
    <s v="US"/>
    <s v="USD"/>
    <n v="1432756039"/>
    <n v="1430164039"/>
    <b v="0"/>
    <n v="0"/>
    <b v="0"/>
    <x v="3"/>
    <x v="31"/>
    <n v="0"/>
    <n v="0"/>
    <x v="2699"/>
    <d v="2015-05-27T19:47:19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x v="6"/>
    <x v="17"/>
    <n v="421"/>
    <n v="68.254099999999994"/>
    <x v="2700"/>
    <d v="2017-01-29T20:34:13"/>
  </r>
  <r>
    <n v="2769"/>
    <s v="Raph the Ninja Giraffe"/>
    <s v="Raph the Ninja Giraffe is a project that is my 5 year old sons idea, &amp; I am working with him to bring his idea to life."/>
    <n v="2700"/>
    <n v="2"/>
    <x v="1"/>
    <s v="GB"/>
    <s v="GBP"/>
    <n v="1401997790"/>
    <n v="1397677790"/>
    <b v="0"/>
    <n v="2"/>
    <b v="0"/>
    <x v="5"/>
    <x v="13"/>
    <n v="0"/>
    <n v="1"/>
    <x v="2701"/>
    <d v="2014-06-05T19:49:5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x v="6"/>
    <x v="17"/>
    <n v="1502"/>
    <n v="186.81389999999999"/>
    <x v="2702"/>
    <d v="2013-08-19T08:01:09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x v="6"/>
    <x v="17"/>
    <n v="86"/>
    <n v="10.507300000000001"/>
    <x v="2703"/>
    <d v="2015-03-02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x v="6"/>
    <x v="17"/>
    <n v="244"/>
    <n v="7.1902999999999997"/>
    <x v="2704"/>
    <d v="2015-08-15T07:50:59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x v="1"/>
    <x v="4"/>
    <n v="80"/>
    <n v="80.25"/>
    <x v="2705"/>
    <d v="2017-03-01T02:00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x v="1"/>
    <x v="1"/>
    <n v="401"/>
    <n v="92.842600000000004"/>
    <x v="2706"/>
    <d v="2015-02-23T11:55:03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x v="1"/>
    <x v="4"/>
    <n v="608"/>
    <n v="109.5946"/>
    <x v="2707"/>
    <d v="2016-10-3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s v="US"/>
    <s v="USD"/>
    <n v="1482294990"/>
    <n v="1477107390"/>
    <b v="0"/>
    <n v="2"/>
    <b v="0"/>
    <x v="1"/>
    <x v="4"/>
    <n v="6"/>
    <n v="62.5"/>
    <x v="2708"/>
    <d v="2016-12-21T04:36:3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x v="1"/>
    <x v="1"/>
    <n v="155"/>
    <n v="41.222200000000001"/>
    <x v="2709"/>
    <d v="2014-09-09T12:35:46"/>
  </r>
  <r>
    <n v="3861"/>
    <s v="READY OR NOT HERE I COME"/>
    <s v="THE COMING OF THE LORD!"/>
    <n v="500"/>
    <n v="100"/>
    <x v="1"/>
    <s v="US"/>
    <s v="USD"/>
    <n v="1415828820"/>
    <n v="1412258977"/>
    <b v="0"/>
    <n v="1"/>
    <b v="0"/>
    <x v="1"/>
    <x v="1"/>
    <n v="20"/>
    <n v="100"/>
    <x v="2710"/>
    <d v="2014-11-12T21:47:00"/>
  </r>
  <r>
    <n v="1418"/>
    <s v="Realidades del Hombre"/>
    <s v="Â¿Y si hubiera una camino intermedio entre ciencia y religion?_x000a_Descubre la respuesta ayudando a publicar y traducir este libro."/>
    <n v="10000"/>
    <n v="6"/>
    <x v="1"/>
    <s v="ES"/>
    <s v="EUR"/>
    <n v="1456397834"/>
    <n v="1453805834"/>
    <b v="0"/>
    <n v="1"/>
    <b v="0"/>
    <x v="5"/>
    <x v="18"/>
    <n v="0"/>
    <n v="6"/>
    <x v="2711"/>
    <d v="2016-02-25T10:57:14"/>
  </r>
  <r>
    <n v="1060"/>
    <s v="Reality  Check (Canceled)"/>
    <s v="Reality Check is a weekly Internet Radio Show. Along with my co-host and engineer we discuss the issues of the day relevant to you!."/>
    <n v="15000"/>
    <n v="50"/>
    <x v="2"/>
    <s v="US"/>
    <s v="USD"/>
    <n v="1429134893"/>
    <n v="1426542893"/>
    <b v="0"/>
    <n v="1"/>
    <b v="0"/>
    <x v="8"/>
    <x v="27"/>
    <n v="0"/>
    <n v="50"/>
    <x v="2712"/>
    <d v="2015-04-15T21:54:5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x v="1"/>
    <x v="1"/>
    <n v="340"/>
    <n v="235.4615"/>
    <x v="2713"/>
    <d v="2015-03-19T14:39:00"/>
  </r>
  <r>
    <n v="2386"/>
    <s v="Realjobmatch.com (Canceled)"/>
    <s v="Realjobmatch is not just a job search site but a matching site , matching the right jobseekers with the best jobs."/>
    <n v="4000"/>
    <n v="0"/>
    <x v="2"/>
    <s v="CA"/>
    <s v="CAD"/>
    <n v="1420920424"/>
    <n v="1415736424"/>
    <b v="0"/>
    <n v="0"/>
    <b v="0"/>
    <x v="6"/>
    <x v="25"/>
    <n v="0"/>
    <n v="0"/>
    <x v="2714"/>
    <d v="2015-01-10T20:07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1"/>
    <n v="287"/>
    <n v="58.571399999999997"/>
    <x v="2715"/>
    <d v="2016-04-05T02:18:02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x v="3"/>
    <x v="5"/>
    <n v="139"/>
    <n v="165.34649999999999"/>
    <x v="2716"/>
    <d v="2015-05-31T14:45: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x v="1"/>
    <x v="1"/>
    <n v="162"/>
    <n v="43.2"/>
    <x v="2717"/>
    <d v="2016-08-13T06:59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x v="1"/>
    <x v="1"/>
    <n v="31"/>
    <n v="52"/>
    <x v="2718"/>
    <d v="2014-10-27T03:00:00"/>
  </r>
  <r>
    <n v="4111"/>
    <s v="REBORN IN LOVE"/>
    <s v="REBORN IN LOVE is the sequel to REBORN FROM ABOVE: A Tale of Eternal Love.  This is part two, of a One-Act play series."/>
    <n v="1"/>
    <n v="94"/>
    <x v="1"/>
    <s v="US"/>
    <s v="USD"/>
    <n v="1424747740"/>
    <n v="1422155740"/>
    <b v="0"/>
    <n v="6"/>
    <b v="0"/>
    <x v="1"/>
    <x v="1"/>
    <n v="9400"/>
    <n v="15.666700000000001"/>
    <x v="2719"/>
    <d v="2015-02-24T03:15:40"/>
  </r>
  <r>
    <n v="1740"/>
    <s v="Recording Studio Time"/>
    <s v="I recently recorded a new single. With your help I can return to the studio. Would you like to be part of my next worship project?"/>
    <n v="7000"/>
    <n v="0"/>
    <x v="1"/>
    <s v="US"/>
    <s v="USD"/>
    <n v="1437075422"/>
    <n v="1434483422"/>
    <b v="0"/>
    <n v="0"/>
    <b v="0"/>
    <x v="2"/>
    <x v="14"/>
    <n v="0"/>
    <n v="0"/>
    <x v="2720"/>
    <d v="2015-07-16T19:37:02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x v="1"/>
    <x v="1"/>
    <n v="293"/>
    <n v="49.438200000000002"/>
    <x v="2721"/>
    <d v="2016-05-06T07:17:2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x v="1"/>
    <x v="1"/>
    <n v="400"/>
    <n v="81.673500000000004"/>
    <x v="2722"/>
    <d v="2016-05-17T21:27:59"/>
  </r>
  <r>
    <n v="471"/>
    <s v="Red Origins"/>
    <s v="Three kids try to stop Mazi Mbe's plan to restore Africa to its original state where Tricksters &amp; Spirits ruled_x000a_and Juju was law."/>
    <n v="44000"/>
    <n v="6541"/>
    <x v="1"/>
    <s v="US"/>
    <s v="USD"/>
    <n v="1397924379"/>
    <n v="1394039979"/>
    <b v="0"/>
    <n v="170"/>
    <b v="0"/>
    <x v="0"/>
    <x v="6"/>
    <n v="15"/>
    <n v="38.476500000000001"/>
    <x v="2723"/>
    <d v="2014-04-19T16:19:39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x v="1"/>
    <x v="1"/>
    <n v="18"/>
    <n v="30.777799999999999"/>
    <x v="2724"/>
    <d v="2015-12-02T20:59:2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x v="0"/>
    <x v="0"/>
    <n v="36"/>
    <n v="99.860299999999995"/>
    <x v="2725"/>
    <d v="2015-05-20T22:39:5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s v="US"/>
    <s v="USD"/>
    <n v="1409585434"/>
    <n v="1406907034"/>
    <b v="0"/>
    <n v="2"/>
    <b v="0"/>
    <x v="2"/>
    <x v="14"/>
    <n v="14"/>
    <n v="525"/>
    <x v="2726"/>
    <d v="2014-09-01T15:30:34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x v="0"/>
    <x v="12"/>
    <n v="0"/>
    <n v="71.428600000000003"/>
    <x v="2727"/>
    <d v="2011-05-15T18:11:26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x v="2"/>
    <x v="10"/>
    <n v="146"/>
    <n v="112.0192"/>
    <x v="2728"/>
    <d v="2012-09-11T16:47:33"/>
  </r>
  <r>
    <n v="2893"/>
    <s v="REDISCOVERING KIA THE PLAY"/>
    <s v="Fundraising for REDISCOVERING KIA THE PLAY"/>
    <n v="2500"/>
    <n v="25"/>
    <x v="1"/>
    <s v="US"/>
    <s v="USD"/>
    <n v="1420768800"/>
    <n v="1415644395"/>
    <b v="0"/>
    <n v="2"/>
    <b v="0"/>
    <x v="1"/>
    <x v="1"/>
    <n v="1"/>
    <n v="12.5"/>
    <x v="2729"/>
    <d v="2015-01-09T02:00:00"/>
  </r>
  <r>
    <n v="1557"/>
    <s v="Reflecting Light Photo"/>
    <s v="I have always been captivated by photography, Now I am trying to set up my own company and publish my pictures."/>
    <n v="8500"/>
    <n v="100"/>
    <x v="1"/>
    <s v="US"/>
    <s v="USD"/>
    <n v="1411227633"/>
    <n v="1408549233"/>
    <b v="0"/>
    <n v="1"/>
    <b v="0"/>
    <x v="3"/>
    <x v="31"/>
    <n v="1"/>
    <n v="100"/>
    <x v="2730"/>
    <d v="2014-09-20T15:40:33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x v="0"/>
    <x v="2"/>
    <n v="0"/>
    <n v="126.6875"/>
    <x v="2731"/>
    <d v="2014-06-19T04:00:00"/>
  </r>
  <r>
    <n v="190"/>
    <s v="REGIONRAT, the movie"/>
    <s v="Because hope can be a 4 letter word"/>
    <n v="100000"/>
    <n v="50"/>
    <x v="1"/>
    <s v="US"/>
    <s v="USD"/>
    <n v="1466091446"/>
    <n v="1465227446"/>
    <b v="0"/>
    <n v="1"/>
    <b v="0"/>
    <x v="0"/>
    <x v="8"/>
    <n v="0"/>
    <n v="50"/>
    <x v="2732"/>
    <d v="2016-06-16T15:37:26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x v="5"/>
    <x v="32"/>
    <n v="152"/>
    <n v="44.666699999999999"/>
    <x v="2733"/>
    <d v="2014-10-21T00:00:00"/>
  </r>
  <r>
    <n v="570"/>
    <s v="Relaunching in May"/>
    <s v="Humans have AM/FM/Satellite radio, kids have radio Disney, pets have DogCatRadio."/>
    <n v="33500"/>
    <n v="142"/>
    <x v="1"/>
    <s v="US"/>
    <s v="USD"/>
    <n v="1455822569"/>
    <n v="1453230569"/>
    <b v="0"/>
    <n v="1"/>
    <b v="0"/>
    <x v="6"/>
    <x v="25"/>
    <n v="0"/>
    <n v="142"/>
    <x v="2734"/>
    <d v="2016-02-18T19:09:29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x v="2"/>
    <x v="10"/>
    <n v="34"/>
    <n v="48.325499999999998"/>
    <x v="2735"/>
    <d v="2011-05-05T02:13:53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x v="2"/>
    <x v="10"/>
    <n v="5"/>
    <n v="37.625"/>
    <x v="2736"/>
    <d v="2012-10-17T20:17:39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x v="2"/>
    <x v="10"/>
    <n v="7"/>
    <n v="132.8571"/>
    <x v="2737"/>
    <d v="2013-01-21T07:59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x v="0"/>
    <x v="0"/>
    <n v="28"/>
    <n v="73.341200000000001"/>
    <x v="2738"/>
    <d v="2010-11-17T06:24:2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x v="2"/>
    <x v="10"/>
    <n v="40"/>
    <n v="34.170200000000001"/>
    <x v="2739"/>
    <d v="2013-10-24T23:42:49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x v="1"/>
    <x v="1"/>
    <n v="5"/>
    <n v="24"/>
    <x v="2740"/>
    <d v="2017-04-07T16:15:03"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s v="US"/>
    <s v="USD"/>
    <n v="1481809189"/>
    <n v="1479217189"/>
    <b v="1"/>
    <n v="140"/>
    <b v="0"/>
    <x v="3"/>
    <x v="5"/>
    <n v="113"/>
    <n v="48.25"/>
    <x v="2741"/>
    <d v="2016-12-15T13:39:49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x v="2"/>
    <x v="10"/>
    <n v="2"/>
    <n v="28.684200000000001"/>
    <x v="2742"/>
    <d v="2012-08-07T17:01:0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x v="1"/>
    <x v="1"/>
    <n v="259"/>
    <n v="34.919199999999996"/>
    <x v="2743"/>
    <d v="2017-02-01T23:31:00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x v="2"/>
    <x v="10"/>
    <n v="35"/>
    <n v="67.307699999999997"/>
    <x v="2744"/>
    <d v="2016-07-21T00:13:06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x v="2"/>
    <x v="10"/>
    <n v="104"/>
    <n v="67.881699999999995"/>
    <x v="2745"/>
    <d v="2012-03-25T19:34:02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x v="6"/>
    <x v="17"/>
    <n v="3879"/>
    <n v="108.96850000000001"/>
    <x v="2746"/>
    <d v="2016-09-22T17:00:2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x v="2"/>
    <x v="29"/>
    <n v="219"/>
    <n v="43.7"/>
    <x v="2747"/>
    <d v="2015-10-08T03:59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x v="6"/>
    <x v="28"/>
    <n v="1072"/>
    <n v="55.758499999999998"/>
    <x v="2748"/>
    <d v="2016-08-22T06:59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x v="1"/>
    <x v="1"/>
    <n v="373"/>
    <n v="47.846200000000003"/>
    <x v="2749"/>
    <d v="2016-09-11T20:19:26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x v="1"/>
    <x v="15"/>
    <n v="102"/>
    <n v="25.464300000000001"/>
    <x v="2750"/>
    <d v="2016-04-15T20:48:27"/>
  </r>
  <r>
    <n v="1790"/>
    <s v="Return to Relevance: The Scott Hyde Archive"/>
    <s v="70 years of incredible photography sits patiently in old film sheet boxes, waiting for a return to relevance."/>
    <n v="6350"/>
    <n v="1636"/>
    <x v="1"/>
    <s v="US"/>
    <s v="USD"/>
    <n v="1423152678"/>
    <n v="1420560678"/>
    <b v="1"/>
    <n v="15"/>
    <b v="0"/>
    <x v="3"/>
    <x v="5"/>
    <n v="26"/>
    <n v="109.0667"/>
    <x v="2751"/>
    <d v="2015-02-05T16:11:18"/>
  </r>
  <r>
    <n v="1062"/>
    <s v="RETURNING AT A LATER DATE"/>
    <s v="SEE US ON PATREON www.badgirlartwork.com"/>
    <n v="15000"/>
    <n v="190"/>
    <x v="2"/>
    <s v="US"/>
    <s v="USD"/>
    <n v="1468351341"/>
    <n v="1467746541"/>
    <b v="0"/>
    <n v="4"/>
    <b v="0"/>
    <x v="8"/>
    <x v="27"/>
    <n v="1"/>
    <n v="47.5"/>
    <x v="2752"/>
    <d v="2016-07-12T19:22:2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1"/>
    <n v="100"/>
    <n v="62.625"/>
    <x v="2753"/>
    <d v="2016-08-31T20:46:11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x v="0"/>
    <x v="0"/>
    <n v="12"/>
    <n v="160.16470000000001"/>
    <x v="2754"/>
    <d v="2013-11-05T18:39:50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x v="5"/>
    <x v="20"/>
    <n v="53"/>
    <n v="141.42339999999999"/>
    <x v="2755"/>
    <d v="2013-06-11T15:33:26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x v="0"/>
    <x v="0"/>
    <n v="81"/>
    <n v="246.6061"/>
    <x v="2756"/>
    <d v="2014-12-01T08:03:1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x v="6"/>
    <x v="17"/>
    <n v="2300"/>
    <n v="566.38919999999996"/>
    <x v="2757"/>
    <d v="2016-03-24T08:11:38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x v="2"/>
    <x v="7"/>
    <n v="64"/>
    <n v="40.078099999999999"/>
    <x v="2758"/>
    <d v="2012-05-05T17:25:43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x v="1"/>
    <x v="1"/>
    <n v="167"/>
    <n v="61"/>
    <x v="2759"/>
    <d v="2016-11-11T22:00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x v="1"/>
    <x v="1"/>
    <n v="3"/>
    <n v="50"/>
    <x v="2760"/>
    <d v="2017-05-03T19:12:0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x v="2"/>
    <x v="10"/>
    <n v="3"/>
    <n v="50"/>
    <x v="2761"/>
    <d v="2012-08-25T18:11:42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x v="2"/>
    <x v="3"/>
    <n v="70"/>
    <n v="22.079699999999999"/>
    <x v="2762"/>
    <d v="2015-10-17T04:00:00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s v="US"/>
    <s v="USD"/>
    <n v="1455466832"/>
    <n v="1452874832"/>
    <b v="0"/>
    <n v="4"/>
    <b v="0"/>
    <x v="6"/>
    <x v="33"/>
    <n v="0"/>
    <n v="26.25"/>
    <x v="2763"/>
    <d v="2016-02-14T16:20:32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x v="7"/>
    <x v="24"/>
    <n v="113"/>
    <n v="28.105"/>
    <x v="2764"/>
    <d v="2014-11-18T00:00:0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x v="1"/>
    <x v="1"/>
    <n v="267"/>
    <n v="57.2"/>
    <x v="2765"/>
    <d v="2016-08-01T06:59:0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x v="1"/>
    <x v="15"/>
    <n v="327"/>
    <n v="255.17339999999999"/>
    <x v="2766"/>
    <d v="2014-05-25T13:32:38"/>
  </r>
  <r>
    <n v="2875"/>
    <s v="Right Tracey!"/>
    <s v="Play about Tracey a gay man trapped in his room by his Bible thumping mother. He finds love but the room can not keep the love alive."/>
    <n v="2500"/>
    <n v="7"/>
    <x v="1"/>
    <s v="US"/>
    <s v="USD"/>
    <n v="1462417493"/>
    <n v="1459825493"/>
    <b v="0"/>
    <n v="3"/>
    <b v="0"/>
    <x v="1"/>
    <x v="1"/>
    <n v="0"/>
    <n v="2.3332999999999999"/>
    <x v="2767"/>
    <d v="2016-05-05T03:04:53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x v="6"/>
    <x v="17"/>
    <n v="861"/>
    <n v="114.7653"/>
    <x v="2768"/>
    <d v="2016-01-31T21:59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s v="US"/>
    <s v="USD"/>
    <n v="1488549079"/>
    <n v="1485957079"/>
    <b v="0"/>
    <n v="140"/>
    <b v="0"/>
    <x v="6"/>
    <x v="33"/>
    <n v="247"/>
    <n v="176.36429999999999"/>
    <x v="2769"/>
    <d v="2017-03-03T13:51:19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x v="2"/>
    <x v="16"/>
    <n v="21"/>
    <n v="42.724499999999999"/>
    <x v="2770"/>
    <d v="2015-06-04T00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x v="2"/>
    <x v="38"/>
    <n v="13"/>
    <n v="27.8611"/>
    <x v="2771"/>
    <d v="2016-04-30T21:59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s v="US"/>
    <s v="USD"/>
    <n v="1473044340"/>
    <n v="1468180462"/>
    <b v="0"/>
    <n v="4"/>
    <b v="0"/>
    <x v="6"/>
    <x v="33"/>
    <n v="1"/>
    <n v="55"/>
    <x v="2772"/>
    <d v="2016-09-05T02:59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s v="US"/>
    <s v="USD"/>
    <n v="1489537560"/>
    <n v="1484357160"/>
    <b v="0"/>
    <n v="6"/>
    <b v="0"/>
    <x v="6"/>
    <x v="33"/>
    <n v="120"/>
    <n v="3304"/>
    <x v="2773"/>
    <d v="2017-03-15T00:26:0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x v="7"/>
    <x v="24"/>
    <n v="1063"/>
    <n v="81.654399999999995"/>
    <x v="2774"/>
    <d v="2015-11-14T13:20:00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x v="2"/>
    <x v="10"/>
    <n v="29"/>
    <n v="61.578899999999997"/>
    <x v="2775"/>
    <d v="2012-11-26T04:5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x v="3"/>
    <x v="5"/>
    <n v="78"/>
    <n v="112.7907"/>
    <x v="2776"/>
    <d v="2016-06-29T23:29:55"/>
  </r>
  <r>
    <n v="3200"/>
    <s v="ROAD TO THE KINGDOM"/>
    <s v="An extremely unique musical play with an exciting, fun filled, dramatic twist. You will discover what lies ahead on the Road to Kingdom"/>
    <n v="1800"/>
    <n v="1"/>
    <x v="1"/>
    <s v="US"/>
    <s v="USD"/>
    <n v="1461994440"/>
    <n v="1459410101"/>
    <b v="0"/>
    <n v="1"/>
    <b v="0"/>
    <x v="1"/>
    <x v="15"/>
    <n v="0"/>
    <n v="1"/>
    <x v="2777"/>
    <d v="2016-04-30T05:34:00"/>
  </r>
  <r>
    <n v="944"/>
    <s v="RoamingTails, The Connected Pet Tag"/>
    <s v="Find your pet when it's missing, digitally store pet-related information, and locate pet friend establishments and services."/>
    <n v="19000"/>
    <n v="6663"/>
    <x v="1"/>
    <s v="US"/>
    <s v="USD"/>
    <n v="1460988000"/>
    <n v="1458050450"/>
    <b v="0"/>
    <n v="96"/>
    <b v="0"/>
    <x v="6"/>
    <x v="33"/>
    <n v="35"/>
    <n v="69.406300000000002"/>
    <x v="2778"/>
    <d v="2016-04-18T14:00:00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s v="US"/>
    <s v="USD"/>
    <n v="1427427276"/>
    <n v="1425270876"/>
    <b v="0"/>
    <n v="2"/>
    <b v="0"/>
    <x v="1"/>
    <x v="1"/>
    <n v="4"/>
    <n v="10"/>
    <x v="2779"/>
    <d v="2015-03-27T03:34:36"/>
  </r>
  <r>
    <n v="2569"/>
    <s v="Rochester Needs a Dessert Food Truck (Canceled)"/>
    <s v="With your help, I would be able to get a truck and start the process of getting it ready for the 2016 season."/>
    <n v="3000"/>
    <n v="145"/>
    <x v="2"/>
    <s v="US"/>
    <s v="USD"/>
    <n v="1442457112"/>
    <n v="1439865112"/>
    <b v="0"/>
    <n v="2"/>
    <b v="0"/>
    <x v="4"/>
    <x v="21"/>
    <n v="5"/>
    <n v="72.5"/>
    <x v="2780"/>
    <d v="2015-09-17T02:31:5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x v="0"/>
    <x v="0"/>
    <n v="5"/>
    <n v="57.540999999999997"/>
    <x v="2781"/>
    <d v="2011-05-25T04:00:0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x v="2"/>
    <x v="10"/>
    <n v="114"/>
    <n v="61.701099999999997"/>
    <x v="2782"/>
    <d v="2014-10-07T00:06:13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x v="0"/>
    <x v="0"/>
    <n v="102"/>
    <n v="100.08199999999999"/>
    <x v="2783"/>
    <d v="2013-11-01T00:00:00"/>
  </r>
  <r>
    <n v="2398"/>
    <s v="Roekee.com (Canceled)"/>
    <s v="The internets new search engine. Looking for funding to develop our backend web indexing software with an emphasis on automation."/>
    <n v="3900"/>
    <n v="0"/>
    <x v="2"/>
    <s v="US"/>
    <s v="USD"/>
    <n v="1435874384"/>
    <n v="1433282384"/>
    <b v="0"/>
    <n v="0"/>
    <b v="0"/>
    <x v="6"/>
    <x v="25"/>
    <n v="0"/>
    <n v="0"/>
    <x v="2784"/>
    <d v="2015-07-02T21:59:44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x v="1"/>
    <x v="1"/>
    <n v="18"/>
    <n v="12"/>
    <x v="2785"/>
    <d v="2016-05-10T21:00:00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x v="0"/>
    <x v="2"/>
    <n v="1"/>
    <n v="28.1111"/>
    <x v="2786"/>
    <d v="2014-04-04T22:00:00"/>
  </r>
  <r>
    <n v="597"/>
    <s v="Rolodex: One Contact List to Rule Them All"/>
    <s v="Rolodex is a web application that strives to nurture business to business relationships by connecting users via email."/>
    <n v="30000"/>
    <n v="20"/>
    <x v="1"/>
    <s v="US"/>
    <s v="USD"/>
    <n v="1469980800"/>
    <n v="1466787335"/>
    <b v="0"/>
    <n v="2"/>
    <b v="0"/>
    <x v="6"/>
    <x v="25"/>
    <n v="0"/>
    <n v="10"/>
    <x v="2787"/>
    <d v="2016-07-31T16:00:00"/>
  </r>
  <r>
    <n v="139"/>
    <s v="Roman Dead (Canceled)"/>
    <s v="When  Rome is infected with a zombie plague, Lucius Agrippa and a small group fights for survival"/>
    <n v="125000"/>
    <n v="500"/>
    <x v="2"/>
    <s v="US"/>
    <s v="USD"/>
    <n v="1436738772"/>
    <n v="1435874772"/>
    <b v="0"/>
    <n v="1"/>
    <b v="0"/>
    <x v="0"/>
    <x v="22"/>
    <n v="0"/>
    <n v="500"/>
    <x v="2788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2"/>
    <s v="US"/>
    <s v="USD"/>
    <n v="1426823132"/>
    <n v="1424234732"/>
    <b v="0"/>
    <n v="0"/>
    <b v="0"/>
    <x v="0"/>
    <x v="22"/>
    <n v="0"/>
    <s v="no backers"/>
    <x v="2789"/>
    <d v="2015-03-20T03:45:32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x v="1"/>
    <x v="1"/>
    <n v="332"/>
    <n v="70.230800000000002"/>
    <x v="2790"/>
    <d v="2015-03-21T19:22:38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x v="1"/>
    <x v="1"/>
    <n v="109"/>
    <n v="39.672699999999999"/>
    <x v="2791"/>
    <d v="2013-08-18T15:00:00"/>
  </r>
  <r>
    <n v="3917"/>
    <s v="Romeo and Juliet by Cry of Curs"/>
    <s v="We place the actors and script to the fore, with productions stripped down to barest level, aiming to make theatre accessible."/>
    <n v="500"/>
    <n v="10"/>
    <x v="1"/>
    <s v="GB"/>
    <s v="GBP"/>
    <n v="1410439161"/>
    <n v="1407847161"/>
    <b v="0"/>
    <n v="1"/>
    <b v="0"/>
    <x v="1"/>
    <x v="1"/>
    <n v="2"/>
    <n v="10"/>
    <x v="2792"/>
    <d v="2014-09-11T12:39:2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s v="US"/>
    <s v="USD"/>
    <n v="1404570147"/>
    <n v="1401978147"/>
    <b v="0"/>
    <n v="7"/>
    <b v="0"/>
    <x v="1"/>
    <x v="1"/>
    <n v="129"/>
    <n v="64.285700000000006"/>
    <x v="2793"/>
    <d v="2014-07-05T14:22:27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s v="US"/>
    <s v="USD"/>
    <n v="1409962211"/>
    <n v="1407370211"/>
    <b v="0"/>
    <n v="13"/>
    <b v="0"/>
    <x v="1"/>
    <x v="1"/>
    <n v="12"/>
    <n v="23.923100000000002"/>
    <x v="2794"/>
    <d v="2014-09-06T00:10:11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x v="1"/>
    <x v="1"/>
    <n v="167"/>
    <n v="78.5"/>
    <x v="2795"/>
    <d v="2016-04-11T02:30:00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x v="2"/>
    <x v="7"/>
    <n v="79"/>
    <n v="63.031700000000001"/>
    <x v="2796"/>
    <d v="2015-07-02T03:4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x v="2"/>
    <x v="10"/>
    <n v="113"/>
    <n v="68.012"/>
    <x v="2797"/>
    <d v="2016-06-25T03:59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x v="1"/>
    <x v="1"/>
    <n v="42"/>
    <n v="28.1905"/>
    <x v="2798"/>
    <d v="2014-08-31T13:08:0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s v="US"/>
    <s v="USD"/>
    <n v="1467541545"/>
    <n v="1464085545"/>
    <b v="0"/>
    <n v="1"/>
    <b v="0"/>
    <x v="0"/>
    <x v="22"/>
    <n v="0"/>
    <n v="10"/>
    <x v="2799"/>
    <d v="2016-07-03T10:25:45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x v="1"/>
    <x v="1"/>
    <n v="1460"/>
    <n v="81.125900000000001"/>
    <x v="2800"/>
    <d v="2015-06-12T02:0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x v="1"/>
    <x v="1"/>
    <n v="81"/>
    <n v="28.411799999999999"/>
    <x v="2801"/>
    <d v="2016-02-14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4"/>
    <x v="21"/>
    <n v="39"/>
    <n v="83.571399999999997"/>
    <x v="2802"/>
    <d v="2015-09-23T20:10:01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x v="1"/>
    <x v="1"/>
    <n v="27"/>
    <n v="20.083300000000001"/>
    <x v="2803"/>
    <d v="2015-05-31T23:0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x v="0"/>
    <x v="0"/>
    <n v="61"/>
    <n v="58.4133"/>
    <x v="2804"/>
    <d v="2014-11-14T03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x v="2"/>
    <x v="10"/>
    <n v="25"/>
    <n v="62.8125"/>
    <x v="2805"/>
    <d v="2011-06-02T05:59:0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s v="US"/>
    <s v="USD"/>
    <n v="1287975829"/>
    <n v="1284087829"/>
    <b v="0"/>
    <n v="7"/>
    <b v="0"/>
    <x v="2"/>
    <x v="7"/>
    <n v="1"/>
    <n v="27.857099999999999"/>
    <x v="2806"/>
    <d v="2010-10-25T03:03:49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x v="2"/>
    <x v="10"/>
    <n v="6"/>
    <n v="42.384599999999999"/>
    <x v="2807"/>
    <d v="2015-08-22T04:59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x v="2"/>
    <x v="10"/>
    <n v="11"/>
    <n v="24.999400000000001"/>
    <x v="2808"/>
    <d v="2012-07-20T23:02:45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x v="5"/>
    <x v="20"/>
    <n v="10"/>
    <n v="37.466000000000001"/>
    <x v="2809"/>
    <d v="2013-05-20T00:41:00"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s v="US"/>
    <s v="USD"/>
    <n v="1468513533"/>
    <n v="1465921533"/>
    <b v="0"/>
    <n v="1"/>
    <b v="0"/>
    <x v="6"/>
    <x v="25"/>
    <n v="0"/>
    <n v="1"/>
    <x v="2810"/>
    <d v="2016-07-14T16:25:33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x v="1"/>
    <x v="1"/>
    <n v="45"/>
    <n v="75"/>
    <x v="2811"/>
    <d v="2016-05-27T17:46:51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x v="2"/>
    <x v="10"/>
    <n v="39"/>
    <n v="76.666700000000006"/>
    <x v="2812"/>
    <d v="2014-08-31T17:31:31"/>
  </r>
  <r>
    <n v="776"/>
    <s v="Run Ragged"/>
    <s v="Would anything change if women were in charge? Book Clubs, readers, and critics herald the latest by award-winning author, Aguila."/>
    <n v="25000"/>
    <n v="3598"/>
    <x v="1"/>
    <s v="US"/>
    <s v="USD"/>
    <n v="1444539600"/>
    <n v="1441297645"/>
    <b v="0"/>
    <n v="57"/>
    <b v="0"/>
    <x v="5"/>
    <x v="26"/>
    <n v="14"/>
    <n v="63.122799999999998"/>
    <x v="2813"/>
    <d v="2015-10-11T05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s v="GB"/>
    <s v="GBP"/>
    <n v="1467531536"/>
    <n v="1464939536"/>
    <b v="0"/>
    <n v="23"/>
    <b v="0"/>
    <x v="3"/>
    <x v="5"/>
    <n v="14"/>
    <n v="37.608699999999999"/>
    <x v="2814"/>
    <d v="2016-07-03T07:38:56"/>
  </r>
  <r>
    <n v="1102"/>
    <s v="Runers"/>
    <s v="Runers is a top-down rogue-like shooter where as you advance you create more powerful spells and fight fierce monsters and bosses."/>
    <n v="15000"/>
    <n v="425"/>
    <x v="1"/>
    <s v="US"/>
    <s v="USD"/>
    <n v="1386568740"/>
    <n v="1383095125"/>
    <b v="0"/>
    <n v="24"/>
    <b v="0"/>
    <x v="7"/>
    <x v="30"/>
    <n v="3"/>
    <n v="17.708300000000001"/>
    <x v="2815"/>
    <d v="2013-12-09T05:59:00"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s v="US"/>
    <s v="USD"/>
    <n v="1330577940"/>
    <n v="1327853914"/>
    <b v="0"/>
    <n v="9"/>
    <b v="0"/>
    <x v="2"/>
    <x v="9"/>
    <n v="2"/>
    <n v="41.666699999999999"/>
    <x v="2816"/>
    <d v="2012-03-01T04:59:00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s v="GB"/>
    <s v="GBP"/>
    <n v="1468349460"/>
    <n v="1466186988"/>
    <b v="0"/>
    <n v="7"/>
    <b v="0"/>
    <x v="6"/>
    <x v="33"/>
    <n v="1"/>
    <n v="30.285699999999999"/>
    <x v="2817"/>
    <d v="2016-07-12T18:51:00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x v="3"/>
    <x v="5"/>
    <n v="125"/>
    <n v="55.820900000000002"/>
    <x v="2818"/>
    <d v="2014-07-16T15:17:46"/>
  </r>
  <r>
    <n v="3867"/>
    <s v="RUSSIAN PLAY &quot;HOW TO BE BRAVE&quot;"/>
    <s v="What do you know about Russian Culture? Our project helps the American children to find out about Russian literature."/>
    <n v="500"/>
    <n v="251"/>
    <x v="1"/>
    <s v="US"/>
    <s v="USD"/>
    <n v="1466278339"/>
    <n v="1463686339"/>
    <b v="0"/>
    <n v="5"/>
    <b v="0"/>
    <x v="1"/>
    <x v="1"/>
    <n v="50"/>
    <n v="50.2"/>
    <x v="2819"/>
    <d v="2016-06-18T19:32:19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x v="6"/>
    <x v="17"/>
    <n v="3411"/>
    <n v="68.815600000000003"/>
    <x v="2820"/>
    <d v="2016-08-11T06:28:36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x v="2"/>
    <x v="10"/>
    <n v="22"/>
    <n v="178.6071"/>
    <x v="2821"/>
    <d v="2012-04-27T16:00:46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x v="2"/>
    <x v="7"/>
    <n v="238"/>
    <n v="47.676499999999997"/>
    <x v="2822"/>
    <d v="2012-12-31T18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s v="US"/>
    <s v="USD"/>
    <n v="1412534943"/>
    <n v="1409942943"/>
    <b v="0"/>
    <n v="32"/>
    <b v="0"/>
    <x v="2"/>
    <x v="7"/>
    <n v="12"/>
    <n v="73.760000000000005"/>
    <x v="2823"/>
    <d v="2014-10-05T18:49:03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x v="3"/>
    <x v="5"/>
    <n v="181"/>
    <n v="67.159899999999993"/>
    <x v="2824"/>
    <d v="2014-06-10T08:33:00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x v="7"/>
    <x v="24"/>
    <n v="68"/>
    <n v="30.202000000000002"/>
    <x v="2825"/>
    <d v="2014-02-23T12:00:57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s v="FR"/>
    <s v="EUR"/>
    <n v="1488013307"/>
    <n v="1485421307"/>
    <b v="0"/>
    <n v="0"/>
    <b v="0"/>
    <x v="6"/>
    <x v="25"/>
    <n v="0"/>
    <s v="no backers"/>
    <x v="2826"/>
    <d v="2017-02-25T09:01:4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s v="AT"/>
    <s v="EUR"/>
    <n v="1456094197"/>
    <n v="1453502197"/>
    <b v="0"/>
    <n v="12"/>
    <b v="0"/>
    <x v="6"/>
    <x v="33"/>
    <n v="5"/>
    <n v="75.75"/>
    <x v="2827"/>
    <d v="2016-02-21T22:36:37"/>
  </r>
  <r>
    <n v="2408"/>
    <s v="Sabroso On Wheels"/>
    <s v="A US Army Vet trying to get a Peruvian food truck going! Really good Peruvian food now mobile!"/>
    <n v="3750"/>
    <n v="30"/>
    <x v="1"/>
    <s v="US"/>
    <s v="USD"/>
    <n v="1415247757"/>
    <n v="1412652157"/>
    <b v="0"/>
    <n v="2"/>
    <b v="0"/>
    <x v="4"/>
    <x v="21"/>
    <n v="1"/>
    <n v="15"/>
    <x v="2828"/>
    <d v="2014-11-06T04:22:37"/>
  </r>
  <r>
    <n v="4107"/>
    <s v="Sacrifice"/>
    <s v="A new dramatic comedy dealing with a father's unwillingness to let go of his past causes major problems for the future of his daughter."/>
    <n v="10"/>
    <n v="41"/>
    <x v="1"/>
    <s v="US"/>
    <s v="USD"/>
    <n v="1411596001"/>
    <n v="1409608801"/>
    <b v="0"/>
    <n v="4"/>
    <b v="0"/>
    <x v="1"/>
    <x v="1"/>
    <n v="410"/>
    <n v="10.25"/>
    <x v="2829"/>
    <d v="2014-09-24T22:00:01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x v="6"/>
    <x v="28"/>
    <n v="93"/>
    <n v="56"/>
    <x v="2830"/>
    <d v="2015-06-03T15:04:29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x v="2"/>
    <x v="10"/>
    <n v="33"/>
    <n v="115.83329999999999"/>
    <x v="2831"/>
    <d v="2016-01-14T04:11: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"/>
    <x v="7"/>
    <n v="39"/>
    <n v="147.81129999999999"/>
    <x v="2832"/>
    <d v="2016-06-05T23:33:30"/>
  </r>
  <r>
    <n v="1731"/>
    <s v="Sam Cox Band First Christian Tour"/>
    <s v="We are a Christin Worship band looking to midwest tour. God Bless!"/>
    <n v="7000"/>
    <n v="0"/>
    <x v="1"/>
    <s v="US"/>
    <s v="USD"/>
    <n v="1434034800"/>
    <n v="1432849552"/>
    <b v="0"/>
    <n v="0"/>
    <b v="0"/>
    <x v="2"/>
    <x v="14"/>
    <n v="0"/>
    <n v="0"/>
    <x v="2833"/>
    <d v="2015-06-11T15:00:0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x v="2"/>
    <x v="38"/>
    <n v="48"/>
    <n v="47.189300000000003"/>
    <x v="2834"/>
    <d v="2014-05-23T16:25:55"/>
  </r>
  <r>
    <n v="142"/>
    <s v="SAMANTHA  SHADOW (Canceled)"/>
    <s v="A science fiction series about a women trying to stave off a mysterious appearance of monsters from getting out of a dark alley."/>
    <n v="117000"/>
    <n v="10"/>
    <x v="2"/>
    <s v="US"/>
    <s v="USD"/>
    <n v="1416176778"/>
    <n v="1414358778"/>
    <b v="0"/>
    <n v="1"/>
    <b v="0"/>
    <x v="0"/>
    <x v="22"/>
    <n v="0"/>
    <n v="10"/>
    <x v="2835"/>
    <d v="2014-11-16T22:26:18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x v="2"/>
    <x v="3"/>
    <n v="15"/>
    <n v="31.054099999999998"/>
    <x v="2836"/>
    <d v="2015-05-17T15:31:17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x v="2"/>
    <x v="10"/>
    <n v="12"/>
    <n v="58.625"/>
    <x v="2837"/>
    <d v="2012-05-19T03:00:00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x v="7"/>
    <x v="24"/>
    <n v="60"/>
    <n v="33.550600000000003"/>
    <x v="2838"/>
    <d v="2014-12-22T14:47:5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x v="2"/>
    <x v="38"/>
    <n v="16"/>
    <n v="38.7941"/>
    <x v="2839"/>
    <d v="2012-04-18T21:22:40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x v="1"/>
    <x v="1"/>
    <n v="409"/>
    <n v="155.95240000000001"/>
    <x v="2840"/>
    <d v="2016-07-10T22:59:00"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s v="US"/>
    <s v="USD"/>
    <n v="1473972813"/>
    <n v="1471812813"/>
    <b v="0"/>
    <n v="7"/>
    <b v="0"/>
    <x v="2"/>
    <x v="7"/>
    <n v="1"/>
    <n v="29.285699999999999"/>
    <x v="2841"/>
    <d v="2016-09-15T20:53:33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x v="2"/>
    <x v="10"/>
    <n v="55"/>
    <n v="63.620699999999999"/>
    <x v="2842"/>
    <d v="2015-06-15T04:34:5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x v="7"/>
    <x v="24"/>
    <n v="176"/>
    <n v="49.4724"/>
    <x v="2843"/>
    <d v="2017-03-02T19:51:4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"/>
    <x v="1"/>
    <n v="27"/>
    <n v="51.615400000000001"/>
    <x v="2844"/>
    <d v="2015-03-25T18:01:1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x v="1"/>
    <x v="1"/>
    <n v="398"/>
    <n v="199.18180000000001"/>
    <x v="2845"/>
    <d v="2015-06-01T03:59:0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x v="1"/>
    <x v="4"/>
    <n v="5627"/>
    <n v="89.314300000000003"/>
    <x v="2846"/>
    <d v="2016-11-01T03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x v="1"/>
    <x v="4"/>
    <n v="2256"/>
    <n v="162.90969999999999"/>
    <x v="2847"/>
    <d v="2014-11-15T22:08:4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6"/>
    <x v="28"/>
    <n v="106"/>
    <n v="45.942"/>
    <x v="2848"/>
    <d v="2015-06-08T03:51:14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s v="US"/>
    <s v="USD"/>
    <n v="1468108198"/>
    <n v="1465516198"/>
    <b v="0"/>
    <n v="348"/>
    <b v="0"/>
    <x v="1"/>
    <x v="4"/>
    <n v="4260"/>
    <n v="244.80459999999999"/>
    <x v="2849"/>
    <d v="2016-07-09T23:49:58"/>
  </r>
  <r>
    <n v="3060"/>
    <s v="Save the Roxy Theatre in Bremerton WA"/>
    <s v="Save the historic Roxy theatre in Bremerton WA from being repurposed as office space."/>
    <n v="2000"/>
    <n v="335"/>
    <x v="1"/>
    <s v="US"/>
    <s v="USD"/>
    <n v="1443422134"/>
    <n v="1440830134"/>
    <b v="0"/>
    <n v="6"/>
    <b v="0"/>
    <x v="1"/>
    <x v="4"/>
    <n v="17"/>
    <n v="55.833300000000001"/>
    <x v="2850"/>
    <d v="2015-09-28T06:35:34"/>
  </r>
  <r>
    <n v="3090"/>
    <s v="Save the Stage"/>
    <s v="To create a space by restoring a historic church in Burlington, Ky where community theater, dance and music and art can be performed."/>
    <n v="2000"/>
    <n v="11432"/>
    <x v="1"/>
    <s v="US"/>
    <s v="USD"/>
    <n v="1430505545"/>
    <n v="1425325145"/>
    <b v="0"/>
    <n v="9"/>
    <b v="0"/>
    <x v="1"/>
    <x v="4"/>
    <n v="572"/>
    <n v="1270.2221999999999"/>
    <x v="2851"/>
    <d v="2015-05-01T18:39:05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x v="1"/>
    <x v="4"/>
    <n v="1584"/>
    <n v="96.300899999999999"/>
    <x v="2852"/>
    <d v="2013-08-16T11:59:0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s v="US"/>
    <s v="USD"/>
    <n v="1409194810"/>
    <n v="1406170810"/>
    <b v="0"/>
    <n v="114"/>
    <b v="0"/>
    <x v="1"/>
    <x v="4"/>
    <n v="332"/>
    <n v="58.184199999999997"/>
    <x v="2853"/>
    <d v="2014-08-28T03:00: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1"/>
    <n v="130"/>
    <n v="38.235300000000002"/>
    <x v="2854"/>
    <d v="2014-11-02T11:29:3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x v="1"/>
    <x v="1"/>
    <n v="251"/>
    <n v="139.5556"/>
    <x v="2855"/>
    <d v="2016-02-20T02:45: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1"/>
    <n v="104"/>
    <n v="19.696999999999999"/>
    <x v="2856"/>
    <d v="2015-03-18T17:00:00"/>
  </r>
  <r>
    <n v="3968"/>
    <s v="Scarlet Letters (a play with songs)"/>
    <s v="&quot;On the breast of her gown, in fine red cloth, appeared the letter A.&quot; But what about the rest of the alphabet?"/>
    <n v="400"/>
    <n v="527"/>
    <x v="1"/>
    <s v="US"/>
    <s v="USD"/>
    <n v="1463945673"/>
    <n v="1458761673"/>
    <b v="0"/>
    <n v="11"/>
    <b v="0"/>
    <x v="1"/>
    <x v="1"/>
    <n v="132"/>
    <n v="47.909100000000002"/>
    <x v="2857"/>
    <d v="2016-05-22T19:34:33"/>
  </r>
  <r>
    <n v="1594"/>
    <s v="Scenes and Things from New Orleans"/>
    <s v="I photograph my love of New Orleans, create canvases and share those memories with you."/>
    <n v="8000"/>
    <n v="205"/>
    <x v="1"/>
    <s v="US"/>
    <s v="USD"/>
    <n v="1463329260"/>
    <n v="1458147982"/>
    <b v="0"/>
    <n v="10"/>
    <b v="0"/>
    <x v="3"/>
    <x v="37"/>
    <n v="3"/>
    <n v="20.5"/>
    <x v="2858"/>
    <d v="2016-05-15T16:21:00"/>
  </r>
  <r>
    <n v="1582"/>
    <s v="Scenes from New Orleans"/>
    <s v="I create canvas prints of images from in and around New Orleans"/>
    <n v="8000"/>
    <n v="93"/>
    <x v="1"/>
    <s v="US"/>
    <s v="USD"/>
    <n v="1445894400"/>
    <n v="1440961053"/>
    <b v="0"/>
    <n v="3"/>
    <b v="0"/>
    <x v="3"/>
    <x v="37"/>
    <n v="1"/>
    <n v="31"/>
    <x v="2859"/>
    <d v="2015-10-26T21:20:00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x v="5"/>
    <x v="32"/>
    <n v="82"/>
    <n v="34.8718"/>
    <x v="2860"/>
    <d v="2013-02-16T15:52:38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x v="0"/>
    <x v="0"/>
    <n v="40"/>
    <n v="104.2591"/>
    <x v="2861"/>
    <d v="2011-12-18T00:59:0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x v="1"/>
    <x v="1"/>
    <n v="271"/>
    <n v="80.225399999999993"/>
    <x v="2862"/>
    <d v="2015-03-09T03:44:52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x v="1"/>
    <x v="1"/>
    <n v="34"/>
    <n v="20"/>
    <x v="2863"/>
    <d v="2014-11-03T00:00:00"/>
  </r>
  <r>
    <n v="775"/>
    <s v="Scorned: A LeKrista Scott, Vampire Hunted Novel"/>
    <s v="Scorned is the first in a series that I have been working on for two years and it's time to get it published."/>
    <n v="25000"/>
    <n v="170"/>
    <x v="1"/>
    <s v="US"/>
    <s v="USD"/>
    <n v="1323998795"/>
    <n v="1321406795"/>
    <b v="0"/>
    <n v="5"/>
    <b v="0"/>
    <x v="5"/>
    <x v="26"/>
    <n v="1"/>
    <n v="34"/>
    <x v="2864"/>
    <d v="2011-12-16T01:26:35"/>
  </r>
  <r>
    <n v="2131"/>
    <s v="Scout's Honor"/>
    <s v="From frightened girl to empowered woman, Scout's Honor is a tale about facing your fears and overcoming odds."/>
    <n v="5000"/>
    <n v="25"/>
    <x v="1"/>
    <s v="US"/>
    <s v="USD"/>
    <n v="1436677091"/>
    <n v="1434085091"/>
    <b v="0"/>
    <n v="3"/>
    <b v="0"/>
    <x v="7"/>
    <x v="30"/>
    <n v="1"/>
    <n v="8.3332999999999995"/>
    <x v="2865"/>
    <d v="2015-07-12T04:58:11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x v="1"/>
    <x v="1"/>
    <n v="221"/>
    <n v="67.653099999999995"/>
    <x v="2866"/>
    <d v="2015-07-16T17:24:36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x v="0"/>
    <x v="12"/>
    <n v="0"/>
    <n v="37.411799999999999"/>
    <x v="2867"/>
    <d v="2011-09-04T21:30: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x v="4"/>
    <n v="14"/>
    <n v="55.6"/>
    <x v="2868"/>
    <d v="2016-02-12T04:33:11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x v="6"/>
    <x v="17"/>
    <n v="1329"/>
    <n v="147.685"/>
    <x v="2869"/>
    <d v="2015-08-13T08:46:49"/>
  </r>
  <r>
    <n v="584"/>
    <s v="scriptCall - The Personal Presentation Platform"/>
    <s v="Script Call takes your presentation from the wall to your audience; from your device to theirs."/>
    <n v="30000"/>
    <n v="10"/>
    <x v="1"/>
    <s v="US"/>
    <s v="USD"/>
    <n v="1426522316"/>
    <n v="1423933916"/>
    <b v="0"/>
    <n v="2"/>
    <b v="0"/>
    <x v="6"/>
    <x v="25"/>
    <n v="0"/>
    <n v="5"/>
    <x v="2870"/>
    <d v="2015-03-16T16:11:5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x v="1"/>
    <x v="1"/>
    <n v="159"/>
    <n v="108.5909"/>
    <x v="2871"/>
    <d v="2016-05-08T21:00:00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x v="1"/>
    <x v="4"/>
    <n v="3009"/>
    <n v="153.5204"/>
    <x v="2872"/>
    <d v="2015-05-26T21:54:0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x v="1"/>
    <x v="1"/>
    <n v="40"/>
    <n v="28.323499999999999"/>
    <x v="2873"/>
    <d v="2016-03-01T23:59:00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s v="US"/>
    <s v="USD"/>
    <n v="1438793432"/>
    <n v="1436201432"/>
    <b v="0"/>
    <n v="7"/>
    <b v="0"/>
    <x v="6"/>
    <x v="25"/>
    <n v="20"/>
    <n v="112.5714"/>
    <x v="2874"/>
    <d v="2015-08-05T16:50:3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x v="1"/>
    <x v="1"/>
    <n v="902"/>
    <n v="202.85"/>
    <x v="2875"/>
    <d v="2015-03-31T04:16:5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x v="2"/>
    <x v="7"/>
    <n v="84"/>
    <n v="58.597200000000001"/>
    <x v="2876"/>
    <d v="2012-03-05T03:00:00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s v="CA"/>
    <s v="CAD"/>
    <n v="1406854699"/>
    <n v="1404262699"/>
    <b v="0"/>
    <n v="0"/>
    <b v="0"/>
    <x v="4"/>
    <x v="21"/>
    <n v="0"/>
    <n v="0"/>
    <x v="2877"/>
    <d v="2014-08-01T00:58:19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x v="1"/>
    <x v="1"/>
    <n v="19"/>
    <n v="35.961500000000001"/>
    <x v="2878"/>
    <d v="2015-10-06T22:59:0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x v="1"/>
    <x v="1"/>
    <n v="259"/>
    <n v="66.512799999999999"/>
    <x v="2879"/>
    <d v="2014-05-13T04:00:00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x v="0"/>
    <x v="12"/>
    <n v="3"/>
    <n v="375.7647"/>
    <x v="2880"/>
    <d v="2015-12-27T14:20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1"/>
    <n v="115"/>
    <n v="30.189399999999999"/>
    <x v="2881"/>
    <d v="2014-11-23T22:00:00"/>
  </r>
  <r>
    <n v="4058"/>
    <s v="Secret of Shahrazad (World Premier)"/>
    <s v="Help reveal the beauty of Islamic culture by launching this new adventure play celebrating Persian music, dance, and lore."/>
    <n v="200"/>
    <n v="95"/>
    <x v="1"/>
    <s v="US"/>
    <s v="USD"/>
    <n v="1459483140"/>
    <n v="1458178044"/>
    <b v="0"/>
    <n v="4"/>
    <b v="0"/>
    <x v="1"/>
    <x v="1"/>
    <n v="48"/>
    <n v="23.75"/>
    <x v="2882"/>
    <d v="2016-04-01T03:59:00"/>
  </r>
  <r>
    <n v="547"/>
    <s v="Secure Email and Document sharing"/>
    <s v="We are looking to build a secure email / document sharing system for companies needing to send sensitive information to clients."/>
    <n v="35000"/>
    <n v="0"/>
    <x v="1"/>
    <s v="GB"/>
    <s v="GBP"/>
    <n v="1455122564"/>
    <n v="1452530564"/>
    <b v="0"/>
    <n v="0"/>
    <b v="0"/>
    <x v="6"/>
    <x v="25"/>
    <n v="0"/>
    <s v="no backers"/>
    <x v="2883"/>
    <d v="2016-02-10T16:42:4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6"/>
    <x v="33"/>
    <n v="1"/>
    <n v="199"/>
    <x v="2884"/>
    <d v="2016-06-05T12:42:12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s v="FR"/>
    <s v="EUR"/>
    <n v="1453210037"/>
    <n v="1448026037"/>
    <b v="0"/>
    <n v="0"/>
    <b v="0"/>
    <x v="6"/>
    <x v="25"/>
    <n v="0"/>
    <s v="no backers"/>
    <x v="2885"/>
    <d v="2016-01-19T13:27:17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x v="1"/>
    <x v="1"/>
    <n v="267"/>
    <n v="37.083300000000001"/>
    <x v="2886"/>
    <d v="2015-12-10T14:14:56"/>
  </r>
  <r>
    <n v="162"/>
    <s v="See It My Way"/>
    <s v="This film follows a young man who has had only a troubled family life. He turns to all the wrong things and life falls apart."/>
    <n v="100000"/>
    <n v="435"/>
    <x v="1"/>
    <s v="US"/>
    <s v="USD"/>
    <n v="1408232520"/>
    <n v="1405393356"/>
    <b v="0"/>
    <n v="10"/>
    <b v="0"/>
    <x v="0"/>
    <x v="8"/>
    <n v="0"/>
    <n v="43.5"/>
    <x v="2887"/>
    <d v="2014-08-16T23:42:00"/>
  </r>
  <r>
    <n v="2379"/>
    <s v="SelectCooks.com (Canceled)"/>
    <s v="Selectcooks.com is a community marketplace for people to list, find and hire chefs."/>
    <n v="4000"/>
    <n v="0"/>
    <x v="2"/>
    <s v="US"/>
    <s v="USD"/>
    <n v="1444004616"/>
    <n v="1440116616"/>
    <b v="0"/>
    <n v="0"/>
    <b v="0"/>
    <x v="6"/>
    <x v="25"/>
    <n v="0"/>
    <n v="0"/>
    <x v="2888"/>
    <d v="2015-10-05T00:23:3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x v="1"/>
    <x v="1"/>
    <n v="5"/>
    <n v="8.8571000000000009"/>
    <x v="2889"/>
    <d v="2015-03-31T22:59:00"/>
  </r>
  <r>
    <n v="553"/>
    <s v="sellorshopusa.com"/>
    <s v="Groundbreaking New Classifieds Website Grows Into Largest Nationwide Coverage By Turning Users Into Entrepreneurs"/>
    <n v="35000"/>
    <n v="123"/>
    <x v="1"/>
    <s v="US"/>
    <s v="USD"/>
    <n v="1415988991"/>
    <n v="1413393391"/>
    <b v="0"/>
    <n v="6"/>
    <b v="0"/>
    <x v="6"/>
    <x v="25"/>
    <n v="0"/>
    <n v="20.5"/>
    <x v="2890"/>
    <d v="2014-11-14T18:16:31"/>
  </r>
  <r>
    <n v="956"/>
    <s v="SemiYours"/>
    <s v="You can rent out your Car with Uber. _x000a_You can rent out your Home with Airbnb. _x000a_Now you can rent out your CLOSET with SemiYOURS!"/>
    <n v="18500"/>
    <n v="861"/>
    <x v="1"/>
    <s v="US"/>
    <s v="USD"/>
    <n v="1430081759"/>
    <n v="1424901359"/>
    <b v="0"/>
    <n v="17"/>
    <b v="0"/>
    <x v="6"/>
    <x v="33"/>
    <n v="5"/>
    <n v="50.647100000000002"/>
    <x v="2891"/>
    <d v="2015-04-26T20:55:5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x v="1"/>
    <x v="1"/>
    <n v="588"/>
    <n v="49.545499999999997"/>
    <x v="2892"/>
    <d v="2016-05-04T23:00:0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x v="1"/>
    <x v="15"/>
    <n v="503"/>
    <n v="100.5"/>
    <x v="2893"/>
    <d v="2016-08-02T10:03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x v="2"/>
    <x v="29"/>
    <n v="72"/>
    <n v="61.3429"/>
    <x v="2894"/>
    <d v="2012-05-28T15:43:13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x v="1"/>
    <x v="1"/>
    <n v="169"/>
    <n v="34.408200000000001"/>
    <x v="2895"/>
    <d v="2016-06-02T22:00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x v="1"/>
    <x v="1"/>
    <n v="878"/>
    <n v="70.771500000000003"/>
    <x v="2896"/>
    <d v="2015-03-26T01:03:29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x v="1"/>
    <x v="1"/>
    <n v="332"/>
    <n v="75.340900000000005"/>
    <x v="2897"/>
    <d v="2014-06-04T04:59:00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x v="2"/>
    <x v="10"/>
    <n v="87"/>
    <n v="190.9"/>
    <x v="2898"/>
    <d v="2014-01-11T21:02:25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s v="US"/>
    <s v="USD"/>
    <n v="1414533600"/>
    <n v="1411411564"/>
    <b v="0"/>
    <n v="6"/>
    <b v="0"/>
    <x v="0"/>
    <x v="22"/>
    <n v="0"/>
    <n v="25.166699999999999"/>
    <x v="2899"/>
    <d v="2014-10-28T22:00:00"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s v="US"/>
    <s v="USD"/>
    <n v="1342309368"/>
    <n v="1337125368"/>
    <b v="0"/>
    <n v="49"/>
    <b v="0"/>
    <x v="5"/>
    <x v="13"/>
    <n v="62"/>
    <n v="35.734699999999997"/>
    <x v="2900"/>
    <d v="2012-07-14T23:42:4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s v="US"/>
    <s v="USD"/>
    <n v="1457024514"/>
    <n v="1454432514"/>
    <b v="0"/>
    <n v="122"/>
    <b v="0"/>
    <x v="6"/>
    <x v="33"/>
    <n v="124"/>
    <n v="102.0164"/>
    <x v="2901"/>
    <d v="2016-03-03T17:01:54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x v="1"/>
    <x v="1"/>
    <n v="74"/>
    <n v="61.944400000000002"/>
    <x v="2902"/>
    <d v="2016-06-08T00:57:0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x v="1"/>
    <x v="1"/>
    <n v="8"/>
    <n v="23.142900000000001"/>
    <x v="2903"/>
    <d v="2017-04-04T03:38:41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x v="1"/>
    <x v="1"/>
    <n v="119"/>
    <n v="79"/>
    <x v="2904"/>
    <d v="2014-08-26T17:09:42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x v="2"/>
    <x v="16"/>
    <n v="30"/>
    <n v="34.005699999999997"/>
    <x v="2905"/>
    <d v="2016-09-05T03:59:0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x v="2"/>
    <x v="10"/>
    <n v="38"/>
    <n v="44.2059"/>
    <x v="2906"/>
    <d v="2013-01-26T22:54: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x v="2"/>
    <x v="10"/>
    <n v="31"/>
    <n v="61.366700000000002"/>
    <x v="2907"/>
    <d v="2012-03-18T00:08:55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s v="US"/>
    <s v="USD"/>
    <n v="1425258240"/>
    <n v="1422043154"/>
    <b v="0"/>
    <n v="0"/>
    <b v="0"/>
    <x v="1"/>
    <x v="4"/>
    <n v="0"/>
    <n v="0"/>
    <x v="2908"/>
    <d v="2015-03-02T01:04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x v="6"/>
    <x v="17"/>
    <n v="1060"/>
    <n v="56.204999999999998"/>
    <x v="2909"/>
    <d v="2014-07-10T10:09:11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x v="1"/>
    <x v="1"/>
    <n v="189"/>
    <n v="37.142899999999997"/>
    <x v="2910"/>
    <d v="2015-10-24T21:29:00"/>
  </r>
  <r>
    <n v="3734"/>
    <s v="Shakespeare in Sarajevo"/>
    <s v="Shakespeare's plays have an important message for the world. Bosnia needs to hear. Bring Shakespeare to Sarajevo! Fund performances!"/>
    <n v="750"/>
    <n v="427"/>
    <x v="1"/>
    <s v="US"/>
    <s v="USD"/>
    <n v="1432589896"/>
    <n v="1427405896"/>
    <b v="0"/>
    <n v="7"/>
    <b v="0"/>
    <x v="1"/>
    <x v="1"/>
    <n v="57"/>
    <n v="61"/>
    <x v="2911"/>
    <d v="2015-05-25T21:38:16"/>
  </r>
  <r>
    <n v="1420"/>
    <s v="Shakespeare in the Hood - Romeo and Juliet"/>
    <s v="Help me butcher Shakespeare in a satirical fashion."/>
    <n v="10000"/>
    <n v="3"/>
    <x v="1"/>
    <s v="US"/>
    <s v="USD"/>
    <n v="1467129686"/>
    <n v="1464969686"/>
    <b v="0"/>
    <n v="3"/>
    <b v="0"/>
    <x v="5"/>
    <x v="18"/>
    <n v="0"/>
    <n v="1"/>
    <x v="2912"/>
    <d v="2016-06-28T16:01:26"/>
  </r>
  <r>
    <n v="4015"/>
    <s v="Shakespeare In The Park"/>
    <s v="FREE Shakespeare In the Park in Bergen County, NJ on July 24, 25, 31, and August 1. We need your support to help keep our show FREE"/>
    <n v="300"/>
    <n v="1"/>
    <x v="1"/>
    <s v="US"/>
    <s v="USD"/>
    <n v="1437331463"/>
    <n v="1434739463"/>
    <b v="0"/>
    <n v="1"/>
    <b v="0"/>
    <x v="1"/>
    <x v="1"/>
    <n v="0"/>
    <n v="1"/>
    <x v="2913"/>
    <d v="2015-07-19T18:44:2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x v="1"/>
    <x v="1"/>
    <n v="91"/>
    <n v="60.333300000000001"/>
    <x v="2914"/>
    <d v="2014-07-02T14:54:06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x v="1"/>
    <x v="1"/>
    <n v="261"/>
    <n v="50.75"/>
    <x v="2915"/>
    <d v="2015-03-26T04:00:00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x v="1"/>
    <x v="1"/>
    <n v="280"/>
    <n v="70"/>
    <x v="2916"/>
    <d v="2014-12-01T19:09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x v="1"/>
    <x v="1"/>
    <n v="43"/>
    <n v="252.01669999999999"/>
    <x v="2917"/>
    <d v="2016-05-13T19:04:23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s v="US"/>
    <s v="USD"/>
    <n v="1440690875"/>
    <n v="1438098875"/>
    <b v="0"/>
    <n v="0"/>
    <b v="0"/>
    <x v="1"/>
    <x v="1"/>
    <n v="0"/>
    <n v="0"/>
    <x v="2918"/>
    <d v="2015-08-27T15:54:35"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s v="US"/>
    <s v="USD"/>
    <n v="1406988000"/>
    <n v="1403822912"/>
    <b v="0"/>
    <n v="16"/>
    <b v="0"/>
    <x v="1"/>
    <x v="1"/>
    <n v="160"/>
    <n v="40.0625"/>
    <x v="2919"/>
    <d v="2014-08-02T14:00:0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x v="1"/>
    <x v="1"/>
    <n v="25"/>
    <n v="31.375"/>
    <x v="2920"/>
    <d v="2015-04-11T19:22:3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1"/>
    <n v="100"/>
    <n v="47.666200000000003"/>
    <x v="2921"/>
    <d v="2014-09-28T03:23:0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s v="GB"/>
    <s v="GBP"/>
    <n v="1414346400"/>
    <n v="1413291655"/>
    <b v="0"/>
    <n v="0"/>
    <b v="0"/>
    <x v="1"/>
    <x v="1"/>
    <n v="0"/>
    <n v="0"/>
    <x v="2922"/>
    <d v="2014-10-26T18:00:0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s v="GB"/>
    <s v="GBP"/>
    <n v="1399809052"/>
    <n v="1397217052"/>
    <b v="1"/>
    <n v="23"/>
    <b v="0"/>
    <x v="1"/>
    <x v="1"/>
    <n v="219"/>
    <n v="47.695700000000002"/>
    <x v="2923"/>
    <d v="2014-05-11T11:50:5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1"/>
    <n v="110"/>
    <n v="91.666700000000006"/>
    <x v="2924"/>
    <d v="2015-02-26T00:35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s v="US"/>
    <s v="USD"/>
    <n v="1329864374"/>
    <n v="1328049974"/>
    <b v="0"/>
    <n v="6"/>
    <b v="0"/>
    <x v="2"/>
    <x v="19"/>
    <n v="1"/>
    <n v="19.333300000000001"/>
    <x v="2925"/>
    <d v="2012-02-21T22:46:14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s v="US"/>
    <s v="USD"/>
    <n v="1435711246"/>
    <n v="1433292046"/>
    <b v="0"/>
    <n v="10"/>
    <b v="0"/>
    <x v="6"/>
    <x v="33"/>
    <n v="1"/>
    <n v="26"/>
    <x v="2926"/>
    <d v="2015-07-01T00:40:46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x v="2"/>
    <x v="3"/>
    <n v="33"/>
    <n v="65.157899999999998"/>
    <x v="2927"/>
    <d v="2015-02-11T15:23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x v="5"/>
    <x v="20"/>
    <n v="26"/>
    <n v="82.419399999999996"/>
    <x v="2928"/>
    <d v="2015-03-07T15:18:4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x v="1"/>
    <x v="1"/>
    <n v="38"/>
    <n v="41.666699999999999"/>
    <x v="2929"/>
    <d v="2016-07-15T21:38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x v="1"/>
    <x v="1"/>
    <n v="512"/>
    <n v="55.012700000000002"/>
    <x v="2930"/>
    <d v="2016-08-23T03:07:17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s v="SE"/>
    <s v="SEK"/>
    <n v="1418934506"/>
    <n v="1415910506"/>
    <b v="0"/>
    <n v="0"/>
    <b v="0"/>
    <x v="6"/>
    <x v="25"/>
    <n v="0"/>
    <n v="0"/>
    <x v="2931"/>
    <d v="2014-12-18T20:28:26"/>
  </r>
  <r>
    <n v="449"/>
    <s v="Shell &amp; Paddy"/>
    <s v="Shell &amp; Paddy is a 2D animation cartoon with 4 minutes of slapstick surreal humour staring two animal characters in weird, wacky world."/>
    <n v="49000"/>
    <n v="45"/>
    <x v="1"/>
    <s v="GB"/>
    <s v="GBP"/>
    <n v="1382017085"/>
    <n v="1379425085"/>
    <b v="0"/>
    <n v="5"/>
    <b v="0"/>
    <x v="0"/>
    <x v="6"/>
    <n v="0"/>
    <n v="9"/>
    <x v="2932"/>
    <d v="2013-10-17T13:38:05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x v="1"/>
    <x v="4"/>
    <n v="1087"/>
    <n v="92.130399999999995"/>
    <x v="2933"/>
    <d v="2013-12-29T07:59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x v="5"/>
    <x v="20"/>
    <n v="3"/>
    <n v="37.454500000000003"/>
    <x v="2934"/>
    <d v="2011-04-18T17:24:19"/>
  </r>
  <r>
    <n v="3889"/>
    <s v="Sherri's Playhouse Present's A Heavenly Hand!"/>
    <s v="A romantic comedy about a girl trying to figure out what to do with her life and an angel who comes to help her."/>
    <n v="500"/>
    <n v="118"/>
    <x v="1"/>
    <s v="US"/>
    <s v="USD"/>
    <n v="1420413960"/>
    <n v="1417651630"/>
    <b v="0"/>
    <n v="9"/>
    <b v="0"/>
    <x v="1"/>
    <x v="1"/>
    <n v="24"/>
    <n v="13.1111"/>
    <x v="2935"/>
    <d v="2015-01-04T23:26:00"/>
  </r>
  <r>
    <n v="1717"/>
    <s v="Shift Records A New EP!"/>
    <s v="Our first record created to reach, inspire, and ultimately express the love of Jesus to our generation."/>
    <n v="7200"/>
    <n v="1395"/>
    <x v="1"/>
    <s v="US"/>
    <s v="USD"/>
    <n v="1461211200"/>
    <n v="1459467238"/>
    <b v="0"/>
    <n v="41"/>
    <b v="0"/>
    <x v="2"/>
    <x v="14"/>
    <n v="19"/>
    <n v="34.0244"/>
    <x v="2936"/>
    <d v="2016-04-21T04:00:0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x v="6"/>
    <x v="33"/>
    <n v="67"/>
    <n v="190.4545"/>
    <x v="2937"/>
    <d v="2015-12-23T20:17:52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x v="1"/>
    <x v="15"/>
    <n v="0"/>
    <n v="0"/>
    <x v="2938"/>
    <d v="2015-08-14T03:29:56"/>
  </r>
  <r>
    <n v="516"/>
    <s v="Shipmates"/>
    <s v="A big brother style comedy animation series starring famous seafarers"/>
    <n v="39000"/>
    <n v="0"/>
    <x v="1"/>
    <s v="GB"/>
    <s v="GBP"/>
    <n v="1432752080"/>
    <n v="1427568080"/>
    <b v="0"/>
    <n v="0"/>
    <b v="0"/>
    <x v="0"/>
    <x v="6"/>
    <n v="0"/>
    <s v="no backers"/>
    <x v="2939"/>
    <d v="2015-05-27T18:41:20"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s v="GB"/>
    <s v="GBP"/>
    <n v="1424474056"/>
    <n v="1420586056"/>
    <b v="0"/>
    <n v="24"/>
    <b v="0"/>
    <x v="1"/>
    <x v="15"/>
    <n v="32"/>
    <n v="24.458300000000001"/>
    <x v="2940"/>
    <d v="2015-02-20T23:14:16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x v="3"/>
    <x v="5"/>
    <n v="328"/>
    <n v="71.591999999999999"/>
    <x v="2941"/>
    <d v="2014-05-30T22:09:16"/>
  </r>
  <r>
    <n v="3053"/>
    <s v="Showroom"/>
    <s v="Showroom is a multi-disciplinary space providing unorthodox concerts, events &amp; a platform creatives can express their creative vision"/>
    <n v="2000"/>
    <n v="40"/>
    <x v="1"/>
    <s v="US"/>
    <s v="USD"/>
    <n v="1412222340"/>
    <n v="1407781013"/>
    <b v="0"/>
    <n v="3"/>
    <b v="0"/>
    <x v="1"/>
    <x v="4"/>
    <n v="2"/>
    <n v="13.333299999999999"/>
    <x v="2942"/>
    <d v="2014-10-02T03:59:00"/>
  </r>
  <r>
    <n v="3644"/>
    <s v="SHS presents Rodgers and Hammerstein's Cinderella"/>
    <s v="We are the Saugerties High School drama club. Please help us create our musical to keep theater alive!"/>
    <n v="1000"/>
    <n v="821"/>
    <x v="1"/>
    <s v="US"/>
    <s v="USD"/>
    <n v="1457413140"/>
    <n v="1454996887"/>
    <b v="0"/>
    <n v="12"/>
    <b v="0"/>
    <x v="1"/>
    <x v="15"/>
    <n v="82"/>
    <n v="68.416700000000006"/>
    <x v="2943"/>
    <d v="2016-03-08T04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"/>
    <x v="39"/>
    <n v="1"/>
    <n v="50"/>
    <x v="2944"/>
    <d v="2016-12-11T16:20:08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s v="US"/>
    <s v="USD"/>
    <n v="1432195375"/>
    <n v="1430899375"/>
    <b v="0"/>
    <n v="2"/>
    <b v="0"/>
    <x v="0"/>
    <x v="6"/>
    <n v="0"/>
    <n v="1"/>
    <x v="2945"/>
    <d v="2015-05-21T08:02:55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x v="2"/>
    <x v="10"/>
    <n v="19"/>
    <n v="73.771900000000002"/>
    <x v="2946"/>
    <d v="2017-03-01T02:00:00"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s v="US"/>
    <s v="USD"/>
    <n v="1427423940"/>
    <n v="1422383318"/>
    <b v="0"/>
    <n v="2"/>
    <b v="0"/>
    <x v="0"/>
    <x v="8"/>
    <n v="0"/>
    <n v="65"/>
    <x v="2947"/>
    <d v="2015-03-27T02:39:00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x v="1"/>
    <x v="1"/>
    <n v="270"/>
    <n v="72"/>
    <x v="2948"/>
    <d v="2016-05-10T11:10:48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x v="5"/>
    <x v="20"/>
    <n v="43"/>
    <n v="187.19300000000001"/>
    <x v="2949"/>
    <d v="2015-05-09T05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s v="US"/>
    <s v="USD"/>
    <n v="1382414340"/>
    <n v="1380559201"/>
    <b v="0"/>
    <n v="3"/>
    <b v="0"/>
    <x v="0"/>
    <x v="6"/>
    <n v="0"/>
    <n v="20.333300000000001"/>
    <x v="2950"/>
    <d v="2013-10-22T03:59:00"/>
  </r>
  <r>
    <n v="476"/>
    <s v="Sight Word Music Videos"/>
    <s v="Animated Music Videos that teach kids how to read."/>
    <n v="42000"/>
    <n v="4906.59"/>
    <x v="1"/>
    <s v="US"/>
    <s v="USD"/>
    <n v="1401767940"/>
    <n v="1398727441"/>
    <b v="0"/>
    <n v="124"/>
    <b v="0"/>
    <x v="0"/>
    <x v="6"/>
    <n v="12"/>
    <n v="39.569299999999998"/>
    <x v="2951"/>
    <d v="2014-06-03T03:59:0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s v="GB"/>
    <s v="GBP"/>
    <n v="1482397263"/>
    <n v="1479805263"/>
    <b v="0"/>
    <n v="201"/>
    <b v="0"/>
    <x v="6"/>
    <x v="33"/>
    <n v="5"/>
    <n v="6.4974999999999996"/>
    <x v="2952"/>
    <d v="2016-12-22T09:01:0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s v="GB"/>
    <s v="GBP"/>
    <n v="1441995769"/>
    <n v="1436811769"/>
    <b v="0"/>
    <n v="3"/>
    <b v="0"/>
    <x v="5"/>
    <x v="18"/>
    <n v="20"/>
    <n v="673.33330000000001"/>
    <x v="2953"/>
    <d v="2015-09-11T18:22:49"/>
  </r>
  <r>
    <n v="176"/>
    <s v="Silent Monster"/>
    <s v="I'm seeking funding to finish my short film, Silent Monster, to bring awareness to teenage bullying as well as teenage violence."/>
    <n v="100000"/>
    <n v="0"/>
    <x v="1"/>
    <s v="US"/>
    <s v="USD"/>
    <n v="1438803999"/>
    <n v="1436211999"/>
    <b v="0"/>
    <n v="0"/>
    <b v="0"/>
    <x v="0"/>
    <x v="8"/>
    <n v="0"/>
    <s v="no backers"/>
    <x v="2954"/>
    <d v="2015-08-05T19:46:39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x v="1"/>
    <x v="1"/>
    <n v="152"/>
    <n v="79.8947"/>
    <x v="2955"/>
    <d v="2014-11-07T18:30:00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x v="1"/>
    <x v="4"/>
    <n v="64"/>
    <n v="50.88"/>
    <x v="2956"/>
    <d v="2015-09-11T01:04:19"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s v="US"/>
    <s v="USD"/>
    <n v="1287115200"/>
    <n v="1284567905"/>
    <b v="0"/>
    <n v="6"/>
    <b v="0"/>
    <x v="5"/>
    <x v="26"/>
    <n v="2"/>
    <n v="66.666700000000006"/>
    <x v="2957"/>
    <d v="2010-10-15T04:00:00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x v="6"/>
    <x v="33"/>
    <n v="7"/>
    <n v="125.94119999999999"/>
    <x v="2958"/>
    <d v="2016-03-17T17:25:49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x v="3"/>
    <x v="5"/>
    <n v="50"/>
    <n v="32.315399999999997"/>
    <x v="2959"/>
    <d v="2016-08-18T16:52:18"/>
  </r>
  <r>
    <n v="2508"/>
    <s v="Silver Linning Gourmet Fudge"/>
    <s v="I make Amazing homemade fudge available in 18 flavors. I want to open my own business to be able to let my area eat my incredible fudge"/>
    <n v="3350"/>
    <n v="0"/>
    <x v="1"/>
    <s v="US"/>
    <s v="USD"/>
    <n v="1408056634"/>
    <n v="1405464634"/>
    <b v="0"/>
    <n v="0"/>
    <b v="0"/>
    <x v="4"/>
    <x v="11"/>
    <n v="0"/>
    <n v="0"/>
    <x v="2960"/>
    <d v="2014-08-14T22:50:34"/>
  </r>
  <r>
    <n v="1880"/>
    <s v="Sim Betting Football"/>
    <s v="Sim Betting Football is the only football (soccer) betting simulation  game."/>
    <n v="5862"/>
    <n v="1004"/>
    <x v="1"/>
    <s v="GB"/>
    <s v="GBP"/>
    <n v="1459341380"/>
    <n v="1456839380"/>
    <b v="0"/>
    <n v="24"/>
    <b v="0"/>
    <x v="7"/>
    <x v="34"/>
    <n v="17"/>
    <n v="41.833300000000001"/>
    <x v="2961"/>
    <d v="2016-03-30T12:36:20"/>
  </r>
  <r>
    <n v="1168"/>
    <s v="SiMpLy FreSH fOoD TrUck"/>
    <s v="Simply fresh farm to table on wheels working close with local farms to ensure the highest of quality of product ."/>
    <n v="13000"/>
    <n v="1020"/>
    <x v="1"/>
    <s v="US"/>
    <s v="USD"/>
    <n v="1474507065"/>
    <n v="1471915065"/>
    <b v="0"/>
    <n v="3"/>
    <b v="0"/>
    <x v="4"/>
    <x v="21"/>
    <n v="8"/>
    <n v="340"/>
    <x v="2962"/>
    <d v="2016-09-22T01:17:45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x v="2"/>
    <x v="38"/>
    <n v="54"/>
    <n v="44.957000000000001"/>
    <x v="2963"/>
    <d v="2011-02-22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s v="US"/>
    <s v="USD"/>
    <n v="1432917394"/>
    <n v="1429029394"/>
    <b v="0"/>
    <n v="0"/>
    <b v="0"/>
    <x v="1"/>
    <x v="1"/>
    <n v="0"/>
    <n v="0"/>
    <x v="2964"/>
    <d v="2015-05-29T16:36:3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x v="5"/>
    <x v="20"/>
    <n v="12"/>
    <n v="17.822500000000002"/>
    <x v="2965"/>
    <d v="2013-12-20T10:04:52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x v="1"/>
    <x v="1"/>
    <n v="300"/>
    <n v="88.235299999999995"/>
    <x v="2966"/>
    <d v="2014-07-26T07:00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x v="2"/>
    <x v="14"/>
    <n v="134"/>
    <n v="264.26319999999998"/>
    <x v="2967"/>
    <d v="2017-04-03T01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x v="2"/>
    <x v="29"/>
    <n v="168"/>
    <n v="88.438599999999994"/>
    <x v="2968"/>
    <d v="2012-07-08T12:29:29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x v="0"/>
    <x v="12"/>
    <n v="1"/>
    <n v="39.383299999999998"/>
    <x v="2969"/>
    <d v="2016-05-14T00:00:00"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s v="DE"/>
    <s v="EUR"/>
    <n v="1463232936"/>
    <n v="1461072936"/>
    <b v="0"/>
    <n v="18"/>
    <b v="0"/>
    <x v="7"/>
    <x v="30"/>
    <n v="5"/>
    <n v="37.666699999999999"/>
    <x v="2970"/>
    <d v="2016-05-14T13:35:36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x v="2"/>
    <x v="10"/>
    <n v="28"/>
    <n v="43.060600000000001"/>
    <x v="2971"/>
    <d v="2016-03-25T02:53:08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s v="US"/>
    <s v="USD"/>
    <n v="1455132611"/>
    <n v="1452540611"/>
    <b v="0"/>
    <n v="0"/>
    <b v="0"/>
    <x v="6"/>
    <x v="25"/>
    <n v="0"/>
    <n v="0"/>
    <x v="2972"/>
    <d v="2016-02-10T19:30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x v="6"/>
    <x v="17"/>
    <n v="795"/>
    <n v="64.020899999999997"/>
    <x v="2973"/>
    <d v="2014-05-02T12:30:1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x v="2"/>
    <x v="10"/>
    <n v="41"/>
    <n v="30.578900000000001"/>
    <x v="2974"/>
    <d v="2016-08-01T18:13:3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s v="US"/>
    <s v="USD"/>
    <n v="1428075480"/>
    <n v="1425489613"/>
    <b v="0"/>
    <n v="11"/>
    <b v="0"/>
    <x v="5"/>
    <x v="26"/>
    <n v="4"/>
    <n v="40.454500000000003"/>
    <x v="2975"/>
    <d v="2015-04-03T15:38:00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x v="0"/>
    <x v="2"/>
    <n v="0"/>
    <n v="291.79329999999999"/>
    <x v="2976"/>
    <d v="2016-04-15T21:00:0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x v="2"/>
    <x v="10"/>
    <n v="13"/>
    <n v="37.074100000000001"/>
    <x v="2977"/>
    <d v="2013-06-05T00:00:3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x v="2"/>
    <x v="10"/>
    <n v="21"/>
    <n v="95.931799999999996"/>
    <x v="2978"/>
    <d v="2013-03-11T04:00:00"/>
  </r>
  <r>
    <n v="1159"/>
    <s v="Skewed Up Food Truck"/>
    <s v="Skewed Up food truck is my dream and need help getting it started, presenting some to the bank for my loan, spice up logo, etc."/>
    <n v="14000"/>
    <n v="0"/>
    <x v="1"/>
    <s v="US"/>
    <s v="USD"/>
    <n v="1435679100"/>
    <n v="1433006765"/>
    <b v="0"/>
    <n v="0"/>
    <b v="0"/>
    <x v="4"/>
    <x v="21"/>
    <n v="0"/>
    <n v="0"/>
    <x v="2979"/>
    <d v="2015-06-30T15:45:00"/>
  </r>
  <r>
    <n v="1015"/>
    <s v="SKIN - Wearable music remote control for your mobile phone"/>
    <s v="SKIN - The wearable music remote control which makes your fitness lifestyle a bit easier"/>
    <n v="15500"/>
    <n v="240"/>
    <x v="2"/>
    <s v="CH"/>
    <s v="CHF"/>
    <n v="1448489095"/>
    <n v="1445893495"/>
    <b v="0"/>
    <n v="6"/>
    <b v="0"/>
    <x v="6"/>
    <x v="33"/>
    <n v="2"/>
    <n v="40"/>
    <x v="2980"/>
    <d v="2015-11-25T22:04:55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x v="0"/>
    <x v="2"/>
    <n v="0"/>
    <n v="159.8246"/>
    <x v="2981"/>
    <d v="2016-07-05T01:07:47"/>
  </r>
  <r>
    <n v="1080"/>
    <s v="Skullforge: The Hunt"/>
    <s v="A fantasy action RPG which follows an elven ex-slave on a journey of magic, revenge, intrigue, and deceit."/>
    <n v="15000"/>
    <n v="1821"/>
    <x v="1"/>
    <s v="US"/>
    <s v="USD"/>
    <n v="1399778333"/>
    <n v="1397186333"/>
    <b v="0"/>
    <n v="98"/>
    <b v="0"/>
    <x v="7"/>
    <x v="30"/>
    <n v="12"/>
    <n v="18.581600000000002"/>
    <x v="2982"/>
    <d v="2014-05-11T03:18:53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x v="0"/>
    <x v="2"/>
    <n v="4"/>
    <n v="118.3361"/>
    <x v="2983"/>
    <d v="2015-08-10T22:17:17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x v="6"/>
    <x v="17"/>
    <n v="4596"/>
    <n v="282.65969999999999"/>
    <x v="2984"/>
    <d v="2015-11-19T04:59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x v="2"/>
    <x v="7"/>
    <n v="85"/>
    <n v="106.52500000000001"/>
    <x v="2985"/>
    <d v="2015-07-05T17:00:17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s v="CA"/>
    <s v="CAD"/>
    <n v="1490560177"/>
    <n v="1487971777"/>
    <b v="0"/>
    <n v="0"/>
    <b v="0"/>
    <x v="6"/>
    <x v="25"/>
    <n v="0"/>
    <s v="no backers"/>
    <x v="2986"/>
    <d v="2017-03-26T20:29:3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s v="US"/>
    <s v="USD"/>
    <n v="1485035131"/>
    <n v="1483307131"/>
    <b v="0"/>
    <n v="4"/>
    <b v="0"/>
    <x v="7"/>
    <x v="34"/>
    <n v="1"/>
    <n v="31.25"/>
    <x v="2987"/>
    <d v="2017-01-21T21:45:3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x v="0"/>
    <x v="12"/>
    <n v="0"/>
    <n v="15.7692"/>
    <x v="2988"/>
    <d v="2015-02-22T11:30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s v="US"/>
    <s v="USD"/>
    <n v="1471579140"/>
    <n v="1466512683"/>
    <b v="0"/>
    <n v="323"/>
    <b v="0"/>
    <x v="6"/>
    <x v="33"/>
    <n v="511"/>
    <n v="158.35599999999999"/>
    <x v="2989"/>
    <d v="2016-08-19T03:59:00"/>
  </r>
  <r>
    <n v="943"/>
    <s v="SleepMode"/>
    <s v="A mask for home or travel that will give you the best, undisturbed sleep of your life."/>
    <n v="19500"/>
    <n v="289"/>
    <x v="1"/>
    <s v="US"/>
    <s v="USD"/>
    <n v="1480438905"/>
    <n v="1477843305"/>
    <b v="0"/>
    <n v="12"/>
    <b v="0"/>
    <x v="6"/>
    <x v="33"/>
    <n v="1"/>
    <n v="24.083300000000001"/>
    <x v="2990"/>
    <d v="2016-11-29T17:01:45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x v="2"/>
    <x v="3"/>
    <n v="21"/>
    <n v="106.2"/>
    <x v="2991"/>
    <d v="2015-06-02T00:47:00"/>
  </r>
  <r>
    <n v="1146"/>
    <s v="Sleepy PIg Barbecue: Auburn's First BBQ Food Truck"/>
    <s v="Bringing the flavor of competition BBQ to small town Auburn with the ease of a big city food truck."/>
    <n v="14500"/>
    <n v="530"/>
    <x v="1"/>
    <s v="US"/>
    <s v="USD"/>
    <n v="1399071173"/>
    <n v="1395787973"/>
    <b v="0"/>
    <n v="12"/>
    <b v="0"/>
    <x v="4"/>
    <x v="21"/>
    <n v="4"/>
    <n v="44.166699999999999"/>
    <x v="2992"/>
    <d v="2014-05-02T22:52:53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s v="US"/>
    <s v="USD"/>
    <n v="1473451437"/>
    <n v="1470859437"/>
    <b v="0"/>
    <n v="0"/>
    <b v="0"/>
    <x v="6"/>
    <x v="25"/>
    <n v="0"/>
    <n v="0"/>
    <x v="2993"/>
    <d v="2016-09-09T20:03:57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x v="0"/>
    <x v="0"/>
    <n v="6"/>
    <n v="97.904799999999994"/>
    <x v="2994"/>
    <d v="2015-03-14T02:05:08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x v="2"/>
    <x v="16"/>
    <n v="2"/>
    <n v="30"/>
    <x v="2995"/>
    <d v="2015-02-16T19:58:29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x v="2"/>
    <x v="14"/>
    <n v="879"/>
    <n v="74.575100000000006"/>
    <x v="2996"/>
    <d v="2017-03-29T02:00:00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x v="2"/>
    <x v="10"/>
    <n v="10"/>
    <n v="43.733899999999998"/>
    <x v="2997"/>
    <d v="2011-07-01T19:05:20"/>
  </r>
  <r>
    <n v="1904"/>
    <s v="Small Animal Deterrent Latch (S.A.D.L.)"/>
    <s v="Animals knocking over your waste wheeler making a mess on trash day? The S.A.D.L. will help prevent that from happening!"/>
    <n v="5500"/>
    <n v="50"/>
    <x v="1"/>
    <s v="US"/>
    <s v="USD"/>
    <n v="1451752021"/>
    <n v="1447864021"/>
    <b v="0"/>
    <n v="2"/>
    <b v="0"/>
    <x v="6"/>
    <x v="40"/>
    <n v="1"/>
    <n v="25"/>
    <x v="2998"/>
    <d v="2016-01-02T16:27:01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x v="3"/>
    <x v="5"/>
    <n v="59"/>
    <n v="48.154499999999999"/>
    <x v="2999"/>
    <d v="2016-05-23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x v="1"/>
    <x v="4"/>
    <n v="909"/>
    <n v="80.464600000000004"/>
    <x v="3000"/>
    <d v="2014-05-27T03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6"/>
    <x v="33"/>
    <n v="0"/>
    <n v="1"/>
    <x v="3001"/>
    <d v="2016-10-02T18:04:46"/>
  </r>
  <r>
    <n v="951"/>
    <s v="Smart Harness"/>
    <s v="Revolutionizing the way we walk our dogs!"/>
    <n v="18800"/>
    <n v="19195"/>
    <x v="1"/>
    <s v="US"/>
    <s v="USD"/>
    <n v="1465054872"/>
    <n v="1461166872"/>
    <b v="0"/>
    <n v="121"/>
    <b v="0"/>
    <x v="6"/>
    <x v="33"/>
    <n v="102"/>
    <n v="158.63640000000001"/>
    <x v="3002"/>
    <d v="2016-06-04T15:41:12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s v="US"/>
    <s v="USD"/>
    <n v="1481727623"/>
    <n v="1478095223"/>
    <b v="0"/>
    <n v="76"/>
    <b v="0"/>
    <x v="6"/>
    <x v="33"/>
    <n v="83"/>
    <n v="174.94739999999999"/>
    <x v="3003"/>
    <d v="2016-12-14T15:00:2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x v="6"/>
    <x v="17"/>
    <n v="37"/>
    <n v="44.853700000000003"/>
    <x v="3004"/>
    <d v="2011-09-19T14:30:22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x v="6"/>
    <x v="17"/>
    <n v="982"/>
    <n v="35.997100000000003"/>
    <x v="3005"/>
    <d v="2014-07-23T15:25:5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x v="3"/>
    <x v="5"/>
    <n v="46"/>
    <n v="56.643799999999999"/>
    <x v="3006"/>
    <d v="2014-12-01T03:00:0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s v="AU"/>
    <s v="AUD"/>
    <n v="1463239108"/>
    <n v="1460647108"/>
    <b v="0"/>
    <n v="3"/>
    <b v="0"/>
    <x v="6"/>
    <x v="25"/>
    <n v="1"/>
    <n v="116.66670000000001"/>
    <x v="3007"/>
    <d v="2016-05-14T15:18:28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x v="4"/>
    <x v="35"/>
    <n v="157"/>
    <n v="68.862499999999997"/>
    <x v="3008"/>
    <d v="2016-06-09T19:00:00"/>
  </r>
  <r>
    <n v="3633"/>
    <s v="SMOKEY AND THE BANDIT: THE MUSICAL"/>
    <s v="SMOKEY AND THE BANDIT: THE MUSICAL_x000a_The classic film, characters and music you love, on stage, LIVE!"/>
    <n v="1000"/>
    <n v="1762"/>
    <x v="1"/>
    <s v="US"/>
    <s v="USD"/>
    <n v="1479517200"/>
    <n v="1475765867"/>
    <b v="0"/>
    <n v="31"/>
    <b v="0"/>
    <x v="1"/>
    <x v="15"/>
    <n v="176"/>
    <n v="56.838700000000003"/>
    <x v="3009"/>
    <d v="2016-11-19T01:00:0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s v="US"/>
    <s v="USD"/>
    <n v="1426345200"/>
    <n v="1421343743"/>
    <b v="0"/>
    <n v="1"/>
    <b v="0"/>
    <x v="4"/>
    <x v="21"/>
    <n v="0"/>
    <n v="5"/>
    <x v="3010"/>
    <d v="2015-03-14T15:0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s v="US"/>
    <s v="USD"/>
    <n v="1421208000"/>
    <n v="1418315852"/>
    <b v="0"/>
    <n v="15"/>
    <b v="0"/>
    <x v="6"/>
    <x v="33"/>
    <n v="45"/>
    <n v="788.53330000000005"/>
    <x v="3011"/>
    <d v="2015-01-14T04:00:00"/>
  </r>
  <r>
    <n v="571"/>
    <s v="Snag-A-Slip"/>
    <s v="Snag-A-Slip is an online platform that connects boaters with awesome marinas and available boat slips so that they can book with ease."/>
    <n v="33000"/>
    <n v="106"/>
    <x v="1"/>
    <s v="US"/>
    <s v="USD"/>
    <n v="1437969540"/>
    <n v="1436297723"/>
    <b v="0"/>
    <n v="2"/>
    <b v="0"/>
    <x v="6"/>
    <x v="25"/>
    <n v="0"/>
    <n v="53"/>
    <x v="3012"/>
    <d v="2015-07-27T03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x v="1"/>
    <x v="1"/>
    <n v="32"/>
    <n v="53.75"/>
    <x v="3013"/>
    <d v="2017-04-08T12:54:05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x v="6"/>
    <x v="17"/>
    <n v="1594"/>
    <n v="51.2121"/>
    <x v="3014"/>
    <d v="2013-12-25T08:00:29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s v="US"/>
    <s v="USD"/>
    <n v="1486693145"/>
    <n v="1484101145"/>
    <b v="0"/>
    <n v="31"/>
    <b v="0"/>
    <x v="6"/>
    <x v="33"/>
    <n v="6"/>
    <n v="37.451599999999999"/>
    <x v="3015"/>
    <d v="2017-02-10T02:19:0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x v="1"/>
    <x v="1"/>
    <n v="4"/>
    <n v="86.944400000000002"/>
    <x v="3016"/>
    <d v="2017-01-11T05:00:00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s v="US"/>
    <s v="USD"/>
    <n v="1418368260"/>
    <n v="1417654672"/>
    <b v="0"/>
    <n v="8"/>
    <b v="0"/>
    <x v="6"/>
    <x v="33"/>
    <n v="1"/>
    <n v="29.25"/>
    <x v="3017"/>
    <d v="2014-12-12T07:11:0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x v="5"/>
    <x v="20"/>
    <n v="26"/>
    <n v="32.074100000000001"/>
    <x v="3018"/>
    <d v="2012-08-02T21:37:00"/>
  </r>
  <r>
    <n v="1066"/>
    <s v="So I'm A Dark Lord"/>
    <s v="A parody of old school RPGs where you are a new Dark Lord on a quest to amass monsters and allies on your side."/>
    <n v="15000"/>
    <n v="5051"/>
    <x v="1"/>
    <s v="US"/>
    <s v="USD"/>
    <n v="1375657582"/>
    <n v="1371769582"/>
    <b v="0"/>
    <n v="148"/>
    <b v="0"/>
    <x v="7"/>
    <x v="30"/>
    <n v="34"/>
    <n v="34.128399999999999"/>
    <x v="3019"/>
    <d v="2013-08-04T23:06:22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x v="3"/>
    <x v="5"/>
    <n v="928"/>
    <n v="358.97239999999999"/>
    <x v="3020"/>
    <d v="2015-09-02T22:49:03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x v="2"/>
    <x v="10"/>
    <n v="68"/>
    <n v="48.544600000000003"/>
    <x v="3021"/>
    <d v="2012-12-15T22:11:50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x v="1"/>
    <x v="1"/>
    <n v="263"/>
    <n v="437.5"/>
    <x v="3022"/>
    <d v="2017-04-16T15:22:46"/>
  </r>
  <r>
    <n v="996"/>
    <s v="Social behavior in technical communities"/>
    <s v="Study the behaviour of technical communities by tracking their movement  through wearables"/>
    <n v="17000"/>
    <n v="65"/>
    <x v="1"/>
    <s v="US"/>
    <s v="USD"/>
    <n v="1406474820"/>
    <n v="1403902060"/>
    <b v="0"/>
    <n v="5"/>
    <b v="0"/>
    <x v="6"/>
    <x v="33"/>
    <n v="0"/>
    <n v="13"/>
    <x v="3023"/>
    <d v="2014-07-27T15:27:00"/>
  </r>
  <r>
    <n v="2345"/>
    <s v="Social Media Website (Canceled)"/>
    <s v="My team and I are creating a social media website for pet lovers across the world! Fashion, animal shows, adoptions, and more."/>
    <n v="4000"/>
    <n v="0"/>
    <x v="2"/>
    <s v="US"/>
    <s v="USD"/>
    <n v="1427845140"/>
    <n v="1424822556"/>
    <b v="0"/>
    <n v="0"/>
    <b v="0"/>
    <x v="6"/>
    <x v="25"/>
    <n v="0"/>
    <n v="0"/>
    <x v="3024"/>
    <d v="2015-03-31T23:39:0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s v="US"/>
    <s v="USD"/>
    <n v="1415932643"/>
    <n v="1413337043"/>
    <b v="0"/>
    <n v="8"/>
    <b v="0"/>
    <x v="6"/>
    <x v="25"/>
    <n v="0"/>
    <n v="1"/>
    <x v="3025"/>
    <d v="2014-11-14T02:37:23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x v="6"/>
    <x v="33"/>
    <n v="250"/>
    <n v="73.4863"/>
    <x v="3026"/>
    <d v="2014-10-29T01:00:0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s v="US"/>
    <s v="USD"/>
    <n v="1483063435"/>
    <n v="1480471435"/>
    <b v="0"/>
    <n v="8"/>
    <b v="0"/>
    <x v="6"/>
    <x v="33"/>
    <n v="5"/>
    <n v="60.75"/>
    <x v="3027"/>
    <d v="2016-12-30T02:03:55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x v="0"/>
    <x v="0"/>
    <n v="29"/>
    <n v="101.827"/>
    <x v="3028"/>
    <d v="2011-06-01T04:59:0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x v="0"/>
    <x v="0"/>
    <n v="36"/>
    <n v="89.957999999999998"/>
    <x v="3029"/>
    <d v="2012-09-03T18:02:1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s v="US"/>
    <s v="USD"/>
    <n v="1433395560"/>
    <n v="1430803560"/>
    <b v="0"/>
    <n v="42"/>
    <b v="0"/>
    <x v="6"/>
    <x v="40"/>
    <n v="54"/>
    <n v="70.595200000000006"/>
    <x v="3030"/>
    <d v="2015-06-04T05:26:00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x v="0"/>
    <x v="0"/>
    <n v="88"/>
    <n v="146.34780000000001"/>
    <x v="3031"/>
    <d v="2017-03-08T21:00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x v="1"/>
    <x v="1"/>
    <n v="241"/>
    <n v="66.129000000000005"/>
    <x v="3032"/>
    <d v="2015-05-31T12:44:5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x v="2"/>
    <x v="7"/>
    <n v="39"/>
    <n v="29.0213"/>
    <x v="3033"/>
    <d v="2011-02-08T10:18:49"/>
  </r>
  <r>
    <n v="3632"/>
    <s v="Some Enchanted Evening UK TOUR"/>
    <s v="A professional musical revue. First performed in 2013 as a short tour, to be embarking on a full length tour across the UK in 2015!"/>
    <n v="1000"/>
    <n v="100"/>
    <x v="1"/>
    <s v="GB"/>
    <s v="GBP"/>
    <n v="1416781749"/>
    <n v="1415053749"/>
    <b v="0"/>
    <n v="1"/>
    <b v="0"/>
    <x v="1"/>
    <x v="15"/>
    <n v="10"/>
    <n v="100"/>
    <x v="3034"/>
    <d v="2014-11-23T22:29:09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x v="2"/>
    <x v="10"/>
    <n v="19"/>
    <n v="99.534899999999993"/>
    <x v="3035"/>
    <d v="2014-11-01T22:01:43"/>
  </r>
  <r>
    <n v="2512"/>
    <s v="Somethin' Tasty"/>
    <s v="Somethin' Tasty is a unique coffee, pastry &amp; retail store. We consign from all local sources: pottery, glass &amp; art."/>
    <n v="3300"/>
    <n v="0"/>
    <x v="1"/>
    <s v="US"/>
    <s v="USD"/>
    <n v="1418504561"/>
    <n v="1417208561"/>
    <b v="0"/>
    <n v="0"/>
    <b v="0"/>
    <x v="4"/>
    <x v="11"/>
    <n v="0"/>
    <n v="0"/>
    <x v="3036"/>
    <d v="2014-12-13T21:02:41"/>
  </r>
  <r>
    <n v="2892"/>
    <s v="Something Precious"/>
    <s v="Something Precious is the world's first musical to alert folks to the harmful effects of technology on the human spirit."/>
    <n v="2500"/>
    <n v="500"/>
    <x v="1"/>
    <s v="US"/>
    <s v="USD"/>
    <n v="1409000400"/>
    <n v="1408381704"/>
    <b v="0"/>
    <n v="17"/>
    <b v="0"/>
    <x v="1"/>
    <x v="1"/>
    <n v="20"/>
    <n v="29.411799999999999"/>
    <x v="3037"/>
    <d v="2014-08-25T21:00:00"/>
  </r>
  <r>
    <n v="674"/>
    <s v="Something To Wear For Hearing Sounds By Feeling Vibrations"/>
    <s v="Listen to sounds by feeling an array of vibrational patterns against your body."/>
    <n v="26000"/>
    <n v="15"/>
    <x v="1"/>
    <s v="US"/>
    <s v="USD"/>
    <n v="1407811627"/>
    <n v="1402627627"/>
    <b v="0"/>
    <n v="2"/>
    <b v="0"/>
    <x v="6"/>
    <x v="33"/>
    <n v="0"/>
    <n v="7.5"/>
    <x v="3038"/>
    <d v="2014-08-12T02:47:07"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s v="US"/>
    <s v="USD"/>
    <n v="1439662344"/>
    <n v="1434478344"/>
    <b v="0"/>
    <n v="8"/>
    <b v="0"/>
    <x v="1"/>
    <x v="1"/>
    <n v="505"/>
    <n v="315.5"/>
    <x v="3039"/>
    <d v="2015-08-15T18:12:24"/>
  </r>
  <r>
    <n v="1456"/>
    <s v="Sometimes you don't need love (Canceled)"/>
    <s v="English Version of my auto-published novel"/>
    <n v="10000"/>
    <n v="145"/>
    <x v="2"/>
    <s v="IT"/>
    <s v="EUR"/>
    <n v="1483459365"/>
    <n v="1480867365"/>
    <b v="0"/>
    <n v="3"/>
    <b v="0"/>
    <x v="5"/>
    <x v="18"/>
    <n v="1"/>
    <n v="48.333300000000001"/>
    <x v="3040"/>
    <d v="2017-01-03T16:02:45"/>
  </r>
  <r>
    <n v="705"/>
    <s v="SomnoScope"/>
    <s v="The closest thing ever to the Holy Grail of wearables technology"/>
    <n v="25000"/>
    <n v="977"/>
    <x v="1"/>
    <s v="NL"/>
    <s v="EUR"/>
    <n v="1484999278"/>
    <n v="1482407278"/>
    <b v="0"/>
    <n v="5"/>
    <b v="0"/>
    <x v="6"/>
    <x v="33"/>
    <n v="4"/>
    <n v="195.4"/>
    <x v="3041"/>
    <d v="2017-01-21T11:47:58"/>
  </r>
  <r>
    <n v="518"/>
    <s v="Somorrah"/>
    <s v="The community of Somorrah is peaceful and unblemished until &quot;The Boss&quot; power and money starts to diminish &amp; plans to gain it all back!"/>
    <n v="38000"/>
    <n v="0"/>
    <x v="1"/>
    <s v="US"/>
    <s v="USD"/>
    <n v="1441550760"/>
    <n v="1438958824"/>
    <b v="0"/>
    <n v="0"/>
    <b v="0"/>
    <x v="0"/>
    <x v="6"/>
    <n v="0"/>
    <s v="no backers"/>
    <x v="3042"/>
    <d v="2015-09-06T14:46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x v="7"/>
    <x v="24"/>
    <n v="922"/>
    <n v="82.396900000000002"/>
    <x v="3043"/>
    <d v="2015-09-17T14:59:51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x v="1"/>
    <x v="15"/>
    <n v="745"/>
    <n v="55.503"/>
    <x v="3044"/>
    <d v="2014-05-05T12:36:26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x v="1"/>
    <x v="15"/>
    <n v="112"/>
    <n v="72.972999999999999"/>
    <x v="3045"/>
    <d v="2014-06-15T15:16:0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x v="2"/>
    <x v="7"/>
    <n v="151"/>
    <n v="37.134999999999998"/>
    <x v="3046"/>
    <d v="2009-09-26T03:59:00"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s v="US"/>
    <s v="USD"/>
    <n v="1299786527"/>
    <n v="1295898527"/>
    <b v="0"/>
    <n v="2"/>
    <b v="0"/>
    <x v="2"/>
    <x v="9"/>
    <n v="0"/>
    <n v="32.5"/>
    <x v="3047"/>
    <d v="2011-03-10T19:48:4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x v="1"/>
    <x v="4"/>
    <n v="519"/>
    <n v="90.2"/>
    <x v="3048"/>
    <d v="2017-02-27T04:59:00"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s v="US"/>
    <s v="USD"/>
    <n v="1388102094"/>
    <n v="1385510094"/>
    <b v="0"/>
    <n v="52"/>
    <b v="0"/>
    <x v="5"/>
    <x v="26"/>
    <n v="7"/>
    <n v="31.8462"/>
    <x v="3049"/>
    <d v="2013-12-26T23:54:54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x v="4"/>
    <x v="35"/>
    <n v="2604"/>
    <n v="48.104599999999998"/>
    <x v="3050"/>
    <d v="2014-03-08T22:11:35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x v="2"/>
    <x v="10"/>
    <n v="17"/>
    <n v="51.811599999999999"/>
    <x v="3051"/>
    <d v="2012-10-05T22:44:10"/>
  </r>
  <r>
    <n v="914"/>
    <s v="Soul Of Man Video Project"/>
    <s v="This project is for the making of a music video. All funds will go towards production costs for this event only."/>
    <n v="20000"/>
    <n v="0"/>
    <x v="1"/>
    <s v="US"/>
    <s v="USD"/>
    <n v="1345918747"/>
    <n v="1343326747"/>
    <b v="0"/>
    <n v="0"/>
    <b v="0"/>
    <x v="2"/>
    <x v="9"/>
    <n v="0"/>
    <n v="0"/>
    <x v="3052"/>
    <d v="2012-08-25T18:19:07"/>
  </r>
  <r>
    <n v="1139"/>
    <s v="Soulwalker"/>
    <s v="Take control of the Void and bend it to your will as you perfect your strategy and amass your deck. The light gathers, your power grows"/>
    <n v="15000"/>
    <n v="5"/>
    <x v="1"/>
    <s v="US"/>
    <s v="USD"/>
    <n v="1420100426"/>
    <n v="1417508426"/>
    <b v="0"/>
    <n v="1"/>
    <b v="0"/>
    <x v="7"/>
    <x v="34"/>
    <n v="0"/>
    <n v="5"/>
    <x v="3053"/>
    <d v="2015-01-01T08:20:26"/>
  </r>
  <r>
    <n v="876"/>
    <s v="Sound Of Dobells"/>
    <s v="What was the greatest record shop ever?  DOBELLS!"/>
    <n v="20000"/>
    <n v="1286"/>
    <x v="1"/>
    <s v="GB"/>
    <s v="GBP"/>
    <n v="1359978927"/>
    <n v="1357127727"/>
    <b v="0"/>
    <n v="45"/>
    <b v="0"/>
    <x v="2"/>
    <x v="9"/>
    <n v="6"/>
    <n v="28.5778"/>
    <x v="3054"/>
    <d v="2013-02-04T11:55:27"/>
  </r>
  <r>
    <n v="1547"/>
    <s v="Sound Photography"/>
    <s v="I have produced a limited number (100) of five 8x10 prints of mixed photography I would like to share with you."/>
    <n v="9000"/>
    <n v="0"/>
    <x v="1"/>
    <s v="US"/>
    <s v="USD"/>
    <n v="1487844882"/>
    <n v="1487240082"/>
    <b v="0"/>
    <n v="0"/>
    <b v="0"/>
    <x v="3"/>
    <x v="31"/>
    <n v="0"/>
    <n v="0"/>
    <x v="3055"/>
    <d v="2017-02-23T10:14:4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x v="6"/>
    <x v="17"/>
    <n v="247"/>
    <n v="88.235699999999994"/>
    <x v="3056"/>
    <d v="2016-01-22T16:59:34"/>
  </r>
  <r>
    <n v="4004"/>
    <s v="South Florida Tours"/>
    <s v="Help Launch The Queen Into South Florida!"/>
    <n v="300"/>
    <n v="1"/>
    <x v="1"/>
    <s v="US"/>
    <s v="USD"/>
    <n v="1412740457"/>
    <n v="1410148457"/>
    <b v="0"/>
    <n v="1"/>
    <b v="0"/>
    <x v="1"/>
    <x v="1"/>
    <n v="0"/>
    <n v="1"/>
    <x v="3057"/>
    <d v="2014-10-08T03:54:17"/>
  </r>
  <r>
    <n v="2518"/>
    <s v="Southern California's Backroad Eateries"/>
    <s v="I am traveling the backroads of Southern California, to discover the best out-of-the-way eateries the area has to offer"/>
    <n v="3300"/>
    <n v="0"/>
    <x v="1"/>
    <s v="US"/>
    <s v="USD"/>
    <n v="1415899228"/>
    <n v="1413303628"/>
    <b v="0"/>
    <n v="0"/>
    <b v="0"/>
    <x v="4"/>
    <x v="11"/>
    <n v="0"/>
    <n v="0"/>
    <x v="3058"/>
    <d v="2014-11-13T17:20:28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s v="US"/>
    <s v="USD"/>
    <n v="1408803149"/>
    <n v="1404915149"/>
    <b v="0"/>
    <n v="0"/>
    <b v="0"/>
    <x v="4"/>
    <x v="21"/>
    <n v="0"/>
    <n v="0"/>
    <x v="3059"/>
    <d v="2014-08-23T14:12:29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x v="0"/>
    <x v="0"/>
    <n v="6"/>
    <n v="57.654499999999999"/>
    <x v="3060"/>
    <d v="2012-07-25T17:49:38"/>
  </r>
  <r>
    <n v="4070"/>
    <s v="Southern Utah University: V-Day 2015"/>
    <s v="V-Day Southern Utah University 2015 and Second Studio Players presents: The Vagina Monologues"/>
    <n v="150"/>
    <n v="165"/>
    <x v="1"/>
    <s v="US"/>
    <s v="USD"/>
    <n v="1425178800"/>
    <n v="1422374420"/>
    <b v="0"/>
    <n v="6"/>
    <b v="0"/>
    <x v="1"/>
    <x v="1"/>
    <n v="110"/>
    <n v="27.5"/>
    <x v="3061"/>
    <d v="2015-03-01T03:00:00"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s v="US"/>
    <s v="USD"/>
    <n v="1427227905"/>
    <n v="1424639505"/>
    <b v="0"/>
    <n v="0"/>
    <b v="0"/>
    <x v="6"/>
    <x v="25"/>
    <n v="0"/>
    <s v="no backers"/>
    <x v="3062"/>
    <d v="2015-03-24T20:11:45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x v="6"/>
    <x v="28"/>
    <n v="527"/>
    <n v="205.2987"/>
    <x v="3063"/>
    <d v="2015-12-01T20:01:01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x v="6"/>
    <x v="28"/>
    <n v="3678"/>
    <n v="31.820499999999999"/>
    <x v="3064"/>
    <d v="2012-09-13T10:07:02"/>
  </r>
  <r>
    <n v="148"/>
    <s v="Space Gangstars (Canceled)"/>
    <s v="An aspiring pilot decides to take his Dad's ship for a joyride, and learns it was the biggest mistake of his life in this Sci-Fi comedy"/>
    <n v="110000"/>
    <n v="40"/>
    <x v="2"/>
    <s v="US"/>
    <s v="USD"/>
    <n v="1456555536"/>
    <n v="1453963536"/>
    <b v="0"/>
    <n v="2"/>
    <b v="0"/>
    <x v="0"/>
    <x v="22"/>
    <n v="0"/>
    <n v="20"/>
    <x v="3065"/>
    <d v="2016-02-27T06:45:36"/>
  </r>
  <r>
    <n v="2152"/>
    <s v="Space Shooter RPG+"/>
    <s v="Our game is going to be a space shooter that has RPG elements with New Game+! It will be unlike any space shooter ever played."/>
    <n v="5000"/>
    <n v="50"/>
    <x v="1"/>
    <s v="US"/>
    <s v="USD"/>
    <n v="1394909909"/>
    <n v="1392321509"/>
    <b v="0"/>
    <n v="4"/>
    <b v="0"/>
    <x v="7"/>
    <x v="30"/>
    <n v="1"/>
    <n v="12.5"/>
    <x v="3066"/>
    <d v="2014-03-15T18:58:29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s v="US"/>
    <s v="USD"/>
    <n v="1441783869"/>
    <n v="1439191869"/>
    <b v="1"/>
    <n v="535"/>
    <b v="0"/>
    <x v="6"/>
    <x v="28"/>
    <n v="1403"/>
    <n v="78.666200000000003"/>
    <x v="3067"/>
    <d v="2015-09-09T07:31:09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x v="6"/>
    <x v="33"/>
    <n v="41"/>
    <n v="42.886899999999997"/>
    <x v="3068"/>
    <d v="2015-03-12T21:58:32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x v="6"/>
    <x v="17"/>
    <n v="626"/>
    <n v="73.416899999999998"/>
    <x v="3069"/>
    <d v="2012-03-24T04:00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x v="0"/>
    <x v="0"/>
    <n v="15"/>
    <n v="61.301400000000001"/>
    <x v="3070"/>
    <d v="2013-04-14T21:03:52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x v="6"/>
    <x v="17"/>
    <n v="3528"/>
    <n v="483.34249999999997"/>
    <x v="3071"/>
    <d v="2015-04-18T21:10:05"/>
  </r>
  <r>
    <n v="4026"/>
    <s v="Speak to my Soul: A Montage of Voices"/>
    <s v="This is a play that voices that stories of the black experience in America using spoken word, song and dance."/>
    <n v="250"/>
    <n v="0"/>
    <x v="1"/>
    <s v="US"/>
    <s v="USD"/>
    <n v="1449247439"/>
    <n v="1444059839"/>
    <b v="0"/>
    <n v="0"/>
    <b v="0"/>
    <x v="1"/>
    <x v="1"/>
    <n v="0"/>
    <n v="0"/>
    <x v="3072"/>
    <d v="2015-12-04T16:43:59"/>
  </r>
  <r>
    <n v="3063"/>
    <s v="Spec Haus"/>
    <s v="Members of the local Miami music scene are putting together a venue/creative space in Kendall!"/>
    <n v="2000"/>
    <n v="587"/>
    <x v="1"/>
    <s v="US"/>
    <s v="USD"/>
    <n v="1477174138"/>
    <n v="1474150138"/>
    <b v="0"/>
    <n v="23"/>
    <b v="0"/>
    <x v="1"/>
    <x v="4"/>
    <n v="29"/>
    <n v="25.521699999999999"/>
    <x v="3073"/>
    <d v="2016-10-22T22:08:58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x v="7"/>
    <x v="24"/>
    <n v="18"/>
    <n v="35.92"/>
    <x v="3074"/>
    <d v="2017-02-14T20:00:27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x v="1"/>
    <x v="1"/>
    <n v="40"/>
    <n v="30.769200000000001"/>
    <x v="3075"/>
    <d v="2016-11-26T06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x v="0"/>
    <x v="12"/>
    <n v="2"/>
    <n v="96.708299999999994"/>
    <x v="3076"/>
    <d v="2013-03-03T19:11:18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x v="0"/>
    <x v="0"/>
    <n v="8"/>
    <n v="100"/>
    <x v="3077"/>
    <d v="2010-07-19T16:00:0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s v="US"/>
    <s v="USD"/>
    <n v="1433988000"/>
    <n v="1431353337"/>
    <b v="0"/>
    <n v="13"/>
    <b v="0"/>
    <x v="0"/>
    <x v="22"/>
    <n v="1"/>
    <n v="106.6923"/>
    <x v="3078"/>
    <d v="2015-06-11T02:00:00"/>
  </r>
  <r>
    <n v="4048"/>
    <s v="Speechless"/>
    <s v="The unspoken story of growing up disabled with cerebral palsy and no speech. This inclusive company fights ignorance using dark humour."/>
    <n v="200"/>
    <n v="3001"/>
    <x v="1"/>
    <s v="GB"/>
    <s v="GBP"/>
    <n v="1460373187"/>
    <n v="1457352787"/>
    <b v="0"/>
    <n v="91"/>
    <b v="0"/>
    <x v="1"/>
    <x v="1"/>
    <n v="1501"/>
    <n v="32.978000000000002"/>
    <x v="3079"/>
    <d v="2016-04-11T11:13:07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x v="6"/>
    <x v="28"/>
    <n v="28"/>
    <n v="31.961500000000001"/>
    <x v="3080"/>
    <d v="2016-10-12T13:11:15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s v="FR"/>
    <s v="EUR"/>
    <n v="1447600389"/>
    <n v="1444140789"/>
    <b v="0"/>
    <n v="34"/>
    <b v="0"/>
    <x v="6"/>
    <x v="25"/>
    <n v="39"/>
    <n v="402.70589999999999"/>
    <x v="3081"/>
    <d v="2015-11-15T15:13:0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x v="2"/>
    <x v="3"/>
    <n v="35"/>
    <n v="73.125399999999999"/>
    <x v="3082"/>
    <d v="2014-02-06T19:00:48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x v="1"/>
    <x v="1"/>
    <n v="50"/>
    <n v="22.909099999999999"/>
    <x v="3083"/>
    <d v="2015-06-26T21:00:00"/>
  </r>
  <r>
    <n v="3791"/>
    <s v="Spin! at The Cumming Playhouse"/>
    <s v="Spin! is an original musical comedy-drama presented by Blue Palm Productions."/>
    <n v="600"/>
    <n v="0"/>
    <x v="1"/>
    <s v="US"/>
    <s v="USD"/>
    <n v="1404664592"/>
    <n v="1399480592"/>
    <b v="0"/>
    <n v="0"/>
    <b v="0"/>
    <x v="1"/>
    <x v="15"/>
    <n v="0"/>
    <n v="0"/>
    <x v="3084"/>
    <d v="2014-07-06T16:36:32"/>
  </r>
  <r>
    <n v="552"/>
    <s v="Spinnable Social Media"/>
    <s v="Axoral is a 3d interactive social media interface, with the potential to be so much more, but we need your help!"/>
    <n v="35000"/>
    <n v="0"/>
    <x v="1"/>
    <s v="CA"/>
    <s v="CAD"/>
    <n v="1452350896"/>
    <n v="1447166896"/>
    <b v="0"/>
    <n v="0"/>
    <b v="0"/>
    <x v="6"/>
    <x v="25"/>
    <n v="0"/>
    <s v="no backers"/>
    <x v="3085"/>
    <d v="2016-01-09T14:48:16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x v="1"/>
    <x v="1"/>
    <n v="100"/>
    <n v="27.065200000000001"/>
    <x v="3086"/>
    <d v="2015-02-21T22:05:25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x v="0"/>
    <x v="2"/>
    <n v="2"/>
    <n v="59.961300000000001"/>
    <x v="3087"/>
    <d v="2014-07-16T03:00:0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s v="US"/>
    <s v="USD"/>
    <n v="1447965917"/>
    <n v="1445370317"/>
    <b v="0"/>
    <n v="2"/>
    <b v="0"/>
    <x v="1"/>
    <x v="4"/>
    <n v="1"/>
    <n v="12.5"/>
    <x v="3088"/>
    <d v="2015-11-19T20:45:17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x v="0"/>
    <x v="12"/>
    <n v="2"/>
    <n v="322.3913"/>
    <x v="3089"/>
    <d v="2013-06-06T19:32:37"/>
  </r>
  <r>
    <n v="3115"/>
    <s v="spoken word pop-up:"/>
    <s v="We are creating a mobile community devoted to the spreading and sharing of spoken word and other kinds of storytelling."/>
    <n v="2000"/>
    <n v="300"/>
    <x v="1"/>
    <s v="SE"/>
    <s v="SEK"/>
    <n v="1465123427"/>
    <n v="1462531427"/>
    <b v="0"/>
    <n v="1"/>
    <b v="0"/>
    <x v="1"/>
    <x v="4"/>
    <n v="15"/>
    <n v="300"/>
    <x v="3090"/>
    <d v="2016-06-05T10:43:47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x v="1"/>
    <x v="1"/>
    <n v="445"/>
    <n v="72.950800000000001"/>
    <x v="3091"/>
    <d v="2016-04-19T23:27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1"/>
    <x v="15"/>
    <n v="6"/>
    <n v="18.333300000000001"/>
    <x v="3092"/>
    <d v="2015-05-10T18:45:3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s v="US"/>
    <s v="USD"/>
    <n v="1469948400"/>
    <n v="1465172024"/>
    <b v="0"/>
    <n v="0"/>
    <b v="0"/>
    <x v="1"/>
    <x v="15"/>
    <n v="0"/>
    <n v="0"/>
    <x v="3093"/>
    <d v="2016-07-31T07:00:00"/>
  </r>
  <r>
    <n v="1094"/>
    <s v="Sprocket Junkie"/>
    <s v="An action racing game for iOS. Set in a steampunk world, players battle their way to the finish line on customizable rocket engines!"/>
    <n v="15000"/>
    <n v="3294.01"/>
    <x v="1"/>
    <s v="US"/>
    <s v="USD"/>
    <n v="1318180033"/>
    <n v="1315588033"/>
    <b v="0"/>
    <n v="27"/>
    <b v="0"/>
    <x v="7"/>
    <x v="30"/>
    <n v="22"/>
    <n v="122.0004"/>
    <x v="3094"/>
    <d v="2011-10-09T17:07:13"/>
  </r>
  <r>
    <n v="2404"/>
    <s v="Square Donuts Truck"/>
    <s v="We would love another Donut Food Truck for your famous Square Donuts.  We have one successful truck and retail store open already!"/>
    <n v="3780"/>
    <n v="0"/>
    <x v="1"/>
    <s v="US"/>
    <s v="USD"/>
    <n v="1451782607"/>
    <n v="1449190607"/>
    <b v="0"/>
    <n v="0"/>
    <b v="0"/>
    <x v="4"/>
    <x v="21"/>
    <n v="0"/>
    <n v="0"/>
    <x v="3095"/>
    <d v="2016-01-03T00:56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x v="1"/>
    <x v="4"/>
    <n v="69"/>
    <n v="23.275300000000001"/>
    <x v="3096"/>
    <d v="2014-10-03T11:29:32"/>
  </r>
  <r>
    <n v="2743"/>
    <s v="St. Nick Jr"/>
    <s v="One Christmas every child was naughty, and Santa's son _x000a_St. Nick Jr sacrifices all his gifts over his whole life, for the children"/>
    <n v="2885"/>
    <n v="0"/>
    <x v="1"/>
    <s v="US"/>
    <s v="USD"/>
    <n v="1476863607"/>
    <n v="1474271607"/>
    <b v="0"/>
    <n v="0"/>
    <b v="0"/>
    <x v="5"/>
    <x v="13"/>
    <n v="0"/>
    <n v="0"/>
    <x v="3097"/>
    <d v="2016-10-19T07:53:27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s v="US"/>
    <s v="USD"/>
    <n v="1427807640"/>
    <n v="1423325626"/>
    <b v="0"/>
    <n v="8"/>
    <b v="0"/>
    <x v="4"/>
    <x v="21"/>
    <n v="8"/>
    <n v="29.125"/>
    <x v="3098"/>
    <d v="2015-03-31T13:14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x v="2"/>
    <x v="7"/>
    <n v="75"/>
    <n v="46.651699999999998"/>
    <x v="3099"/>
    <d v="2010-06-01T04:59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x v="1"/>
    <x v="1"/>
    <n v="471"/>
    <n v="31.209399999999999"/>
    <x v="3100"/>
    <d v="2012-12-20T11:58:45"/>
  </r>
  <r>
    <n v="3746"/>
    <s v="Stage Play Production - &quot;I Love You to Death&quot;"/>
    <s v="Generational curses CAN be broken...right?"/>
    <n v="700"/>
    <n v="202"/>
    <x v="1"/>
    <s v="US"/>
    <s v="USD"/>
    <n v="1475918439"/>
    <n v="1473326439"/>
    <b v="0"/>
    <n v="1"/>
    <b v="0"/>
    <x v="1"/>
    <x v="1"/>
    <n v="29"/>
    <n v="202"/>
    <x v="3101"/>
    <d v="2016-10-08T09:20:39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x v="1"/>
    <x v="1"/>
    <n v="0"/>
    <n v="0"/>
    <x v="3102"/>
    <d v="2016-07-17T17:49:46"/>
  </r>
  <r>
    <n v="2855"/>
    <s v="STAGE READING for TETCNY"/>
    <s v="Raising funds to have a private stage reading for an upcoming play from THE ENSEMBLE THEATRE COMPANY OF NEW YORK (www.tetcny.org)"/>
    <n v="2500"/>
    <n v="300"/>
    <x v="1"/>
    <s v="US"/>
    <s v="USD"/>
    <n v="1454110440"/>
    <n v="1451607071"/>
    <b v="0"/>
    <n v="5"/>
    <b v="0"/>
    <x v="1"/>
    <x v="1"/>
    <n v="12"/>
    <n v="60"/>
    <x v="3103"/>
    <d v="2016-01-29T23:34:0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x v="1"/>
    <x v="1"/>
    <n v="52"/>
    <n v="57.777799999999999"/>
    <x v="3104"/>
    <d v="2014-08-10T15:59:00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s v="US"/>
    <s v="USD"/>
    <n v="1462766400"/>
    <n v="1460219110"/>
    <b v="0"/>
    <n v="37"/>
    <b v="0"/>
    <x v="1"/>
    <x v="1"/>
    <n v="1116"/>
    <n v="105.54049999999999"/>
    <x v="3105"/>
    <d v="2016-05-09T04:00:0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x v="1"/>
    <x v="4"/>
    <n v="220"/>
    <n v="191.13040000000001"/>
    <x v="3106"/>
    <d v="2016-08-18T02:38:45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x v="1"/>
    <x v="1"/>
    <n v="117"/>
    <n v="83.514300000000006"/>
    <x v="3107"/>
    <d v="2015-10-11T02:00:00"/>
  </r>
  <r>
    <n v="150"/>
    <s v="Star Trek First Frontier (Canceled)"/>
    <s v="The untold story of Captain Robert April and the first launching of the starship U.S.S. Enterprise,  NCC-1701"/>
    <n v="110000"/>
    <n v="30112"/>
    <x v="2"/>
    <s v="US"/>
    <s v="USD"/>
    <n v="1432612382"/>
    <n v="1427428382"/>
    <b v="0"/>
    <n v="67"/>
    <b v="0"/>
    <x v="0"/>
    <x v="22"/>
    <n v="27"/>
    <n v="449.43279999999999"/>
    <x v="3108"/>
    <d v="2015-05-26T03:53:02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s v="CA"/>
    <s v="CAD"/>
    <n v="1486165880"/>
    <n v="1480981880"/>
    <b v="0"/>
    <n v="6"/>
    <b v="0"/>
    <x v="0"/>
    <x v="22"/>
    <n v="0"/>
    <n v="11.666700000000001"/>
    <x v="3109"/>
    <d v="2017-02-03T23:51:2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x v="0"/>
    <x v="12"/>
    <n v="0"/>
    <n v="30.666699999999999"/>
    <x v="3110"/>
    <d v="2011-12-27T17:35:58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x v="1"/>
    <x v="1"/>
    <n v="269"/>
    <n v="61.060600000000001"/>
    <x v="3111"/>
    <d v="2016-10-20T04:55:0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x v="6"/>
    <x v="28"/>
    <n v="62"/>
    <n v="37.46"/>
    <x v="3112"/>
    <d v="2016-10-16T01:00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x v="1"/>
    <x v="15"/>
    <n v="861"/>
    <n v="215.25"/>
    <x v="3113"/>
    <d v="2015-02-10T07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x v="6"/>
    <x v="28"/>
    <n v="573"/>
    <n v="58.422199999999997"/>
    <x v="3114"/>
    <d v="2015-01-09T03:26:1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x v="6"/>
    <x v="28"/>
    <n v="764"/>
    <n v="80.185500000000005"/>
    <x v="3115"/>
    <d v="2015-08-30T04:03:47"/>
  </r>
  <r>
    <n v="1047"/>
    <s v="Start a New Podcast (Canceled)"/>
    <s v="I wish to start a new podcast called Voices of Texas, and I want to interview interesting people of Texas each week."/>
    <n v="15000"/>
    <n v="1"/>
    <x v="2"/>
    <s v="US"/>
    <s v="USD"/>
    <n v="1415219915"/>
    <n v="1412624315"/>
    <b v="0"/>
    <n v="1"/>
    <b v="0"/>
    <x v="8"/>
    <x v="27"/>
    <n v="0"/>
    <n v="1"/>
    <x v="3116"/>
    <d v="2014-11-05T20:38:35"/>
  </r>
  <r>
    <n v="439"/>
    <s v="Starting a cartoon series"/>
    <s v="Hi everyone, I'm trying to begin a cartoon series. It's a show about space bounty hunters and their adventures as they travel around."/>
    <n v="50000"/>
    <n v="0"/>
    <x v="1"/>
    <s v="US"/>
    <s v="USD"/>
    <n v="1413569818"/>
    <n v="1412705818"/>
    <b v="0"/>
    <n v="0"/>
    <b v="0"/>
    <x v="0"/>
    <x v="6"/>
    <n v="0"/>
    <s v="no backers"/>
    <x v="3117"/>
    <d v="2014-10-17T18:16:5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x v="6"/>
    <x v="36"/>
    <n v="531"/>
    <n v="77.327699999999993"/>
    <x v="3118"/>
    <d v="2015-09-25T21:00:0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x v="0"/>
    <x v="0"/>
    <n v="11"/>
    <n v="115.5102"/>
    <x v="3119"/>
    <d v="2016-01-23T17:16:3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s v="US"/>
    <s v="USD"/>
    <n v="1412119423"/>
    <n v="1410391423"/>
    <b v="0"/>
    <n v="0"/>
    <b v="0"/>
    <x v="4"/>
    <x v="21"/>
    <n v="0"/>
    <n v="0"/>
    <x v="3120"/>
    <d v="2014-09-30T23:23:43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x v="2"/>
    <x v="10"/>
    <n v="4"/>
    <n v="102.5"/>
    <x v="3121"/>
    <d v="2014-03-17T02:35:19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s v="US"/>
    <s v="USD"/>
    <n v="1469913194"/>
    <n v="1467321194"/>
    <b v="0"/>
    <n v="4"/>
    <b v="0"/>
    <x v="6"/>
    <x v="28"/>
    <n v="3"/>
    <n v="22.75"/>
    <x v="3122"/>
    <d v="2016-07-30T21:13:14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s v="GB"/>
    <s v="GBP"/>
    <n v="1428333345"/>
    <n v="1425744945"/>
    <b v="0"/>
    <n v="7"/>
    <b v="0"/>
    <x v="6"/>
    <x v="25"/>
    <n v="0"/>
    <n v="16.428599999999999"/>
    <x v="3123"/>
    <d v="2015-04-06T15:15:4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s v="US"/>
    <s v="USD"/>
    <n v="1273356960"/>
    <n v="1268255751"/>
    <b v="0"/>
    <n v="4"/>
    <b v="0"/>
    <x v="0"/>
    <x v="6"/>
    <n v="1"/>
    <n v="53.75"/>
    <x v="3124"/>
    <d v="2010-05-08T22:16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x v="2"/>
    <x v="10"/>
    <n v="42"/>
    <n v="119.28570000000001"/>
    <x v="3125"/>
    <d v="2015-03-02T05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1"/>
    <n v="100"/>
    <n v="125"/>
    <x v="3126"/>
    <d v="2015-11-19T18:58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x v="2"/>
    <x v="10"/>
    <n v="13"/>
    <n v="33.315800000000003"/>
    <x v="3127"/>
    <d v="2015-08-22T18:00:22"/>
  </r>
  <r>
    <n v="1088"/>
    <s v="Still Alive"/>
    <s v="A fresh twist on survival games. Intense, high-stakes 30 minute rounds for up to 10 players."/>
    <n v="15000"/>
    <n v="6382.34"/>
    <x v="1"/>
    <s v="US"/>
    <s v="USD"/>
    <n v="1398366667"/>
    <n v="1395774667"/>
    <b v="0"/>
    <n v="147"/>
    <b v="0"/>
    <x v="7"/>
    <x v="30"/>
    <n v="43"/>
    <n v="43.417299999999997"/>
    <x v="3128"/>
    <d v="2014-04-24T19:11:07"/>
  </r>
  <r>
    <n v="3931"/>
    <s v="Still I Weep"/>
    <s v="An original stage play designed to bring to light the long-term effects on adult survivors of childhood sexual abuse. We do survive!"/>
    <n v="500"/>
    <n v="0"/>
    <x v="1"/>
    <s v="US"/>
    <s v="USD"/>
    <n v="1441510707"/>
    <n v="1439350707"/>
    <b v="0"/>
    <n v="0"/>
    <b v="0"/>
    <x v="1"/>
    <x v="1"/>
    <n v="0"/>
    <n v="0"/>
    <x v="3129"/>
    <d v="2015-09-06T03:38:27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x v="1"/>
    <x v="1"/>
    <n v="65"/>
    <n v="25.25"/>
    <x v="3130"/>
    <d v="2015-05-09T09:35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6"/>
    <x v="17"/>
    <n v="101"/>
    <n v="41.7438"/>
    <x v="3131"/>
    <d v="2015-11-25T15:49: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x v="2"/>
    <x v="10"/>
    <n v="6"/>
    <n v="17.235299999999999"/>
    <x v="3132"/>
    <d v="2016-06-12T05:3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x v="7"/>
    <x v="24"/>
    <n v="1691"/>
    <n v="188.37870000000001"/>
    <x v="3133"/>
    <d v="2014-12-21T01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x v="1"/>
    <x v="1"/>
    <n v="34"/>
    <n v="40.476199999999999"/>
    <x v="3134"/>
    <d v="2015-12-09T22:48:04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s v="US"/>
    <s v="USD"/>
    <n v="1443675540"/>
    <n v="1441022120"/>
    <b v="0"/>
    <n v="121"/>
    <b v="0"/>
    <x v="6"/>
    <x v="25"/>
    <n v="43"/>
    <n v="105.93389999999999"/>
    <x v="3135"/>
    <d v="2015-10-01T04:59:0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x v="2"/>
    <x v="7"/>
    <n v="59"/>
    <n v="49.3384"/>
    <x v="3136"/>
    <d v="2015-03-10T02:39:49"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s v="US"/>
    <s v="USD"/>
    <n v="1341978665"/>
    <n v="1336795283"/>
    <b v="0"/>
    <n v="0"/>
    <b v="0"/>
    <x v="0"/>
    <x v="6"/>
    <n v="0"/>
    <s v="no backers"/>
    <x v="3137"/>
    <d v="2012-07-11T03:51:05"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s v="US"/>
    <s v="USD"/>
    <n v="1435730400"/>
    <n v="1430855315"/>
    <b v="0"/>
    <n v="3"/>
    <b v="0"/>
    <x v="2"/>
    <x v="14"/>
    <n v="9"/>
    <n v="216.66669999999999"/>
    <x v="3138"/>
    <d v="2015-07-01T06:00:00"/>
  </r>
  <r>
    <n v="1101"/>
    <s v="Strain Wars"/>
    <s v="Different strains of marijuana leafs battling to the death to see which one is the top strain."/>
    <n v="15000"/>
    <n v="41"/>
    <x v="1"/>
    <s v="US"/>
    <s v="USD"/>
    <n v="1468519920"/>
    <n v="1466188338"/>
    <b v="0"/>
    <n v="6"/>
    <b v="0"/>
    <x v="7"/>
    <x v="30"/>
    <n v="0"/>
    <n v="6.8333000000000004"/>
    <x v="3139"/>
    <d v="2016-07-14T18:12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x v="1"/>
    <x v="1"/>
    <n v="204"/>
    <n v="55.6"/>
    <x v="3140"/>
    <d v="2015-10-29T04:01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x v="0"/>
    <x v="0"/>
    <n v="24"/>
    <n v="71.899299999999997"/>
    <x v="3141"/>
    <d v="2017-02-24T11:58:28"/>
  </r>
  <r>
    <n v="502"/>
    <s v="Strawberry Bowl"/>
    <s v="This Strawberry Bowl concept is the 1st of many episodes.  These episodes will be released in accordance with the harvest of the month."/>
    <n v="40000"/>
    <n v="230"/>
    <x v="1"/>
    <s v="US"/>
    <s v="USD"/>
    <n v="1332073025"/>
    <n v="1329484625"/>
    <b v="0"/>
    <n v="4"/>
    <b v="0"/>
    <x v="0"/>
    <x v="6"/>
    <n v="1"/>
    <n v="57.5"/>
    <x v="3142"/>
    <d v="2012-03-18T12:17:0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s v="GB"/>
    <s v="GBP"/>
    <n v="1402480221"/>
    <n v="1399888221"/>
    <b v="0"/>
    <n v="37"/>
    <b v="0"/>
    <x v="7"/>
    <x v="30"/>
    <n v="20"/>
    <n v="80.297300000000007"/>
    <x v="3143"/>
    <d v="2014-06-11T09:50:21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x v="7"/>
    <x v="24"/>
    <n v="390"/>
    <n v="60.820300000000003"/>
    <x v="3144"/>
    <d v="2016-02-12T04:59:00"/>
  </r>
  <r>
    <n v="1734"/>
    <s v="Street Prophet Los CD and new book"/>
    <s v="This is a double venture project. I have finished a new manuscript and currently working on creating a Christian rap CD."/>
    <n v="7000"/>
    <n v="1"/>
    <x v="1"/>
    <s v="US"/>
    <s v="USD"/>
    <n v="1431046356"/>
    <n v="1428454356"/>
    <b v="0"/>
    <n v="1"/>
    <b v="0"/>
    <x v="2"/>
    <x v="14"/>
    <n v="0"/>
    <n v="1"/>
    <x v="3145"/>
    <d v="2015-05-08T00:52:36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x v="3"/>
    <x v="5"/>
    <n v="422"/>
    <n v="170.4468"/>
    <x v="3146"/>
    <d v="2016-06-07T04:01:31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s v="US"/>
    <s v="USD"/>
    <n v="1418938395"/>
    <n v="1415050395"/>
    <b v="0"/>
    <n v="1"/>
    <b v="0"/>
    <x v="6"/>
    <x v="33"/>
    <n v="0"/>
    <n v="75"/>
    <x v="3147"/>
    <d v="2014-12-18T21:33:15"/>
  </r>
  <r>
    <n v="2910"/>
    <s v="Strive"/>
    <s v="Free drama, dance and singing workshops for disadvantaged young people to inspire, create and help them follow their dreams."/>
    <n v="2500"/>
    <n v="1"/>
    <x v="1"/>
    <s v="GB"/>
    <s v="GBP"/>
    <n v="1434139887"/>
    <n v="1428955887"/>
    <b v="0"/>
    <n v="1"/>
    <b v="0"/>
    <x v="1"/>
    <x v="1"/>
    <n v="0"/>
    <n v="1"/>
    <x v="3148"/>
    <d v="2015-06-12T20:11:27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x v="2"/>
    <x v="3"/>
    <n v="75"/>
    <n v="79.2624"/>
    <x v="3149"/>
    <d v="2015-04-04T21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x v="1"/>
    <x v="1"/>
    <n v="102"/>
    <n v="57.5"/>
    <x v="3150"/>
    <d v="2016-04-16T22:39:07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x v="0"/>
    <x v="0"/>
    <n v="19"/>
    <n v="63.173699999999997"/>
    <x v="3151"/>
    <d v="2015-11-07T04:00:00"/>
  </r>
  <r>
    <n v="511"/>
    <s v="Stuck On An Eyeland"/>
    <s v="A project that incorporates animation and comic art into a relevant story. 4 boys, 1 eyeland, and a whole lot of drama!!!"/>
    <n v="40000"/>
    <n v="150"/>
    <x v="1"/>
    <s v="US"/>
    <s v="USD"/>
    <n v="1365228982"/>
    <n v="1362640582"/>
    <b v="0"/>
    <n v="5"/>
    <b v="0"/>
    <x v="0"/>
    <x v="6"/>
    <n v="0"/>
    <n v="30"/>
    <x v="3152"/>
    <d v="2013-04-06T06:16:22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x v="6"/>
    <x v="28"/>
    <n v="32"/>
    <n v="21.555599999999998"/>
    <x v="3153"/>
    <d v="2015-11-26T20:54:2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x v="1"/>
    <x v="1"/>
    <n v="1341"/>
    <n v="182.9091"/>
    <x v="3154"/>
    <d v="2016-12-28T22:00:3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x v="0"/>
    <x v="0"/>
    <n v="1"/>
    <n v="46.230800000000002"/>
    <x v="3155"/>
    <d v="2015-08-10T22:49:51"/>
  </r>
  <r>
    <n v="3120"/>
    <s v="Subtropisch zwemparadijs Tropicana"/>
    <s v="Wij willen Tropicana het subtropisch zwemparadijs van Rotterdam op een nieuwe locatie gaan bouwen."/>
    <n v="2000"/>
    <n v="128"/>
    <x v="1"/>
    <s v="NL"/>
    <s v="EUR"/>
    <n v="1462484196"/>
    <n v="1457303796"/>
    <b v="0"/>
    <n v="10"/>
    <b v="0"/>
    <x v="1"/>
    <x v="4"/>
    <n v="6"/>
    <n v="12.8"/>
    <x v="3156"/>
    <d v="2016-05-05T21:36:36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s v="US"/>
    <s v="USD"/>
    <n v="1429892177"/>
    <n v="1424711777"/>
    <b v="0"/>
    <n v="0"/>
    <b v="0"/>
    <x v="8"/>
    <x v="27"/>
    <n v="0"/>
    <n v="0"/>
    <x v="3157"/>
    <d v="2015-04-24T16:16:17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x v="2"/>
    <x v="10"/>
    <n v="253"/>
    <n v="42.733199999999997"/>
    <x v="3158"/>
    <d v="2014-09-03T18:48:27"/>
  </r>
  <r>
    <n v="1424"/>
    <s v="Subway Mantras"/>
    <s v="A short book of practical mantras that can be used every day of the week. Mantras are cogwheels of universal engines."/>
    <n v="10000"/>
    <n v="1527"/>
    <x v="1"/>
    <s v="US"/>
    <s v="USD"/>
    <n v="1479233602"/>
    <n v="1478106802"/>
    <b v="0"/>
    <n v="14"/>
    <b v="0"/>
    <x v="5"/>
    <x v="18"/>
    <n v="15"/>
    <n v="109.0714"/>
    <x v="3159"/>
    <d v="2016-11-15T18:13:22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x v="1"/>
    <x v="1"/>
    <n v="385"/>
    <n v="78.518100000000004"/>
    <x v="3160"/>
    <d v="2016-06-14T21:43:0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x v="1"/>
    <x v="1"/>
    <n v="339"/>
    <n v="49.058"/>
    <x v="3161"/>
    <d v="2016-04-29T06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1"/>
    <n v="102"/>
    <n v="121.90479999999999"/>
    <x v="3162"/>
    <d v="2016-03-30T14:39:0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x v="2"/>
    <x v="7"/>
    <n v="143"/>
    <n v="131.58369999999999"/>
    <x v="3163"/>
    <d v="2010-10-11T00:16:16"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s v="US"/>
    <s v="USD"/>
    <n v="1465790400"/>
    <n v="1462210950"/>
    <b v="0"/>
    <n v="0"/>
    <b v="0"/>
    <x v="1"/>
    <x v="1"/>
    <n v="0"/>
    <n v="0"/>
    <x v="3164"/>
    <d v="2016-06-13T04:00:0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x v="6"/>
    <x v="36"/>
    <n v="172"/>
    <n v="85.75"/>
    <x v="3165"/>
    <d v="2013-10-25T23:00:10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x v="1"/>
    <x v="1"/>
    <n v="202"/>
    <n v="98.536600000000007"/>
    <x v="3166"/>
    <d v="2014-07-19T05:00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x v="2"/>
    <x v="38"/>
    <n v="37"/>
    <n v="53.75"/>
    <x v="3167"/>
    <d v="2016-05-31T21:14:36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x v="2"/>
    <x v="7"/>
    <n v="147"/>
    <n v="68.598100000000002"/>
    <x v="3168"/>
    <d v="2014-09-23T20:46:16"/>
  </r>
  <r>
    <n v="778"/>
    <s v="Summers' Love, A Cute and Funny Cinderella Love Story"/>
    <s v="Laughter, tears and good times in the warm glow of Summer s Love. The perfect recipe for the winter blahs."/>
    <n v="25000"/>
    <n v="2"/>
    <x v="1"/>
    <s v="US"/>
    <s v="USD"/>
    <n v="1398876680"/>
    <n v="1396284680"/>
    <b v="0"/>
    <n v="1"/>
    <b v="0"/>
    <x v="5"/>
    <x v="26"/>
    <n v="0"/>
    <n v="2"/>
    <x v="3169"/>
    <d v="2014-04-30T16:51:20"/>
  </r>
  <r>
    <n v="1085"/>
    <s v="Sun Dryd Studios"/>
    <s v="The new kid on the block. Re-imagining old games and creating new ones. Ship, Lazer, Rock is first."/>
    <n v="15000"/>
    <n v="1026"/>
    <x v="1"/>
    <s v="CA"/>
    <s v="CAD"/>
    <n v="1457967975"/>
    <n v="1455379575"/>
    <b v="0"/>
    <n v="9"/>
    <b v="0"/>
    <x v="7"/>
    <x v="30"/>
    <n v="7"/>
    <n v="114"/>
    <x v="3170"/>
    <d v="2016-03-14T15:06:15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s v="US"/>
    <s v="USD"/>
    <n v="1476371552"/>
    <n v="1473779552"/>
    <b v="0"/>
    <n v="90"/>
    <b v="0"/>
    <x v="6"/>
    <x v="33"/>
    <n v="49"/>
    <n v="54.666699999999999"/>
    <x v="3171"/>
    <d v="2016-10-13T15:12:32"/>
  </r>
  <r>
    <n v="1543"/>
    <s v="Sunrises in the MidWest"/>
    <s v="I plan to take pictures of the sunrise in the MidWest every day in 2015 and compile them in a slide show for distribution."/>
    <n v="9000"/>
    <n v="10"/>
    <x v="1"/>
    <s v="US"/>
    <s v="USD"/>
    <n v="1416662034"/>
    <n v="1414066434"/>
    <b v="0"/>
    <n v="1"/>
    <b v="0"/>
    <x v="3"/>
    <x v="31"/>
    <n v="0"/>
    <n v="10"/>
    <x v="3172"/>
    <d v="2014-11-22T13:13:54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s v="US"/>
    <s v="USD"/>
    <n v="1441037097"/>
    <n v="1438445097"/>
    <b v="0"/>
    <n v="1"/>
    <b v="0"/>
    <x v="1"/>
    <x v="1"/>
    <n v="4"/>
    <n v="10"/>
    <x v="3173"/>
    <d v="2015-08-31T16:04:57"/>
  </r>
  <r>
    <n v="454"/>
    <s v="Super Hi-Speed Road Strikers"/>
    <s v="Itâ€™s an Action/Adventure Anime for The Yuusha Brave series, G1 Transformer, and the Fast and the Furious Fans!"/>
    <n v="48000"/>
    <n v="82"/>
    <x v="1"/>
    <s v="US"/>
    <s v="USD"/>
    <n v="1417007640"/>
    <n v="1414343571"/>
    <b v="0"/>
    <n v="5"/>
    <b v="0"/>
    <x v="0"/>
    <x v="6"/>
    <n v="0"/>
    <n v="16.399999999999999"/>
    <x v="3174"/>
    <d v="2014-11-26T13:14:00"/>
  </r>
  <r>
    <n v="1162"/>
    <s v="Super Natural Kooking"/>
    <s v="Solar Powered, Recycled Fryer Oil for Truck Fuel, Locally Grown Organic &amp; Hormone Free Foods, Pop-up Bands, Private Party and Functions"/>
    <n v="14000"/>
    <n v="35"/>
    <x v="1"/>
    <s v="US"/>
    <s v="USD"/>
    <n v="1411662264"/>
    <n v="1408983864"/>
    <b v="0"/>
    <n v="2"/>
    <b v="0"/>
    <x v="4"/>
    <x v="21"/>
    <n v="0"/>
    <n v="17.5"/>
    <x v="3175"/>
    <d v="2014-09-25T16:24:24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x v="2"/>
    <x v="7"/>
    <n v="21"/>
    <n v="27.777799999999999"/>
    <x v="3176"/>
    <d v="2012-06-16T09:59:0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s v="US"/>
    <s v="USD"/>
    <n v="1430517600"/>
    <n v="1426538129"/>
    <b v="0"/>
    <n v="2"/>
    <b v="0"/>
    <x v="1"/>
    <x v="15"/>
    <n v="7"/>
    <n v="17.5"/>
    <x v="3177"/>
    <d v="2015-05-01T22:00:00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s v="US"/>
    <s v="USD"/>
    <n v="1434092876"/>
    <n v="1431414476"/>
    <b v="0"/>
    <n v="36"/>
    <b v="0"/>
    <x v="5"/>
    <x v="13"/>
    <n v="65"/>
    <n v="45.972200000000001"/>
    <x v="3178"/>
    <d v="2015-06-12T07:07:56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x v="2"/>
    <x v="3"/>
    <n v="8"/>
    <n v="15.035399999999999"/>
    <x v="3179"/>
    <d v="2013-01-16T20:19:25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x v="1"/>
    <x v="1"/>
    <n v="118"/>
    <n v="69.818200000000004"/>
    <x v="3180"/>
    <d v="2014-07-10T18:35:45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s v="GB"/>
    <s v="GBP"/>
    <n v="1431298740"/>
    <n v="1429558756"/>
    <b v="0"/>
    <n v="27"/>
    <b v="0"/>
    <x v="1"/>
    <x v="1"/>
    <n v="182"/>
    <n v="33.666699999999999"/>
    <x v="3181"/>
    <d v="2015-05-10T22:59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x v="1"/>
    <x v="4"/>
    <n v="52"/>
    <n v="34.130400000000002"/>
    <x v="3182"/>
    <d v="2017-04-07T17:35:34"/>
  </r>
  <r>
    <n v="1057"/>
    <s v="Support Independent Media (Canceled)"/>
    <s v="Sayin it Plain is a Independent Radio Show created to inform the public and empower the community."/>
    <n v="15000"/>
    <n v="0"/>
    <x v="2"/>
    <s v="US"/>
    <s v="USD"/>
    <n v="1480888483"/>
    <n v="1478292883"/>
    <b v="0"/>
    <n v="0"/>
    <b v="0"/>
    <x v="8"/>
    <x v="27"/>
    <n v="0"/>
    <n v="0"/>
    <x v="3183"/>
    <d v="2016-12-04T21:54:43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x v="1"/>
    <x v="1"/>
    <n v="64"/>
    <n v="40"/>
    <x v="3184"/>
    <d v="2016-04-21T22:36:48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x v="2"/>
    <x v="7"/>
    <n v="64"/>
    <n v="42.8"/>
    <x v="3185"/>
    <d v="2011-07-05T00:31:06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x v="5"/>
    <x v="20"/>
    <n v="14"/>
    <n v="57.338700000000003"/>
    <x v="3186"/>
    <d v="2011-08-04T15:07:55"/>
  </r>
  <r>
    <n v="179"/>
    <s v="Sustain: A Film About Survival"/>
    <s v="A feature-length film about how three people survive in a diseased world."/>
    <n v="100000"/>
    <n v="200"/>
    <x v="1"/>
    <s v="US"/>
    <s v="USD"/>
    <n v="1457056555"/>
    <n v="1454464555"/>
    <b v="0"/>
    <n v="2"/>
    <b v="0"/>
    <x v="0"/>
    <x v="8"/>
    <n v="0"/>
    <n v="100"/>
    <x v="3187"/>
    <d v="2016-03-04T01:55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x v="1"/>
    <x v="1"/>
    <n v="177"/>
    <n v="33.990400000000001"/>
    <x v="3188"/>
    <d v="2011-01-25T04:00:00"/>
  </r>
  <r>
    <n v="609"/>
    <s v="Swap Anything (Canceled)"/>
    <s v="Can we swap, please? - everybody's said it. I want to create a website that enables anybody to trade their items, without money hassle."/>
    <n v="30000"/>
    <n v="5"/>
    <x v="2"/>
    <s v="GB"/>
    <s v="GBP"/>
    <n v="1448761744"/>
    <n v="1446166144"/>
    <b v="0"/>
    <n v="1"/>
    <b v="0"/>
    <x v="6"/>
    <x v="25"/>
    <n v="0"/>
    <n v="5"/>
    <x v="3189"/>
    <d v="2015-11-29T01:49:04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x v="1"/>
    <x v="1"/>
    <n v="6"/>
    <n v="24.2"/>
    <x v="3190"/>
    <d v="2015-06-12T14:54:1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s v="US"/>
    <s v="USD"/>
    <n v="1462391932"/>
    <n v="1457297932"/>
    <b v="0"/>
    <n v="1"/>
    <b v="0"/>
    <x v="2"/>
    <x v="14"/>
    <n v="0"/>
    <n v="1"/>
    <x v="3191"/>
    <d v="2016-05-04T19:58:52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x v="1"/>
    <x v="1"/>
    <n v="1016"/>
    <n v="137.2432"/>
    <x v="3192"/>
    <d v="2014-09-13T04:00:00"/>
  </r>
  <r>
    <n v="1768"/>
    <s v="SWFTTR: Southwest Farm-to-Table Recipes"/>
    <s v="My goal is to create a catalog of farm-to-table recipes with stunning images from restaurants and farms in the southwest."/>
    <n v="6500"/>
    <n v="187"/>
    <x v="1"/>
    <s v="US"/>
    <s v="USD"/>
    <n v="1411824444"/>
    <n v="1406640444"/>
    <b v="1"/>
    <n v="15"/>
    <b v="0"/>
    <x v="3"/>
    <x v="5"/>
    <n v="3"/>
    <n v="12.466699999999999"/>
    <x v="3193"/>
    <d v="2014-09-27T13:27:2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x v="0"/>
    <x v="0"/>
    <n v="45"/>
    <n v="216.75"/>
    <x v="3194"/>
    <d v="2015-07-23T06:46:37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x v="0"/>
    <x v="0"/>
    <n v="26"/>
    <n v="81.849100000000007"/>
    <x v="3195"/>
    <d v="2015-03-15T13:32:02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x v="0"/>
    <x v="12"/>
    <n v="6"/>
    <n v="273.82979999999998"/>
    <x v="3196"/>
    <d v="2013-12-10T02:00:56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x v="1"/>
    <x v="1"/>
    <n v="166"/>
    <n v="51.916699999999999"/>
    <x v="3197"/>
    <d v="2016-01-21T21:18:2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x v="1"/>
    <x v="1"/>
    <n v="293"/>
    <n v="85.208299999999994"/>
    <x v="3198"/>
    <d v="2015-03-11T03:26:23"/>
  </r>
  <r>
    <n v="1082"/>
    <s v="T-Fighter: Code Name M - Mobile Edition"/>
    <s v="Challenge your trivia skills in this action oriented game against several opponents across time."/>
    <n v="15000"/>
    <n v="56"/>
    <x v="1"/>
    <s v="US"/>
    <s v="USD"/>
    <n v="1344635088"/>
    <n v="1342043088"/>
    <b v="0"/>
    <n v="3"/>
    <b v="0"/>
    <x v="7"/>
    <x v="30"/>
    <n v="0"/>
    <n v="18.666699999999999"/>
    <x v="3199"/>
    <d v="2012-08-10T21:44:4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s v="US"/>
    <s v="USD"/>
    <n v="1407624222"/>
    <n v="1405032222"/>
    <b v="0"/>
    <n v="4"/>
    <b v="0"/>
    <x v="6"/>
    <x v="33"/>
    <n v="0"/>
    <n v="2.75"/>
    <x v="3200"/>
    <d v="2014-08-09T22:43:42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s v="US"/>
    <s v="USD"/>
    <n v="1411701739"/>
    <n v="1409109739"/>
    <b v="0"/>
    <n v="1"/>
    <b v="0"/>
    <x v="4"/>
    <x v="21"/>
    <n v="0"/>
    <n v="1"/>
    <x v="3201"/>
    <d v="2014-09-26T03:22:19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x v="1"/>
    <x v="1"/>
    <n v="133"/>
    <n v="63.846200000000003"/>
    <x v="3202"/>
    <d v="2015-07-16T19:47:5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s v="US"/>
    <s v="USD"/>
    <n v="1453538752"/>
    <n v="1450946752"/>
    <b v="0"/>
    <n v="0"/>
    <b v="0"/>
    <x v="1"/>
    <x v="4"/>
    <n v="0"/>
    <n v="0"/>
    <x v="3203"/>
    <d v="2016-01-23T08:45:52"/>
  </r>
  <r>
    <n v="1496"/>
    <s v="Tainted Steel (Series 1 - 4)"/>
    <s v="Capturing the awe-inspiring magic of the likes of LoTR, Tainted Steel tells the story of one mans' struggle against Destiny."/>
    <n v="10000"/>
    <n v="0"/>
    <x v="1"/>
    <s v="US"/>
    <s v="USD"/>
    <n v="1410866659"/>
    <n v="1405682659"/>
    <b v="0"/>
    <n v="0"/>
    <b v="0"/>
    <x v="5"/>
    <x v="26"/>
    <n v="0"/>
    <n v="0"/>
    <x v="3204"/>
    <d v="2014-09-16T11:24:19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x v="2"/>
    <x v="10"/>
    <n v="15"/>
    <n v="49.112900000000003"/>
    <x v="3205"/>
    <d v="2014-05-01T23:57:42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s v="GB"/>
    <s v="GBP"/>
    <n v="1469113351"/>
    <n v="1463929351"/>
    <b v="0"/>
    <n v="6"/>
    <b v="0"/>
    <x v="1"/>
    <x v="1"/>
    <n v="4300"/>
    <n v="14.333299999999999"/>
    <x v="3206"/>
    <d v="2016-07-21T15:02:31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s v="US"/>
    <s v="USD"/>
    <n v="1413573010"/>
    <n v="1408389010"/>
    <b v="0"/>
    <n v="4"/>
    <b v="0"/>
    <x v="1"/>
    <x v="1"/>
    <n v="120"/>
    <n v="75.25"/>
    <x v="3207"/>
    <d v="2014-10-17T19:10:1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s v="US"/>
    <s v="USD"/>
    <n v="1372622280"/>
    <n v="1369246738"/>
    <b v="0"/>
    <n v="2"/>
    <b v="0"/>
    <x v="2"/>
    <x v="9"/>
    <n v="0"/>
    <n v="20"/>
    <x v="3208"/>
    <d v="2013-06-30T19:58:00"/>
  </r>
  <r>
    <n v="580"/>
    <s v="Talented Minds â­ï¸"/>
    <s v="I Want To Create A Website That Helps Young Inventors Of Today Broadcast Their Talents &amp; Help Get The Reconigition They Deserve"/>
    <n v="31000"/>
    <n v="1"/>
    <x v="1"/>
    <s v="US"/>
    <s v="USD"/>
    <n v="1474580867"/>
    <n v="1471988867"/>
    <b v="0"/>
    <n v="1"/>
    <b v="0"/>
    <x v="6"/>
    <x v="25"/>
    <n v="0"/>
    <n v="1"/>
    <x v="3209"/>
    <d v="2016-09-22T21:47:47"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s v="US"/>
    <s v="USD"/>
    <n v="1469213732"/>
    <n v="1466621732"/>
    <b v="0"/>
    <n v="6"/>
    <b v="0"/>
    <x v="1"/>
    <x v="1"/>
    <n v="373"/>
    <n v="217.5"/>
    <x v="3210"/>
    <d v="2016-07-22T18:55:32"/>
  </r>
  <r>
    <n v="1491"/>
    <s v="Tales of guns, gold and a beagle in the Old West"/>
    <s v="What do you get when you take outlaws, guns, gold and and old beagle in the old west? Adventure!"/>
    <n v="10000"/>
    <n v="100"/>
    <x v="1"/>
    <s v="US"/>
    <s v="USD"/>
    <n v="1424014680"/>
    <n v="1418922443"/>
    <b v="0"/>
    <n v="1"/>
    <b v="0"/>
    <x v="5"/>
    <x v="26"/>
    <n v="1"/>
    <n v="100"/>
    <x v="3211"/>
    <d v="2015-02-15T15:38:00"/>
  </r>
  <r>
    <n v="2138"/>
    <s v="Tales Of Tameria - Dawning Light"/>
    <s v="A game with a mixture of a few genres from RPG, Simulation and to adventure elements."/>
    <n v="5000"/>
    <n v="128"/>
    <x v="1"/>
    <s v="GB"/>
    <s v="GBP"/>
    <n v="1383959939"/>
    <n v="1381364339"/>
    <b v="0"/>
    <n v="12"/>
    <b v="0"/>
    <x v="7"/>
    <x v="30"/>
    <n v="3"/>
    <n v="10.666700000000001"/>
    <x v="3212"/>
    <d v="2013-11-09T01:18:5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x v="1"/>
    <x v="1"/>
    <n v="53"/>
    <n v="75.714299999999994"/>
    <x v="3213"/>
    <d v="2015-08-09T16:00:0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x v="1"/>
    <x v="1"/>
    <n v="312"/>
    <n v="69.333299999999994"/>
    <x v="3214"/>
    <d v="2015-03-19T21:47:44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x v="2"/>
    <x v="38"/>
    <n v="32"/>
    <n v="97.5"/>
    <x v="3215"/>
    <d v="2014-12-19T14:19:04"/>
  </r>
  <r>
    <n v="474"/>
    <s v="TAO Mr. Fantastic!!"/>
    <s v="Time travel the light Mr. Fantastic!  Spin the dimensions toward other continuums and worlds.  Hold onto your panties."/>
    <n v="42500"/>
    <n v="1"/>
    <x v="1"/>
    <s v="US"/>
    <s v="USD"/>
    <n v="1487318029"/>
    <n v="1484726029"/>
    <b v="0"/>
    <n v="1"/>
    <b v="0"/>
    <x v="0"/>
    <x v="6"/>
    <n v="0"/>
    <n v="1"/>
    <x v="3216"/>
    <d v="2017-02-17T07:53:49"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s v="DK"/>
    <s v="DKK"/>
    <n v="1458733927"/>
    <n v="1456145527"/>
    <b v="0"/>
    <n v="1"/>
    <b v="0"/>
    <x v="4"/>
    <x v="21"/>
    <n v="0"/>
    <n v="5"/>
    <x v="3217"/>
    <d v="2016-03-23T11:52:07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s v="US"/>
    <s v="USD"/>
    <n v="1385136000"/>
    <n v="1381923548"/>
    <b v="0"/>
    <n v="890"/>
    <b v="0"/>
    <x v="6"/>
    <x v="33"/>
    <n v="429"/>
    <n v="120.3918"/>
    <x v="3218"/>
    <d v="2013-11-22T16:00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x v="1"/>
    <x v="1"/>
    <n v="269"/>
    <n v="70.763199999999998"/>
    <x v="3219"/>
    <d v="2016-07-24T11:28:48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s v="US"/>
    <s v="USD"/>
    <n v="1367444557"/>
    <n v="1364852557"/>
    <b v="0"/>
    <n v="15"/>
    <b v="0"/>
    <x v="5"/>
    <x v="26"/>
    <n v="7"/>
    <n v="46.7333"/>
    <x v="3220"/>
    <d v="2013-05-01T21:42:3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s v="US"/>
    <s v="USD"/>
    <n v="1418877141"/>
    <n v="1416285141"/>
    <b v="0"/>
    <n v="4"/>
    <b v="0"/>
    <x v="6"/>
    <x v="25"/>
    <n v="2"/>
    <n v="20.5"/>
    <x v="3221"/>
    <d v="2014-12-18T04:32:21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x v="2"/>
    <x v="10"/>
    <n v="197"/>
    <n v="131.16669999999999"/>
    <x v="3222"/>
    <d v="2015-01-24T23:08:15"/>
  </r>
  <r>
    <n v="605"/>
    <s v="Teach Your Parents iPad (Canceled)"/>
    <s v="An iPad support care package for your parents / seniors."/>
    <n v="30000"/>
    <n v="131"/>
    <x v="2"/>
    <s v="US"/>
    <s v="USD"/>
    <n v="1440318908"/>
    <n v="1436430908"/>
    <b v="0"/>
    <n v="8"/>
    <b v="0"/>
    <x v="6"/>
    <x v="25"/>
    <n v="0"/>
    <n v="16.375"/>
    <x v="3223"/>
    <d v="2015-08-23T08:35:08"/>
  </r>
  <r>
    <n v="3992"/>
    <s v="Tearing Down Cabrini-Green, a dynamic social commentary."/>
    <s v="A richly textured and intellectually powerful social commentary about family, community and America."/>
    <n v="300"/>
    <n v="541"/>
    <x v="1"/>
    <s v="US"/>
    <s v="USD"/>
    <n v="1449876859"/>
    <n v="1444689259"/>
    <b v="0"/>
    <n v="9"/>
    <b v="0"/>
    <x v="1"/>
    <x v="1"/>
    <n v="180"/>
    <n v="60.1111"/>
    <x v="3224"/>
    <d v="2015-12-11T23:34:19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x v="1"/>
    <x v="1"/>
    <n v="238"/>
    <n v="110.75"/>
    <x v="3225"/>
    <d v="2016-06-01T21:42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s v="US"/>
    <s v="USD"/>
    <n v="1428097450"/>
    <n v="1425509050"/>
    <b v="0"/>
    <n v="2"/>
    <b v="0"/>
    <x v="1"/>
    <x v="1"/>
    <n v="80"/>
    <n v="100"/>
    <x v="3226"/>
    <d v="2015-04-03T21:44:10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x v="2"/>
    <x v="10"/>
    <n v="6"/>
    <n v="38.75"/>
    <x v="3227"/>
    <d v="2012-07-12T17:45:32"/>
  </r>
  <r>
    <n v="1114"/>
    <s v="TeleRide"/>
    <s v="SciFi racing game for Android &amp; iOS platforms. Player gets a unique weapon which introduces an additional dimension to the competition."/>
    <n v="15000"/>
    <n v="10"/>
    <x v="1"/>
    <s v="GB"/>
    <s v="GBP"/>
    <n v="1381306687"/>
    <n v="1378714687"/>
    <b v="0"/>
    <n v="3"/>
    <b v="0"/>
    <x v="7"/>
    <x v="30"/>
    <n v="0"/>
    <n v="3.3332999999999999"/>
    <x v="3228"/>
    <d v="2013-10-09T08:18:07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x v="2"/>
    <x v="10"/>
    <n v="28"/>
    <n v="27.317299999999999"/>
    <x v="3229"/>
    <d v="2016-03-03T03:43:06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x v="1"/>
    <x v="1"/>
    <n v="315"/>
    <n v="63"/>
    <x v="3230"/>
    <d v="2014-10-15T14:26:56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x v="5"/>
    <x v="20"/>
    <n v="4"/>
    <n v="53.571399999999997"/>
    <x v="3231"/>
    <d v="2014-07-14T19:32:39"/>
  </r>
  <r>
    <n v="3947"/>
    <s v="Tell'em I'm Gonna Make It"/>
    <s v="Soon to be known as one of the greatest gospel stage plays of all times. Great hit in New England and now we want to take  it on tour"/>
    <n v="450"/>
    <n v="101"/>
    <x v="1"/>
    <s v="US"/>
    <s v="USD"/>
    <n v="1475378744"/>
    <n v="1472786744"/>
    <b v="0"/>
    <n v="2"/>
    <b v="0"/>
    <x v="1"/>
    <x v="1"/>
    <n v="22"/>
    <n v="50.5"/>
    <x v="3232"/>
    <d v="2016-10-02T03:25:44"/>
  </r>
  <r>
    <n v="1019"/>
    <s v="Tempi - The Smart Way to Monitor Temperature and Humidity"/>
    <s v="Tempi Is a Wearable Bluetooth Device That Gives Accurate Temperature and Humidity Readings."/>
    <n v="15000"/>
    <n v="21300"/>
    <x v="2"/>
    <s v="US"/>
    <s v="USD"/>
    <n v="1423092149"/>
    <n v="1420500149"/>
    <b v="0"/>
    <n v="400"/>
    <b v="0"/>
    <x v="6"/>
    <x v="33"/>
    <n v="142"/>
    <n v="53.25"/>
    <x v="3233"/>
    <d v="2015-02-04T23:22:29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s v="US"/>
    <s v="USD"/>
    <n v="1407858710"/>
    <n v="1405266710"/>
    <b v="0"/>
    <n v="13"/>
    <b v="0"/>
    <x v="1"/>
    <x v="1"/>
    <n v="212"/>
    <n v="81.538499999999999"/>
    <x v="3234"/>
    <d v="2014-08-12T15:51: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s v="US"/>
    <s v="USD"/>
    <n v="1389055198"/>
    <n v="1386463198"/>
    <b v="0"/>
    <n v="1"/>
    <b v="0"/>
    <x v="2"/>
    <x v="9"/>
    <n v="0"/>
    <n v="50"/>
    <x v="3235"/>
    <d v="2014-01-07T00:39:58"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s v="DK"/>
    <s v="DKK"/>
    <n v="1424081477"/>
    <n v="1420798277"/>
    <b v="0"/>
    <n v="3"/>
    <b v="0"/>
    <x v="1"/>
    <x v="15"/>
    <n v="6"/>
    <n v="36.666699999999999"/>
    <x v="3236"/>
    <d v="2015-02-16T10:11:1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x v="1"/>
    <x v="1"/>
    <n v="503"/>
    <n v="41.773899999999998"/>
    <x v="3237"/>
    <d v="2011-05-01T04:59:00"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s v="US"/>
    <s v="USD"/>
    <n v="1416963300"/>
    <n v="1411775700"/>
    <b v="0"/>
    <n v="3"/>
    <b v="0"/>
    <x v="7"/>
    <x v="34"/>
    <n v="0"/>
    <n v="3.6667000000000001"/>
    <x v="3238"/>
    <d v="2014-11-26T00:55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x v="0"/>
    <x v="2"/>
    <n v="0"/>
    <n v="93.404300000000006"/>
    <x v="3239"/>
    <d v="2016-07-29T05:35:00"/>
  </r>
  <r>
    <n v="4002"/>
    <s v="Terry Pratchett's Wyrd Sisters"/>
    <s v="Bring Wyrd Sisters, a comedy of Shakespearean proportions, to small-town Texas. Loosely parodies the â€œScottish Play.â€"/>
    <n v="300"/>
    <n v="23"/>
    <x v="1"/>
    <s v="US"/>
    <s v="USD"/>
    <n v="1411779761"/>
    <n v="1409187761"/>
    <b v="0"/>
    <n v="4"/>
    <b v="0"/>
    <x v="1"/>
    <x v="1"/>
    <n v="8"/>
    <n v="5.75"/>
    <x v="3240"/>
    <d v="2014-09-27T01:02:41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s v="NZ"/>
    <s v="NZD"/>
    <n v="1420750683"/>
    <n v="1418158683"/>
    <b v="0"/>
    <n v="10"/>
    <b v="0"/>
    <x v="1"/>
    <x v="1"/>
    <n v="88"/>
    <n v="44"/>
    <x v="3241"/>
    <d v="2015-01-08T20:58:03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x v="7"/>
    <x v="24"/>
    <n v="4059"/>
    <n v="56.970399999999998"/>
    <x v="3242"/>
    <d v="2015-04-03T03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7"/>
    <x v="30"/>
    <n v="10"/>
    <n v="21.7273"/>
    <x v="3243"/>
    <d v="2012-10-04T23:07:1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x v="7"/>
    <x v="24"/>
    <n v="277"/>
    <n v="25.4255"/>
    <x v="3244"/>
    <d v="2013-09-03T04:00:00"/>
  </r>
  <r>
    <n v="2659"/>
    <s v="test (Canceled)"/>
    <s v="test"/>
    <n v="3000"/>
    <n v="1333"/>
    <x v="2"/>
    <s v="US"/>
    <s v="USD"/>
    <n v="1429321210"/>
    <n v="1426729210"/>
    <b v="0"/>
    <n v="10"/>
    <b v="0"/>
    <x v="6"/>
    <x v="28"/>
    <n v="44"/>
    <n v="133.30000000000001"/>
    <x v="3245"/>
    <d v="2015-04-18T01:40:10"/>
  </r>
  <r>
    <n v="1815"/>
    <s v="Texas to Florida"/>
    <s v="Photographic roadtrip from Dallas/Ft Worth, Texas to Florida's beaches. A summer photography roadtrip project to include 5 states."/>
    <n v="6000"/>
    <n v="0"/>
    <x v="1"/>
    <s v="US"/>
    <s v="USD"/>
    <n v="1435787137"/>
    <n v="1434577537"/>
    <b v="0"/>
    <n v="0"/>
    <b v="0"/>
    <x v="3"/>
    <x v="5"/>
    <n v="0"/>
    <n v="0"/>
    <x v="3246"/>
    <d v="2015-07-01T21:45:37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x v="1"/>
    <x v="4"/>
    <n v="157"/>
    <n v="48.984400000000001"/>
    <x v="3247"/>
    <d v="2016-10-09T18:25: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s v="FR"/>
    <s v="EUR"/>
    <n v="1457617359"/>
    <n v="1455025359"/>
    <b v="0"/>
    <n v="3"/>
    <b v="0"/>
    <x v="1"/>
    <x v="4"/>
    <n v="1"/>
    <n v="7.3333000000000004"/>
    <x v="3248"/>
    <d v="2016-03-10T13:42:39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s v="US"/>
    <s v="USD"/>
    <n v="1445885890"/>
    <n v="1440701890"/>
    <b v="0"/>
    <n v="1"/>
    <b v="0"/>
    <x v="1"/>
    <x v="1"/>
    <n v="6"/>
    <n v="25"/>
    <x v="3249"/>
    <d v="2015-10-26T18:58:1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x v="1"/>
    <x v="1"/>
    <n v="28"/>
    <n v="11.3636"/>
    <x v="3250"/>
    <d v="2014-12-23T21:08:45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x v="1"/>
    <x v="1"/>
    <n v="54"/>
    <n v="64.761899999999997"/>
    <x v="3251"/>
    <d v="2015-01-30T23:02:1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x v="1"/>
    <x v="1"/>
    <n v="256"/>
    <n v="44.912300000000002"/>
    <x v="3252"/>
    <d v="2015-11-05T21:44:4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x v="1"/>
    <x v="1"/>
    <n v="86"/>
    <n v="89.666700000000006"/>
    <x v="3253"/>
    <d v="2015-08-12T05:32:39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x v="6"/>
    <x v="17"/>
    <n v="753"/>
    <n v="138.6687"/>
    <x v="3254"/>
    <d v="2016-10-13T21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x v="2"/>
    <x v="7"/>
    <n v="64"/>
    <n v="104"/>
    <x v="3255"/>
    <d v="2014-01-15T19:33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s v="US"/>
    <s v="USD"/>
    <n v="1421410151"/>
    <n v="1418818151"/>
    <b v="0"/>
    <n v="8"/>
    <b v="0"/>
    <x v="1"/>
    <x v="1"/>
    <n v="255"/>
    <n v="25.5"/>
    <x v="3256"/>
    <d v="2015-01-16T12:09:11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x v="1"/>
    <x v="1"/>
    <n v="43"/>
    <n v="135.625"/>
    <x v="3257"/>
    <d v="2015-07-14T19:32:39"/>
  </r>
  <r>
    <n v="1050"/>
    <s v="The (Secular) Barbershop Podcast (Canceled)"/>
    <s v="Secularism is on the rise and I hear you.Talk to me."/>
    <n v="15000"/>
    <n v="0"/>
    <x v="2"/>
    <s v="US"/>
    <s v="USD"/>
    <n v="1442257677"/>
    <n v="1439665677"/>
    <b v="0"/>
    <n v="0"/>
    <b v="0"/>
    <x v="8"/>
    <x v="27"/>
    <n v="0"/>
    <n v="0"/>
    <x v="3258"/>
    <d v="2015-09-14T19:07:57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x v="5"/>
    <x v="20"/>
    <n v="22"/>
    <n v="54.69"/>
    <x v="3259"/>
    <d v="2015-07-30T03:59:00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s v="US"/>
    <s v="USD"/>
    <n v="1467432000"/>
    <n v="1464763109"/>
    <b v="0"/>
    <n v="50"/>
    <b v="0"/>
    <x v="6"/>
    <x v="33"/>
    <n v="79"/>
    <n v="157.46"/>
    <x v="3260"/>
    <d v="2016-07-02T04:00:0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x v="0"/>
    <x v="0"/>
    <n v="34"/>
    <n v="90.579099999999997"/>
    <x v="3261"/>
    <d v="2015-10-14T12:00:21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x v="0"/>
    <x v="2"/>
    <n v="0"/>
    <n v="31.499500000000001"/>
    <x v="3262"/>
    <d v="2016-04-17T02:29:0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x v="1"/>
    <x v="4"/>
    <n v="5112"/>
    <n v="108.0014"/>
    <x v="3263"/>
    <d v="2015-12-24T15:41:2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x v="1"/>
    <x v="15"/>
    <n v="94"/>
    <n v="112.1429"/>
    <x v="3264"/>
    <d v="2014-07-15T05:00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x v="5"/>
    <x v="20"/>
    <n v="30"/>
    <n v="51.629399999999997"/>
    <x v="3265"/>
    <d v="2011-06-30T15:19:2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x v="1"/>
    <x v="1"/>
    <n v="121"/>
    <n v="126.45829999999999"/>
    <x v="3266"/>
    <d v="2015-03-12T04:00:00"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s v="US"/>
    <s v="USD"/>
    <n v="1416512901"/>
    <n v="1413053301"/>
    <b v="0"/>
    <n v="95"/>
    <b v="0"/>
    <x v="7"/>
    <x v="34"/>
    <n v="78"/>
    <n v="49.1158"/>
    <x v="3267"/>
    <d v="2014-11-20T19:48:21"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s v="CA"/>
    <s v="CAD"/>
    <n v="1482678994"/>
    <n v="1477491394"/>
    <b v="0"/>
    <n v="0"/>
    <b v="0"/>
    <x v="0"/>
    <x v="6"/>
    <n v="0"/>
    <s v="no backers"/>
    <x v="3268"/>
    <d v="2016-12-25T15:16:34"/>
  </r>
  <r>
    <n v="1795"/>
    <s v="THE AFGHANS - A Photo Book"/>
    <s v="A photography book documenting the impact of the ISAF mission on the Afghan people of Mazar-e Sharif."/>
    <n v="6000"/>
    <n v="10846"/>
    <x v="1"/>
    <s v="DE"/>
    <s v="EUR"/>
    <n v="1476460800"/>
    <n v="1473922541"/>
    <b v="1"/>
    <n v="81"/>
    <b v="0"/>
    <x v="3"/>
    <x v="5"/>
    <n v="181"/>
    <n v="133.90119999999999"/>
    <x v="3269"/>
    <d v="2016-10-14T16:0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x v="5"/>
    <x v="20"/>
    <n v="32"/>
    <n v="60.903500000000001"/>
    <x v="3270"/>
    <d v="2011-08-21T20:05:57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x v="0"/>
    <x v="2"/>
    <n v="0"/>
    <n v="13"/>
    <x v="3271"/>
    <d v="2016-01-25T19:00:3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x v="3"/>
    <x v="5"/>
    <n v="129"/>
    <n v="174.21350000000001"/>
    <x v="3272"/>
    <d v="2015-11-01T03:00:0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s v="US"/>
    <s v="USD"/>
    <n v="1467398138"/>
    <n v="1465670138"/>
    <b v="0"/>
    <n v="9"/>
    <b v="0"/>
    <x v="6"/>
    <x v="25"/>
    <n v="1"/>
    <n v="37.8889"/>
    <x v="3273"/>
    <d v="2016-07-01T18:35:38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x v="1"/>
    <x v="1"/>
    <n v="109"/>
    <n v="57"/>
    <x v="3274"/>
    <d v="2015-03-12T19:13:0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x v="3"/>
    <x v="5"/>
    <n v="348"/>
    <n v="84.905100000000004"/>
    <x v="3275"/>
    <d v="2015-09-04T16:11:02"/>
  </r>
  <r>
    <n v="1450"/>
    <s v="The Art of the Dill"/>
    <s v="A book of pickle recipes narrated by a mama grizzly speaking in incomplete and run-on sentences and her orangutan friend. #Artofthedill"/>
    <n v="10000"/>
    <n v="1"/>
    <x v="1"/>
    <s v="US"/>
    <s v="USD"/>
    <n v="1455941197"/>
    <n v="1453349197"/>
    <b v="0"/>
    <n v="1"/>
    <b v="0"/>
    <x v="5"/>
    <x v="18"/>
    <n v="0"/>
    <n v="1"/>
    <x v="3276"/>
    <d v="2016-02-20T04:06:3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x v="0"/>
    <x v="2"/>
    <n v="1"/>
    <n v="98.360699999999994"/>
    <x v="3277"/>
    <d v="2016-04-27T14:58:27"/>
  </r>
  <r>
    <n v="935"/>
    <s v="The Art of You Too"/>
    <s v="This vocal music and spoken word project uses the  gift of life,love,hope &amp; peace to enable people to see themselves as a masterpiece!"/>
    <n v="20000"/>
    <n v="50"/>
    <x v="1"/>
    <s v="US"/>
    <s v="USD"/>
    <n v="1454054429"/>
    <n v="1451462429"/>
    <b v="0"/>
    <n v="2"/>
    <b v="0"/>
    <x v="2"/>
    <x v="9"/>
    <n v="0"/>
    <n v="25"/>
    <x v="3278"/>
    <d v="2016-01-29T08:00:29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s v="AU"/>
    <s v="AUD"/>
    <n v="1434633191"/>
    <n v="1429449191"/>
    <b v="0"/>
    <n v="5"/>
    <b v="0"/>
    <x v="0"/>
    <x v="22"/>
    <n v="0"/>
    <n v="28"/>
    <x v="3279"/>
    <d v="2015-06-18T13:13:11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x v="6"/>
    <x v="17"/>
    <n v="346"/>
    <n v="143.97499999999999"/>
    <x v="3280"/>
    <d v="2016-11-10T13:37:07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s v="US"/>
    <s v="USD"/>
    <n v="1407729600"/>
    <n v="1405097760"/>
    <b v="0"/>
    <n v="0"/>
    <b v="0"/>
    <x v="5"/>
    <x v="18"/>
    <n v="0"/>
    <n v="0"/>
    <x v="3281"/>
    <d v="2014-08-11T04:00:00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x v="0"/>
    <x v="12"/>
    <n v="1"/>
    <n v="35.474499999999999"/>
    <x v="3282"/>
    <d v="2013-12-28T04:59:0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s v="US"/>
    <s v="USD"/>
    <n v="1476559260"/>
    <n v="1472567085"/>
    <b v="0"/>
    <n v="0"/>
    <b v="0"/>
    <x v="4"/>
    <x v="11"/>
    <n v="0"/>
    <n v="0"/>
    <x v="3283"/>
    <d v="2016-10-15T19:21:00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x v="1"/>
    <x v="1"/>
    <n v="118"/>
    <n v="41.421100000000003"/>
    <x v="3284"/>
    <d v="2014-10-01T04:00:00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x v="0"/>
    <x v="0"/>
    <n v="57"/>
    <n v="97.816900000000004"/>
    <x v="3285"/>
    <d v="2012-10-12T00:58:59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s v="US"/>
    <s v="USD"/>
    <n v="1405227540"/>
    <n v="1402058739"/>
    <b v="0"/>
    <n v="22"/>
    <b v="0"/>
    <x v="5"/>
    <x v="18"/>
    <n v="8"/>
    <n v="36.681800000000003"/>
    <x v="3286"/>
    <d v="2014-07-13T04:59:00"/>
  </r>
  <r>
    <n v="3637"/>
    <s v="The Ballad of Downtown Jake"/>
    <s v="THE BALLAD OF DOWNTOWN JAKE is a newly created contemporary music drama that is schedule to premiere in Phoenix, AZ in March 2015."/>
    <n v="1000"/>
    <n v="926"/>
    <x v="1"/>
    <s v="US"/>
    <s v="USD"/>
    <n v="1420130935"/>
    <n v="1417538935"/>
    <b v="0"/>
    <n v="14"/>
    <b v="0"/>
    <x v="1"/>
    <x v="15"/>
    <n v="93"/>
    <n v="66.142899999999997"/>
    <x v="3287"/>
    <d v="2015-01-01T16:48:5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x v="20"/>
    <n v="132"/>
    <n v="215.72550000000001"/>
    <x v="3288"/>
    <d v="2012-04-08T18:19:38"/>
  </r>
  <r>
    <n v="3948"/>
    <s v="The Barbican Photography Trip 2015"/>
    <s v="A group of 12 friends, separated by time, space, state borders and oceans want to head to London for the adventure of a lifetime."/>
    <n v="450"/>
    <n v="0"/>
    <x v="1"/>
    <s v="AU"/>
    <s v="AUD"/>
    <n v="1410076123"/>
    <n v="1404892123"/>
    <b v="0"/>
    <n v="0"/>
    <b v="0"/>
    <x v="1"/>
    <x v="1"/>
    <n v="0"/>
    <n v="0"/>
    <x v="3289"/>
    <d v="2014-09-07T07:48:43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s v="US"/>
    <s v="USD"/>
    <n v="1424635753"/>
    <n v="1422043753"/>
    <b v="0"/>
    <n v="12"/>
    <b v="0"/>
    <x v="4"/>
    <x v="11"/>
    <n v="28"/>
    <n v="77.5"/>
    <x v="3290"/>
    <d v="2015-02-22T20:09:13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s v="GB"/>
    <s v="GBP"/>
    <n v="1465258325"/>
    <n v="1462666325"/>
    <b v="0"/>
    <n v="0"/>
    <b v="0"/>
    <x v="1"/>
    <x v="4"/>
    <n v="0"/>
    <n v="0"/>
    <x v="3291"/>
    <d v="2016-06-07T00:12:05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x v="1"/>
    <x v="1"/>
    <n v="69"/>
    <n v="19.487200000000001"/>
    <x v="3292"/>
    <d v="2015-04-02T15:54:3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x v="2"/>
    <x v="10"/>
    <n v="12"/>
    <n v="74.6053"/>
    <x v="3293"/>
    <d v="2011-05-29T01:00:00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s v="CA"/>
    <s v="CAD"/>
    <n v="1443379104"/>
    <n v="1440787104"/>
    <b v="0"/>
    <n v="7"/>
    <b v="0"/>
    <x v="4"/>
    <x v="11"/>
    <n v="8"/>
    <n v="40.142899999999997"/>
    <x v="3294"/>
    <d v="2015-09-27T18:38:24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x v="7"/>
    <x v="24"/>
    <n v="56"/>
    <n v="43.912300000000002"/>
    <x v="3295"/>
    <d v="2015-09-04T19:00:10"/>
  </r>
  <r>
    <n v="1405"/>
    <s v="The Bible translated into Emoticons"/>
    <s v="Will more people read the Bible if it were translated into Emoticons?"/>
    <n v="10000"/>
    <n v="105"/>
    <x v="1"/>
    <s v="US"/>
    <s v="USD"/>
    <n v="1417195201"/>
    <n v="1414599601"/>
    <b v="1"/>
    <n v="17"/>
    <b v="0"/>
    <x v="5"/>
    <x v="18"/>
    <n v="1"/>
    <n v="6.1764999999999999"/>
    <x v="3296"/>
    <d v="2014-11-28T17:20:01"/>
  </r>
  <r>
    <n v="893"/>
    <s v="The Big Band Theory Music Festival"/>
    <s v="The Philly music scene is full of amazing talent. This annual music festival is to celebrate those gems within that scene!"/>
    <n v="20000"/>
    <n v="200"/>
    <x v="1"/>
    <s v="US"/>
    <s v="USD"/>
    <n v="1427920363"/>
    <n v="1425331963"/>
    <b v="0"/>
    <n v="5"/>
    <b v="0"/>
    <x v="2"/>
    <x v="7"/>
    <n v="1"/>
    <n v="40"/>
    <x v="3297"/>
    <d v="2015-04-01T20:32: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x v="6"/>
    <x v="17"/>
    <n v="6304"/>
    <n v="176.2002"/>
    <x v="3298"/>
    <d v="2014-05-01T14:01:30"/>
  </r>
  <r>
    <n v="2871"/>
    <s v="The Bill Cosby Assault, a play"/>
    <s v="America's dad or serial rapist? Or both? The stories of the Bill Cosby accusers and the society so skeptical of them."/>
    <n v="2500"/>
    <n v="467"/>
    <x v="1"/>
    <s v="US"/>
    <s v="USD"/>
    <n v="1419183813"/>
    <n v="1417455813"/>
    <b v="0"/>
    <n v="13"/>
    <b v="0"/>
    <x v="1"/>
    <x v="1"/>
    <n v="19"/>
    <n v="35.923099999999998"/>
    <x v="3299"/>
    <d v="2014-12-21T17:43:33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x v="1"/>
    <x v="1"/>
    <n v="121"/>
    <n v="64.375"/>
    <x v="3300"/>
    <d v="2014-09-12T19:34:44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x v="1"/>
    <x v="4"/>
    <n v="32"/>
    <n v="70.666700000000006"/>
    <x v="3301"/>
    <d v="2016-05-05T04:02:40"/>
  </r>
  <r>
    <n v="4108"/>
    <s v="The Black Woman's Attitude Stage Play"/>
    <s v="We are producing and directing a stage play that will focus on relationships and the stereotypes/truths that prohibit growth."/>
    <n v="10"/>
    <n v="59"/>
    <x v="1"/>
    <s v="US"/>
    <s v="USD"/>
    <n v="1488517200"/>
    <n v="1485909937"/>
    <b v="0"/>
    <n v="1"/>
    <b v="0"/>
    <x v="1"/>
    <x v="1"/>
    <n v="590"/>
    <n v="59"/>
    <x v="3302"/>
    <d v="2017-03-03T05:00:00"/>
  </r>
  <r>
    <n v="172"/>
    <s v="The Blind Dolphin Story"/>
    <s v="A short film on the rarest mammal and the second most endangered freshwater river dolphin, in Pakistan."/>
    <n v="100000"/>
    <n v="0"/>
    <x v="1"/>
    <s v="US"/>
    <s v="USD"/>
    <n v="1426753723"/>
    <n v="1423733323"/>
    <b v="0"/>
    <n v="0"/>
    <b v="0"/>
    <x v="0"/>
    <x v="8"/>
    <n v="0"/>
    <s v="no backers"/>
    <x v="3303"/>
    <d v="2015-03-19T08:28:43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x v="1"/>
    <x v="1"/>
    <n v="296"/>
    <n v="63.1098"/>
    <x v="3304"/>
    <d v="2014-07-28T14:31:17"/>
  </r>
  <r>
    <n v="2773"/>
    <s v="The Boat That Couldn't Float"/>
    <s v="Parents know the pain of rereading bad bedtime stories. I want to write stories that all ages will enjoy"/>
    <n v="2600"/>
    <n v="1"/>
    <x v="1"/>
    <s v="CA"/>
    <s v="CAD"/>
    <n v="1461530721"/>
    <n v="1460666721"/>
    <b v="0"/>
    <n v="1"/>
    <b v="0"/>
    <x v="5"/>
    <x v="13"/>
    <n v="0"/>
    <n v="1"/>
    <x v="3305"/>
    <d v="2016-04-24T20:45:21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s v="US"/>
    <s v="USD"/>
    <n v="1427328000"/>
    <n v="1423777043"/>
    <b v="0"/>
    <n v="0"/>
    <b v="0"/>
    <x v="8"/>
    <x v="27"/>
    <n v="0"/>
    <n v="0"/>
    <x v="3306"/>
    <d v="2015-03-26T00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x v="1"/>
    <x v="4"/>
    <n v="65"/>
    <n v="51.6"/>
    <x v="3307"/>
    <d v="2017-03-03T11:01:3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x v="0"/>
    <x v="0"/>
    <n v="16"/>
    <n v="89.887600000000006"/>
    <x v="3308"/>
    <d v="2012-07-18T21:53:18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x v="1"/>
    <x v="1"/>
    <n v="358"/>
    <n v="53.438600000000001"/>
    <x v="3309"/>
    <d v="2014-09-26T22:43:04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x v="2"/>
    <x v="10"/>
    <n v="9"/>
    <n v="42.1111"/>
    <x v="3310"/>
    <d v="2013-08-27T16:31:29"/>
  </r>
  <r>
    <n v="1483"/>
    <s v="The Book Club Rebellion"/>
    <s v="When three social outcasts discover that Fictional characters are invading their world, they must form a team to stop this evil force."/>
    <n v="10000"/>
    <n v="50"/>
    <x v="1"/>
    <s v="US"/>
    <s v="USD"/>
    <n v="1469162275"/>
    <n v="1467002275"/>
    <b v="0"/>
    <n v="2"/>
    <b v="0"/>
    <x v="5"/>
    <x v="26"/>
    <n v="1"/>
    <n v="25"/>
    <x v="3311"/>
    <d v="2016-07-22T04:37:5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x v="1"/>
    <x v="1"/>
    <n v="414"/>
    <n v="59.701700000000002"/>
    <x v="3312"/>
    <d v="2015-10-25T23:59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x v="3"/>
    <x v="5"/>
    <n v="217"/>
    <n v="102.8617"/>
    <x v="3313"/>
    <d v="2016-10-20T11:05:1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x v="1"/>
    <x v="1"/>
    <n v="123"/>
    <n v="68.055599999999998"/>
    <x v="3314"/>
    <d v="2015-01-24T04:59:00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x v="2"/>
    <x v="7"/>
    <n v="10"/>
    <n v="43"/>
    <x v="3315"/>
    <d v="2012-04-12T17:02:45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s v="US"/>
    <s v="USD"/>
    <n v="1420938000"/>
    <n v="1418862743"/>
    <b v="0"/>
    <n v="4"/>
    <b v="0"/>
    <x v="1"/>
    <x v="1"/>
    <n v="55"/>
    <n v="27.5"/>
    <x v="3316"/>
    <d v="2015-01-11T01:00:00"/>
  </r>
  <r>
    <n v="3636"/>
    <s v="The Brother's of B-Block"/>
    <s v="The Brotherâ€™s of B-block is a musical play. A new take on &quot;OZ&quot; _x000a_The Wizard of OZ meets HBO's OZ."/>
    <n v="1000"/>
    <n v="0"/>
    <x v="1"/>
    <s v="US"/>
    <s v="USD"/>
    <n v="1442248829"/>
    <n v="1439224829"/>
    <b v="0"/>
    <n v="0"/>
    <b v="0"/>
    <x v="1"/>
    <x v="15"/>
    <n v="0"/>
    <n v="0"/>
    <x v="3317"/>
    <d v="2015-09-14T16:40:29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x v="0"/>
    <x v="0"/>
    <n v="42"/>
    <n v="85.337800000000001"/>
    <x v="3318"/>
    <d v="2011-04-24T23:02:18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x v="1"/>
    <x v="1"/>
    <n v="401"/>
    <n v="70.885000000000005"/>
    <x v="3319"/>
    <d v="2014-11-27T03:00:00"/>
  </r>
  <r>
    <n v="4012"/>
    <s v="The Butterfly Catcher"/>
    <s v="LEELA IS A 14 YEAR OLD GIRL. JONAH IS A 56 YEAR OLD MAN. IT'S BEEN GOING ON FOR 3 YEARS. HERE COMES THE NIGHT OF VIOLENT RECKONING."/>
    <n v="300"/>
    <n v="0"/>
    <x v="1"/>
    <s v="GB"/>
    <s v="GBP"/>
    <n v="1430571849"/>
    <n v="1427979849"/>
    <b v="0"/>
    <n v="0"/>
    <b v="0"/>
    <x v="1"/>
    <x v="1"/>
    <n v="0"/>
    <n v="0"/>
    <x v="3320"/>
    <d v="2015-05-02T13:04:0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x v="6"/>
    <n v="19"/>
    <n v="55.457099999999997"/>
    <x v="3321"/>
    <d v="2013-08-09T12:00:15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x v="3"/>
    <x v="5"/>
    <n v="726"/>
    <n v="88.260800000000003"/>
    <x v="3322"/>
    <d v="2016-05-02T03:59:00"/>
  </r>
  <r>
    <n v="2517"/>
    <s v="The Canteen"/>
    <s v="KICK START US! Chef-driven dining experience offering a multi-course tasteful and playful menu that hems in familiar seasonal comfort."/>
    <n v="3300"/>
    <n v="1767"/>
    <x v="1"/>
    <s v="CA"/>
    <s v="CAD"/>
    <n v="1426788930"/>
    <n v="1424200530"/>
    <b v="0"/>
    <n v="33"/>
    <b v="0"/>
    <x v="4"/>
    <x v="11"/>
    <n v="54"/>
    <n v="53.545499999999997"/>
    <x v="3323"/>
    <d v="2015-03-19T18:15:3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x v="1"/>
    <x v="1"/>
    <n v="182"/>
    <n v="50.000500000000002"/>
    <x v="3324"/>
    <d v="2015-08-20T23:00:0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x v="0"/>
    <x v="0"/>
    <n v="7"/>
    <n v="125.4483"/>
    <x v="3325"/>
    <d v="2016-04-08T18:52:01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x v="5"/>
    <x v="32"/>
    <n v="19"/>
    <n v="23.172799999999999"/>
    <x v="3326"/>
    <d v="2012-12-28T19:51:03"/>
  </r>
  <r>
    <n v="3854"/>
    <s v="The Case Of Soghomon Tehlirian"/>
    <s v="A play dedicated to the 100th anniversary of the Armenian Genocide."/>
    <n v="500"/>
    <n v="1788"/>
    <x v="1"/>
    <s v="US"/>
    <s v="USD"/>
    <n v="1431206058"/>
    <n v="1428614058"/>
    <b v="0"/>
    <n v="20"/>
    <b v="0"/>
    <x v="1"/>
    <x v="1"/>
    <n v="358"/>
    <n v="89.4"/>
    <x v="3327"/>
    <d v="2015-05-09T21:14:18"/>
  </r>
  <r>
    <n v="3065"/>
    <s v="The Castle Project"/>
    <s v="A castle themed events center with large and small spaces to support a variety of arts i.e. performing, visual, music, theater, dance"/>
    <n v="2000"/>
    <n v="10"/>
    <x v="1"/>
    <s v="US"/>
    <s v="USD"/>
    <n v="1406683172"/>
    <n v="1404523172"/>
    <b v="0"/>
    <n v="2"/>
    <b v="0"/>
    <x v="1"/>
    <x v="4"/>
    <n v="1"/>
    <n v="5"/>
    <x v="3328"/>
    <d v="2014-07-30T01:19:32"/>
  </r>
  <r>
    <n v="1915"/>
    <s v="The Cat-Bath Contraption"/>
    <s v="The picture above is of our current prototype for the cat bath - we hope to move beyond a simple bin and create a cat bath revolution!"/>
    <n v="5500"/>
    <n v="8"/>
    <x v="1"/>
    <s v="US"/>
    <s v="USD"/>
    <n v="1409620222"/>
    <n v="1407892222"/>
    <b v="0"/>
    <n v="4"/>
    <b v="0"/>
    <x v="6"/>
    <x v="40"/>
    <n v="0"/>
    <n v="2"/>
    <x v="3329"/>
    <d v="2014-09-02T01:10:22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x v="1"/>
    <x v="1"/>
    <n v="1044"/>
    <n v="145"/>
    <x v="3330"/>
    <d v="2016-05-31T22:08:57"/>
  </r>
  <r>
    <n v="227"/>
    <s v="The Chance of Freedom Short Film"/>
    <s v="Imagine your life is full is nothing but pain and darkness. One day, you had the chance to be free from it all. Would you take it?"/>
    <n v="90000"/>
    <n v="0"/>
    <x v="1"/>
    <s v="US"/>
    <s v="USD"/>
    <n v="1436477241"/>
    <n v="1433885241"/>
    <b v="0"/>
    <n v="0"/>
    <b v="0"/>
    <x v="0"/>
    <x v="8"/>
    <n v="0"/>
    <s v="no backers"/>
    <x v="3331"/>
    <d v="2015-07-09T21:27:21"/>
  </r>
  <r>
    <n v="2596"/>
    <s v="The Chef Express Food Truck"/>
    <s v="I'm bringing passion, talent, and most importantly some amazing gourmet food to the streets of Lethbridge and southern Alberta."/>
    <n v="3000"/>
    <n v="8256"/>
    <x v="1"/>
    <s v="CA"/>
    <s v="CAD"/>
    <n v="1407427009"/>
    <n v="1404835009"/>
    <b v="0"/>
    <n v="27"/>
    <b v="0"/>
    <x v="4"/>
    <x v="21"/>
    <n v="275"/>
    <n v="305.77780000000001"/>
    <x v="3332"/>
    <d v="2014-08-07T15:56:49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x v="2"/>
    <x v="7"/>
    <n v="120"/>
    <n v="188.125"/>
    <x v="3333"/>
    <d v="2012-03-08T02:43:5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x v="2"/>
    <x v="7"/>
    <n v="129"/>
    <n v="47.541499999999999"/>
    <x v="3334"/>
    <d v="2012-04-30T15:30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x v="7"/>
    <n v="124"/>
    <n v="80.2727"/>
    <x v="3335"/>
    <d v="2011-12-25T05:00:00"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s v="US"/>
    <s v="USD"/>
    <n v="1468029540"/>
    <n v="1465304483"/>
    <b v="0"/>
    <n v="45"/>
    <b v="0"/>
    <x v="1"/>
    <x v="4"/>
    <n v="293"/>
    <n v="130.0889"/>
    <x v="3336"/>
    <d v="2016-07-09T01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x v="1"/>
    <x v="4"/>
    <n v="1360"/>
    <n v="88.5886"/>
    <x v="3337"/>
    <d v="2013-05-04T13:26:49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x v="2"/>
    <x v="10"/>
    <n v="128"/>
    <n v="64.6203"/>
    <x v="3338"/>
    <d v="2013-11-01T19:00:00"/>
  </r>
  <r>
    <n v="1153"/>
    <s v="The Cold Spot Mobile Trailer"/>
    <s v="A mobile concession trailer for snow cones, ice cream, smoothies and more"/>
    <n v="14000"/>
    <n v="50"/>
    <x v="1"/>
    <s v="US"/>
    <s v="USD"/>
    <n v="1434647305"/>
    <n v="1432055305"/>
    <b v="0"/>
    <n v="1"/>
    <b v="0"/>
    <x v="4"/>
    <x v="21"/>
    <n v="0"/>
    <n v="50"/>
    <x v="3339"/>
    <d v="2015-06-18T17:08:25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x v="1"/>
    <x v="1"/>
    <n v="346"/>
    <n v="96.203699999999998"/>
    <x v="3340"/>
    <d v="2017-01-15T00:59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0"/>
    <n v="132"/>
    <n v="105.0461"/>
    <x v="3341"/>
    <d v="2015-04-08T17:42:49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x v="5"/>
    <x v="32"/>
    <n v="397"/>
    <n v="43.333300000000001"/>
    <x v="3342"/>
    <d v="2011-09-10T01:00:22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s v="US"/>
    <s v="USD"/>
    <n v="1443636000"/>
    <n v="1441111892"/>
    <b v="0"/>
    <n v="67"/>
    <b v="0"/>
    <x v="1"/>
    <x v="4"/>
    <n v="334"/>
    <n v="99.761200000000002"/>
    <x v="3343"/>
    <d v="2015-09-30T18:00:00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x v="1"/>
    <x v="4"/>
    <n v="984"/>
    <n v="170.6994"/>
    <x v="3344"/>
    <d v="2016-11-11T12:10:53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x v="1"/>
    <x v="1"/>
    <n v="252"/>
    <n v="67.741900000000001"/>
    <x v="3345"/>
    <d v="2015-06-29T20:57:18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s v="US"/>
    <s v="USD"/>
    <n v="1439741591"/>
    <n v="1436285591"/>
    <b v="0"/>
    <n v="9"/>
    <b v="0"/>
    <x v="5"/>
    <x v="18"/>
    <n v="8"/>
    <n v="88.888900000000007"/>
    <x v="3346"/>
    <d v="2015-08-16T16:13: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1"/>
    <n v="175"/>
    <n v="48.703699999999998"/>
    <x v="3347"/>
    <d v="2016-06-10T03:00:00"/>
  </r>
  <r>
    <n v="4010"/>
    <s v="The Connection Play 2014"/>
    <s v="JUNTO Productions is proud to present our first production, the premiere of The Connection, a play by Jeffrey Paul."/>
    <n v="300"/>
    <n v="1742"/>
    <x v="1"/>
    <s v="US"/>
    <s v="USD"/>
    <n v="1414348166"/>
    <n v="1412879366"/>
    <b v="0"/>
    <n v="38"/>
    <b v="0"/>
    <x v="1"/>
    <x v="1"/>
    <n v="581"/>
    <n v="45.842100000000002"/>
    <x v="3348"/>
    <d v="2014-10-26T18:29:26"/>
  </r>
  <r>
    <n v="3862"/>
    <s v="The Container Play"/>
    <s v="The hit immersive theatre experience of England comes to Corpus Christi!"/>
    <n v="500"/>
    <n v="1"/>
    <x v="1"/>
    <s v="US"/>
    <s v="USD"/>
    <n v="1473699540"/>
    <n v="1472451356"/>
    <b v="0"/>
    <n v="1"/>
    <b v="0"/>
    <x v="1"/>
    <x v="1"/>
    <n v="0"/>
    <n v="1"/>
    <x v="3349"/>
    <d v="2016-09-12T16:59:00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s v="US"/>
    <s v="USD"/>
    <n v="1383789603"/>
    <n v="1381194003"/>
    <b v="0"/>
    <n v="1"/>
    <b v="0"/>
    <x v="5"/>
    <x v="23"/>
    <n v="1"/>
    <n v="67"/>
    <x v="3350"/>
    <d v="2013-11-07T02:00:03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x v="1"/>
    <x v="4"/>
    <n v="970"/>
    <n v="95.373800000000003"/>
    <x v="3351"/>
    <d v="2016-10-14T23:00:00"/>
  </r>
  <r>
    <n v="1081"/>
    <s v="The Creature"/>
    <s v="Finishing your last job before you retire until a disaster strikes the cargo ship can you survive The Creature?"/>
    <n v="15000"/>
    <n v="12"/>
    <x v="1"/>
    <s v="US"/>
    <s v="USD"/>
    <n v="1422483292"/>
    <n v="1419891292"/>
    <b v="0"/>
    <n v="4"/>
    <b v="0"/>
    <x v="7"/>
    <x v="30"/>
    <n v="0"/>
    <n v="3"/>
    <x v="3352"/>
    <d v="2015-01-28T22:14:52"/>
  </r>
  <r>
    <n v="200"/>
    <s v="The Crossing Shore"/>
    <s v="A film dedicated to an AAF Pilot's struggle to survive behind enemy lines during WWII."/>
    <n v="100000"/>
    <n v="1571.55"/>
    <x v="1"/>
    <s v="US"/>
    <s v="USD"/>
    <n v="1410746403"/>
    <n v="1408154403"/>
    <b v="0"/>
    <n v="18"/>
    <b v="0"/>
    <x v="0"/>
    <x v="8"/>
    <n v="2"/>
    <n v="87.308300000000003"/>
    <x v="3353"/>
    <d v="2014-09-15T02:00:0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x v="1"/>
    <x v="1"/>
    <n v="154"/>
    <n v="133.33330000000001"/>
    <x v="3354"/>
    <d v="2014-12-10T20:49:1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x v="1"/>
    <x v="1"/>
    <n v="185"/>
    <n v="78.936199999999999"/>
    <x v="3355"/>
    <d v="2016-08-17T03:59:00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s v="US"/>
    <s v="USD"/>
    <n v="1457207096"/>
    <n v="1452023096"/>
    <b v="0"/>
    <n v="9"/>
    <b v="0"/>
    <x v="4"/>
    <x v="21"/>
    <n v="5"/>
    <n v="22.333300000000001"/>
    <x v="3356"/>
    <d v="2016-03-05T19:44:56"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s v="US"/>
    <s v="USD"/>
    <n v="1370470430"/>
    <n v="1367878430"/>
    <b v="0"/>
    <n v="13"/>
    <b v="0"/>
    <x v="0"/>
    <x v="6"/>
    <n v="0"/>
    <n v="11.7692"/>
    <x v="3357"/>
    <d v="2013-06-05T22:13:50"/>
  </r>
  <r>
    <n v="2841"/>
    <s v="The Dead Loss"/>
    <s v="1920's London; two brothers try to make a name for themselves in the underground crime world but encounter a ruthless Irish mob boss."/>
    <n v="2500"/>
    <n v="10"/>
    <x v="1"/>
    <s v="GB"/>
    <s v="GBP"/>
    <n v="1450032297"/>
    <n v="1444844697"/>
    <b v="0"/>
    <n v="1"/>
    <b v="0"/>
    <x v="1"/>
    <x v="1"/>
    <n v="0"/>
    <n v="10"/>
    <x v="3358"/>
    <d v="2015-12-13T18:44:5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x v="2"/>
    <x v="38"/>
    <n v="328"/>
    <n v="118.7034"/>
    <x v="3359"/>
    <d v="2012-05-24T18:46:08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x v="2"/>
    <x v="10"/>
    <n v="75"/>
    <n v="107.0714"/>
    <x v="3360"/>
    <d v="2015-05-07T18:12:22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x v="0"/>
    <x v="0"/>
    <n v="6"/>
    <n v="86.163700000000006"/>
    <x v="3361"/>
    <d v="2011-05-09T05:59:0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x v="2"/>
    <x v="10"/>
    <n v="15"/>
    <n v="52.826099999999997"/>
    <x v="3362"/>
    <d v="2014-01-01T05:26:0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x v="1"/>
    <x v="1"/>
    <n v="16"/>
    <n v="81.25"/>
    <x v="3363"/>
    <d v="2015-02-17T14:00:0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s v="GB"/>
    <s v="GBP"/>
    <n v="1446766372"/>
    <n v="1443220372"/>
    <b v="0"/>
    <n v="11"/>
    <b v="0"/>
    <x v="0"/>
    <x v="6"/>
    <n v="0"/>
    <n v="13.545500000000001"/>
    <x v="3364"/>
    <d v="2015-11-05T23:32:52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s v="IE"/>
    <s v="EUR"/>
    <n v="1454109420"/>
    <n v="1453334629"/>
    <b v="0"/>
    <n v="0"/>
    <b v="0"/>
    <x v="1"/>
    <x v="1"/>
    <n v="0"/>
    <n v="0"/>
    <x v="3365"/>
    <d v="2016-01-29T23:17:00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x v="1"/>
    <x v="1"/>
    <n v="48"/>
    <n v="26.667000000000002"/>
    <x v="3366"/>
    <d v="2016-09-26T10:37:09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s v="GB"/>
    <s v="GBP"/>
    <n v="1423185900"/>
    <n v="1420766700"/>
    <b v="0"/>
    <n v="3"/>
    <b v="0"/>
    <x v="5"/>
    <x v="18"/>
    <n v="0"/>
    <n v="2.3332999999999999"/>
    <x v="3367"/>
    <d v="2015-02-06T01:25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x v="1"/>
    <x v="1"/>
    <n v="233"/>
    <n v="140"/>
    <x v="3368"/>
    <d v="2014-09-12T21:55:49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s v="US"/>
    <s v="USD"/>
    <n v="1435429626"/>
    <n v="1431973626"/>
    <b v="0"/>
    <n v="14"/>
    <b v="0"/>
    <x v="1"/>
    <x v="1"/>
    <n v="26"/>
    <n v="46.928600000000003"/>
    <x v="3369"/>
    <d v="2015-06-27T18:27:06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x v="7"/>
    <x v="24"/>
    <n v="486"/>
    <n v="82.145300000000006"/>
    <x v="3370"/>
    <d v="2016-10-29T19:00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x v="1"/>
    <x v="1"/>
    <n v="21"/>
    <n v="70.862099999999998"/>
    <x v="3371"/>
    <d v="2015-07-21T03:00:00"/>
  </r>
  <r>
    <n v="873"/>
    <s v="The Dreamer-An Original Jazz CD"/>
    <s v="Fall in love with &quot;The Dreamer&quot;, new original music from trumpeter Freddie Dunn!"/>
    <n v="20000"/>
    <n v="45"/>
    <x v="1"/>
    <s v="US"/>
    <s v="USD"/>
    <n v="1352610040"/>
    <n v="1349150440"/>
    <b v="0"/>
    <n v="5"/>
    <b v="0"/>
    <x v="2"/>
    <x v="9"/>
    <n v="0"/>
    <n v="9"/>
    <x v="3372"/>
    <d v="2012-11-11T05:00:4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x v="1"/>
    <x v="1"/>
    <n v="38"/>
    <n v="40.714300000000001"/>
    <x v="3373"/>
    <d v="2015-09-17T03:59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x v="1"/>
    <x v="1"/>
    <n v="794"/>
    <n v="134.1549"/>
    <x v="3374"/>
    <d v="2014-06-17T03:00:00"/>
  </r>
  <r>
    <n v="3071"/>
    <s v="The Echo Theatre 2015"/>
    <s v="Anyone can create. They just need a place and an opportunity. The Echo Theatre (Provo) provides that opportunity."/>
    <n v="2000"/>
    <n v="7173"/>
    <x v="1"/>
    <s v="US"/>
    <s v="USD"/>
    <n v="1429595940"/>
    <n v="1428082481"/>
    <b v="0"/>
    <n v="117"/>
    <b v="0"/>
    <x v="1"/>
    <x v="4"/>
    <n v="359"/>
    <n v="61.307699999999997"/>
    <x v="3375"/>
    <d v="2015-04-21T05:59:00"/>
  </r>
  <r>
    <n v="212"/>
    <s v="The Ecstasy of Vengeance - Feature Length Film"/>
    <s v="This film is a fictional crime drama following the events of a heist that ended in bloodshed."/>
    <n v="100000"/>
    <n v="1"/>
    <x v="1"/>
    <s v="US"/>
    <s v="USD"/>
    <n v="1460837320"/>
    <n v="1455656920"/>
    <b v="0"/>
    <n v="1"/>
    <b v="0"/>
    <x v="0"/>
    <x v="8"/>
    <n v="0"/>
    <n v="1"/>
    <x v="3376"/>
    <d v="2016-04-16T20:08:4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x v="2"/>
    <x v="7"/>
    <n v="1266"/>
    <n v="82.496899999999997"/>
    <x v="3377"/>
    <d v="2014-08-29T01:00:00"/>
  </r>
  <r>
    <n v="3098"/>
    <s v="The Enchanted Cottage"/>
    <s v="A magical space, full of fairytale favorites, designed to make each individual have a unique experience; children's dreams made real."/>
    <n v="2000"/>
    <n v="1758"/>
    <x v="1"/>
    <s v="US"/>
    <s v="USD"/>
    <n v="1454890620"/>
    <n v="1450724449"/>
    <b v="0"/>
    <n v="27"/>
    <b v="0"/>
    <x v="1"/>
    <x v="4"/>
    <n v="88"/>
    <n v="65.111099999999993"/>
    <x v="3378"/>
    <d v="2016-02-08T00:17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x v="2"/>
    <x v="7"/>
    <n v="63"/>
    <n v="51.674399999999999"/>
    <x v="3379"/>
    <d v="2015-09-30T19:2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x v="1"/>
    <x v="1"/>
    <n v="2574"/>
    <n v="297.02980000000002"/>
    <x v="3380"/>
    <d v="2014-10-04T14:48:56"/>
  </r>
  <r>
    <n v="4000"/>
    <s v="The Escorts"/>
    <s v="An Enticing Trip into the World of Assisted Dying"/>
    <n v="300"/>
    <n v="10"/>
    <x v="1"/>
    <s v="US"/>
    <s v="USD"/>
    <n v="1462631358"/>
    <n v="1457450958"/>
    <b v="0"/>
    <n v="1"/>
    <b v="0"/>
    <x v="1"/>
    <x v="1"/>
    <n v="3"/>
    <n v="10"/>
    <x v="3381"/>
    <d v="2016-05-07T14:29:18"/>
  </r>
  <r>
    <n v="2899"/>
    <s v="The Esoteric Camgirl"/>
    <s v="Sex, intrigue, lust, &amp; love; follow the lives of two individuals as their romance turns from innocent online flirting to something more"/>
    <n v="2500"/>
    <n v="0"/>
    <x v="1"/>
    <s v="US"/>
    <s v="USD"/>
    <n v="1469325158"/>
    <n v="1464141158"/>
    <b v="0"/>
    <n v="0"/>
    <b v="0"/>
    <x v="1"/>
    <x v="1"/>
    <n v="0"/>
    <n v="0"/>
    <x v="3382"/>
    <d v="2016-07-24T01:52:38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x v="1"/>
    <x v="1"/>
    <n v="1175"/>
    <n v="110.35209999999999"/>
    <x v="3383"/>
    <d v="2014-11-07T00:15:55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x v="1"/>
    <x v="1"/>
    <n v="122"/>
    <n v="33.944400000000002"/>
    <x v="3384"/>
    <d v="2015-08-06T15:31:4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x v="0"/>
    <x v="0"/>
    <n v="2"/>
    <n v="40.416699999999999"/>
    <x v="3385"/>
    <d v="2010-04-23T03:51:00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x v="1"/>
    <x v="1"/>
    <n v="536"/>
    <n v="40.285699999999999"/>
    <x v="3386"/>
    <d v="2014-07-03T16:03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1"/>
    <n v="111"/>
    <n v="58.421100000000003"/>
    <x v="3387"/>
    <d v="2014-09-17T17:46:34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x v="1"/>
    <x v="1"/>
    <n v="1018"/>
    <n v="125.123"/>
    <x v="3388"/>
    <d v="2016-08-15T20:09:42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x v="1"/>
    <x v="1"/>
    <n v="381"/>
    <n v="65.102599999999995"/>
    <x v="3389"/>
    <d v="2016-05-06T14:35:58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x v="1"/>
    <x v="1"/>
    <n v="49"/>
    <n v="60.6875"/>
    <x v="3390"/>
    <d v="2014-10-20T05:59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x v="2"/>
    <x v="7"/>
    <n v="37"/>
    <n v="54"/>
    <x v="3391"/>
    <d v="2012-07-14T05:19:0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s v="IT"/>
    <s v="EUR"/>
    <n v="1475310825"/>
    <n v="1472718825"/>
    <b v="0"/>
    <n v="0"/>
    <b v="0"/>
    <x v="6"/>
    <x v="33"/>
    <n v="0"/>
    <n v="0"/>
    <x v="3392"/>
    <d v="2016-10-01T08:33:45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x v="2"/>
    <x v="10"/>
    <n v="76"/>
    <n v="163.78380000000001"/>
    <x v="3393"/>
    <d v="2012-05-28T03:59:00"/>
  </r>
  <r>
    <n v="2440"/>
    <s v="The first green Food Truck in Phnom Penh"/>
    <s v="Starting a entire clean energy food truck and set a new standard for Cambodia"/>
    <n v="3500"/>
    <n v="10"/>
    <x v="1"/>
    <s v="BE"/>
    <s v="EUR"/>
    <n v="1455399313"/>
    <n v="1452807313"/>
    <b v="0"/>
    <n v="2"/>
    <b v="0"/>
    <x v="4"/>
    <x v="21"/>
    <n v="0"/>
    <n v="5"/>
    <x v="3394"/>
    <d v="2016-02-13T21:35:13"/>
  </r>
  <r>
    <n v="961"/>
    <s v="The first personal trainer and diet coach for your dog!"/>
    <s v="Active, happy &amp; healthy together! _x000a_Thatâ€™s our mission for all dogs and their parents."/>
    <n v="18000"/>
    <n v="40079"/>
    <x v="1"/>
    <s v="US"/>
    <s v="USD"/>
    <n v="1487617200"/>
    <n v="1483634335"/>
    <b v="0"/>
    <n v="110"/>
    <b v="0"/>
    <x v="6"/>
    <x v="33"/>
    <n v="223"/>
    <n v="364.35449999999997"/>
    <x v="3395"/>
    <d v="2017-02-20T19:00:0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x v="2"/>
    <x v="10"/>
    <n v="38"/>
    <n v="63.184399999999997"/>
    <x v="3396"/>
    <d v="2010-11-30T15:43:35"/>
  </r>
  <r>
    <n v="1738"/>
    <s v="The Flashing Lights"/>
    <s v="Music that inspires and gives hope for overcoming and change. And it is good music."/>
    <n v="7000"/>
    <n v="20"/>
    <x v="1"/>
    <s v="US"/>
    <s v="USD"/>
    <n v="1412283542"/>
    <n v="1409691542"/>
    <b v="0"/>
    <n v="1"/>
    <b v="0"/>
    <x v="2"/>
    <x v="14"/>
    <n v="0"/>
    <n v="20"/>
    <x v="3397"/>
    <d v="2014-10-02T20:59:02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x v="2"/>
    <x v="10"/>
    <n v="83"/>
    <n v="56.412199999999999"/>
    <x v="3398"/>
    <d v="2013-05-06T19:1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1"/>
    <n v="162"/>
    <n v="52.354799999999997"/>
    <x v="3399"/>
    <d v="2015-08-17T10:22:16"/>
  </r>
  <r>
    <n v="1149"/>
    <s v="The Floridian Food Truck"/>
    <s v="Bringing culturally diverse Floridian cuisine to the people!"/>
    <n v="14500"/>
    <n v="75"/>
    <x v="1"/>
    <s v="US"/>
    <s v="USD"/>
    <n v="1466096566"/>
    <n v="1463504566"/>
    <b v="0"/>
    <n v="2"/>
    <b v="0"/>
    <x v="4"/>
    <x v="21"/>
    <n v="1"/>
    <n v="37.5"/>
    <x v="3400"/>
    <d v="2016-06-16T17:02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x v="1"/>
    <x v="1"/>
    <n v="308"/>
    <n v="49.6935"/>
    <x v="3401"/>
    <d v="2015-03-13T06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x v="2"/>
    <x v="29"/>
    <n v="334"/>
    <n v="169.9153"/>
    <x v="3402"/>
    <d v="2015-02-02T21:39:12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x v="0"/>
    <x v="0"/>
    <n v="247"/>
    <n v="81.751099999999994"/>
    <x v="3403"/>
    <d v="2014-03-07T22:59:00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x v="0"/>
    <x v="0"/>
    <n v="7"/>
    <n v="50.292700000000004"/>
    <x v="3404"/>
    <d v="2012-06-02T01:42:26"/>
  </r>
  <r>
    <n v="462"/>
    <s v="THE FORGOTTEN LAND"/>
    <s v="A prince who becomes a slave, suffers of amnesia far away from his land. Slowly he recovers memory and returns where all started."/>
    <n v="45000"/>
    <n v="0"/>
    <x v="1"/>
    <s v="US"/>
    <s v="USD"/>
    <n v="1312945341"/>
    <n v="1307761341"/>
    <b v="0"/>
    <n v="0"/>
    <b v="0"/>
    <x v="0"/>
    <x v="6"/>
    <n v="0"/>
    <s v="no backers"/>
    <x v="3405"/>
    <d v="2011-08-10T03:02:21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x v="2"/>
    <x v="7"/>
    <n v="32"/>
    <n v="31.826899999999998"/>
    <x v="3406"/>
    <d v="2013-10-11T00:00:00"/>
  </r>
  <r>
    <n v="4074"/>
    <s v="The Free Man - the story of Hurr"/>
    <s v="A performance to inspire people, regardless of their faith, to visualise the repentance of Hurr and the forgiveness of Imam Hussain"/>
    <n v="128"/>
    <n v="735"/>
    <x v="1"/>
    <s v="GB"/>
    <s v="GBP"/>
    <n v="1446732975"/>
    <n v="1444137375"/>
    <b v="0"/>
    <n v="21"/>
    <b v="0"/>
    <x v="1"/>
    <x v="1"/>
    <n v="574"/>
    <n v="35"/>
    <x v="3407"/>
    <d v="2015-11-05T14:16:15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x v="1"/>
    <x v="1"/>
    <n v="200"/>
    <n v="176.47059999999999"/>
    <x v="3408"/>
    <d v="2014-05-18T14:39:33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x v="3"/>
    <x v="5"/>
    <n v="86"/>
    <n v="89.925399999999996"/>
    <x v="3409"/>
    <d v="2016-08-27T03:59:00"/>
  </r>
  <r>
    <n v="455"/>
    <s v="The FunBunch Cartoon!!!"/>
    <s v="Goal The FunBunch characters animated on TV: Fun entertainment for kids just like other authors before us (ex.Arthur,Clifford,Dr Seuss)"/>
    <n v="48000"/>
    <n v="45"/>
    <x v="1"/>
    <s v="US"/>
    <s v="USD"/>
    <n v="1334622660"/>
    <n v="1330733022"/>
    <b v="0"/>
    <n v="2"/>
    <b v="0"/>
    <x v="0"/>
    <x v="6"/>
    <n v="0"/>
    <n v="22.5"/>
    <x v="3410"/>
    <d v="2012-04-17T00:31:00"/>
  </r>
  <r>
    <n v="429"/>
    <s v="THE FUTURE"/>
    <s v="THE FUTURE is a short animated film created entirely by autistic and developmentally disabled artists from the L.A.N.D. program in Brooklyn, New York."/>
    <n v="50000"/>
    <n v="0"/>
    <x v="1"/>
    <s v="US"/>
    <s v="USD"/>
    <n v="1259297940"/>
    <n v="1252964282"/>
    <b v="0"/>
    <n v="0"/>
    <b v="0"/>
    <x v="0"/>
    <x v="6"/>
    <n v="0"/>
    <s v="no backers"/>
    <x v="3411"/>
    <d v="2009-11-27T04:59:0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s v="US"/>
    <s v="USD"/>
    <n v="1412571600"/>
    <n v="1410799870"/>
    <b v="0"/>
    <n v="0"/>
    <b v="0"/>
    <x v="6"/>
    <x v="25"/>
    <n v="0"/>
    <n v="0"/>
    <x v="3412"/>
    <d v="2014-10-06T05:00:00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x v="7"/>
    <x v="24"/>
    <n v="5417"/>
    <n v="426.93169999999998"/>
    <x v="3413"/>
    <d v="2016-12-03T01:07:53"/>
  </r>
  <r>
    <n v="3744"/>
    <s v="The Game's Afoot - Spotlight"/>
    <s v="This summer, The Spotlight Players are celebrating Christmas in July with a presentation of Ken Ludwig's side splitting comedy."/>
    <n v="700"/>
    <n v="0"/>
    <x v="1"/>
    <s v="US"/>
    <s v="USD"/>
    <n v="1404532740"/>
    <n v="1401823952"/>
    <b v="0"/>
    <n v="0"/>
    <b v="0"/>
    <x v="1"/>
    <x v="1"/>
    <n v="0"/>
    <n v="0"/>
    <x v="3414"/>
    <d v="2014-07-05T03:59:00"/>
  </r>
  <r>
    <n v="451"/>
    <s v="The Gangbangers"/>
    <s v="This comedy follows two devils who discover a magical boombox to become musicians after an 80s rapture enchants earth with fairy-tales."/>
    <n v="48725"/>
    <n v="0"/>
    <x v="1"/>
    <s v="US"/>
    <s v="USD"/>
    <n v="1390669791"/>
    <n v="1388077791"/>
    <b v="0"/>
    <n v="0"/>
    <b v="0"/>
    <x v="0"/>
    <x v="6"/>
    <n v="0"/>
    <s v="no backers"/>
    <x v="3415"/>
    <d v="2014-01-25T17:09:51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x v="0"/>
    <x v="0"/>
    <n v="7"/>
    <n v="95.775899999999993"/>
    <x v="3416"/>
    <d v="2010-05-10T20:16:00"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s v="IT"/>
    <s v="EUR"/>
    <n v="1481367600"/>
    <n v="1477839675"/>
    <b v="0"/>
    <n v="10"/>
    <b v="0"/>
    <x v="5"/>
    <x v="18"/>
    <n v="8"/>
    <n v="80.5"/>
    <x v="3417"/>
    <d v="2016-12-10T11:00:00"/>
  </r>
  <r>
    <n v="2767"/>
    <s v="the Giant Turnip"/>
    <s v="An animated bedtime story with Dedka, Babka and the rest of the family working together on a BIG problem"/>
    <n v="2700"/>
    <n v="34"/>
    <x v="1"/>
    <s v="CA"/>
    <s v="CAD"/>
    <n v="1439766050"/>
    <n v="1434582050"/>
    <b v="0"/>
    <n v="3"/>
    <b v="0"/>
    <x v="5"/>
    <x v="13"/>
    <n v="1"/>
    <n v="11.333299999999999"/>
    <x v="3418"/>
    <d v="2015-08-16T23:00:5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x v="1"/>
    <x v="1"/>
    <n v="80"/>
    <n v="52.173900000000003"/>
    <x v="3419"/>
    <d v="2016-04-13T13:18:00"/>
  </r>
  <r>
    <n v="1995"/>
    <s v="The Girl With(out) The Camera"/>
    <s v="I'm looking to pursue my dream of becoming a full time photographer, using my current creative experience as a graphic designer."/>
    <n v="5000"/>
    <n v="78"/>
    <x v="1"/>
    <s v="CA"/>
    <s v="CAD"/>
    <n v="1437082736"/>
    <n v="1435354736"/>
    <b v="0"/>
    <n v="3"/>
    <b v="0"/>
    <x v="3"/>
    <x v="39"/>
    <n v="2"/>
    <n v="26"/>
    <x v="3420"/>
    <d v="2015-07-16T21:38:5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1"/>
    <n v="106"/>
    <n v="25.3095"/>
    <x v="3421"/>
    <d v="2016-03-07T04:59:00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x v="1"/>
    <x v="1"/>
    <n v="500"/>
    <n v="68.534199999999998"/>
    <x v="3422"/>
    <d v="2014-10-20T08:00:34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x v="1"/>
    <x v="4"/>
    <n v="500"/>
    <n v="370.37040000000002"/>
    <x v="3423"/>
    <d v="2016-01-07T13:47:00"/>
  </r>
  <r>
    <n v="177"/>
    <s v="The Good Samaritan"/>
    <s v="I'm making a modern day version of the bible story &quot; The Good Samaritan&quot;"/>
    <n v="100000"/>
    <n v="180"/>
    <x v="1"/>
    <s v="US"/>
    <s v="USD"/>
    <n v="1427155726"/>
    <n v="1425690526"/>
    <b v="0"/>
    <n v="7"/>
    <b v="0"/>
    <x v="0"/>
    <x v="8"/>
    <n v="0"/>
    <n v="25.714300000000001"/>
    <x v="3424"/>
    <d v="2015-03-24T00:08:4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x v="1"/>
    <x v="1"/>
    <n v="442"/>
    <n v="151.4623"/>
    <x v="3425"/>
    <d v="2015-07-21T10:03:25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x v="2"/>
    <x v="3"/>
    <n v="46"/>
    <n v="43.031399999999998"/>
    <x v="3426"/>
    <d v="2016-09-12T11:35:49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x v="1"/>
    <x v="1"/>
    <n v="741"/>
    <n v="57.626899999999999"/>
    <x v="3427"/>
    <d v="2015-09-12T03:59:00"/>
  </r>
  <r>
    <n v="152"/>
    <s v="The Great Dark (Canceled)"/>
    <s v="The Great Dark is a journey through the unimaginable...and un foreseeable..."/>
    <n v="110000"/>
    <n v="30"/>
    <x v="2"/>
    <s v="US"/>
    <s v="USD"/>
    <n v="1411437100"/>
    <n v="1408845100"/>
    <b v="0"/>
    <n v="2"/>
    <b v="0"/>
    <x v="0"/>
    <x v="22"/>
    <n v="0"/>
    <n v="15"/>
    <x v="3428"/>
    <d v="2014-09-23T01:51:40"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s v="US"/>
    <s v="USD"/>
    <n v="1460140500"/>
    <n v="1457628680"/>
    <b v="0"/>
    <n v="1"/>
    <b v="0"/>
    <x v="1"/>
    <x v="1"/>
    <n v="6"/>
    <n v="25"/>
    <x v="3429"/>
    <d v="2016-04-08T18:3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s v="CA"/>
    <s v="CAD"/>
    <n v="1428945472"/>
    <n v="1423765072"/>
    <b v="0"/>
    <n v="37"/>
    <b v="0"/>
    <x v="0"/>
    <x v="22"/>
    <n v="2"/>
    <n v="55.945900000000002"/>
    <x v="3430"/>
    <d v="2015-04-13T17:17:5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s v="US"/>
    <s v="USD"/>
    <n v="1448863449"/>
    <n v="1446267849"/>
    <b v="0"/>
    <n v="7"/>
    <b v="0"/>
    <x v="1"/>
    <x v="1"/>
    <n v="200"/>
    <n v="142.8571"/>
    <x v="3431"/>
    <d v="2015-11-30T06:04:09"/>
  </r>
  <r>
    <n v="1493"/>
    <s v="The Great Grand Zeppelin Chase"/>
    <s v="Help illustrate the sequel to the bestselling _x000a_The Transylvania Flying Squad of Detectives"/>
    <n v="10000"/>
    <n v="0"/>
    <x v="1"/>
    <s v="US"/>
    <s v="USD"/>
    <n v="1371415675"/>
    <n v="1368823675"/>
    <b v="0"/>
    <n v="0"/>
    <b v="0"/>
    <x v="5"/>
    <x v="26"/>
    <n v="0"/>
    <n v="0"/>
    <x v="3432"/>
    <d v="2013-06-16T20:47:55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x v="2"/>
    <x v="38"/>
    <n v="18"/>
    <n v="40.416499999999999"/>
    <x v="3433"/>
    <d v="2011-10-16T22:03:00"/>
  </r>
  <r>
    <n v="494"/>
    <s v="The Grigori"/>
    <s v="Angels come to Earth in human disguise to deceive mankind, rule the Earth as gods, create a hybrid army &amp; destroy all who oppose them."/>
    <n v="40000"/>
    <n v="31"/>
    <x v="1"/>
    <s v="US"/>
    <s v="USD"/>
    <n v="1404356400"/>
    <n v="1402343765"/>
    <b v="0"/>
    <n v="3"/>
    <b v="0"/>
    <x v="0"/>
    <x v="6"/>
    <n v="0"/>
    <n v="10.333299999999999"/>
    <x v="3434"/>
    <d v="2014-07-03T03:00:0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s v="GB"/>
    <s v="GBP"/>
    <n v="1440272093"/>
    <n v="1435088093"/>
    <b v="0"/>
    <n v="4"/>
    <b v="0"/>
    <x v="1"/>
    <x v="1"/>
    <n v="86"/>
    <n v="15"/>
    <x v="3435"/>
    <d v="2015-08-22T19:34:53"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s v="US"/>
    <s v="USD"/>
    <n v="1308431646"/>
    <n v="1305839646"/>
    <b v="0"/>
    <n v="2"/>
    <b v="0"/>
    <x v="5"/>
    <x v="26"/>
    <n v="0"/>
    <n v="15"/>
    <x v="3436"/>
    <d v="2011-06-18T21:14:06"/>
  </r>
  <r>
    <n v="489"/>
    <s v="THE GUINEAS SHOW"/>
    <s v="Help America's favorite dysfunctional immigrant family THE GUINEAS launch the first season of their animated web series."/>
    <n v="40000"/>
    <n v="215"/>
    <x v="1"/>
    <s v="US"/>
    <s v="USD"/>
    <n v="1325763180"/>
    <n v="1323084816"/>
    <b v="0"/>
    <n v="3"/>
    <b v="0"/>
    <x v="0"/>
    <x v="6"/>
    <n v="1"/>
    <n v="71.666700000000006"/>
    <x v="3437"/>
    <d v="2012-01-05T11:33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x v="2"/>
    <x v="7"/>
    <n v="27"/>
    <n v="35.789499999999997"/>
    <x v="3438"/>
    <d v="2011-05-05T20:50:4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s v="US"/>
    <s v="USD"/>
    <n v="1427408271"/>
    <n v="1424819871"/>
    <b v="0"/>
    <n v="1"/>
    <b v="0"/>
    <x v="1"/>
    <x v="1"/>
    <n v="5"/>
    <n v="25"/>
    <x v="3439"/>
    <d v="2015-03-26T22:17:51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x v="1"/>
    <x v="1"/>
    <n v="452"/>
    <n v="93.760300000000001"/>
    <x v="3440"/>
    <d v="2015-11-21T03:00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x v="0"/>
    <x v="0"/>
    <n v="6"/>
    <n v="55.2"/>
    <x v="3441"/>
    <d v="2014-03-06T02:02:19"/>
  </r>
  <r>
    <n v="1715"/>
    <s v="The Heart of a P.K."/>
    <s v="Kimberly Stokes the daughter of Elder Baby Stokes Jr, of Bibleway C.O.G.I.C, is currently working on a EP. She is sharing her heart"/>
    <n v="7214"/>
    <n v="11"/>
    <x v="1"/>
    <s v="US"/>
    <s v="USD"/>
    <n v="1427772120"/>
    <n v="1425186785"/>
    <b v="0"/>
    <n v="2"/>
    <b v="0"/>
    <x v="2"/>
    <x v="14"/>
    <n v="0"/>
    <n v="5.5"/>
    <x v="3442"/>
    <d v="2015-03-31T03:22:0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x v="3"/>
    <x v="5"/>
    <n v="231"/>
    <n v="462.8571"/>
    <x v="3443"/>
    <d v="2016-03-21T16:59:28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x v="1"/>
    <x v="1"/>
    <n v="501"/>
    <n v="121.36360000000001"/>
    <x v="3444"/>
    <d v="2015-01-11T20:53:3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x v="1"/>
    <x v="1"/>
    <n v="251"/>
    <n v="36.610599999999998"/>
    <x v="3445"/>
    <d v="2015-07-05T16:43:23"/>
  </r>
  <r>
    <n v="1432"/>
    <s v="The Holy Bib-el"/>
    <s v="THE HOLY BIB-EL Translated By Leon Cook. The Creation: CHAPTER 1.  1* In the beginning Gods created The Heavens and The Planet Earth."/>
    <n v="10000"/>
    <n v="0"/>
    <x v="1"/>
    <s v="US"/>
    <s v="USD"/>
    <n v="1437417828"/>
    <n v="1434825828"/>
    <b v="0"/>
    <n v="0"/>
    <b v="0"/>
    <x v="5"/>
    <x v="18"/>
    <n v="0"/>
    <n v="0"/>
    <x v="3446"/>
    <d v="2015-07-20T18:43:48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x v="1"/>
    <x v="1"/>
    <n v="118"/>
    <n v="97.916700000000006"/>
    <x v="3447"/>
    <d v="2014-12-31T17:50:08"/>
  </r>
  <r>
    <n v="4045"/>
    <s v="The Hostages"/>
    <s v="&quot;The Hostages&quot; is about a bank robbery gone wrong, as we learn more about each characters, we question who are the actually hostages..."/>
    <n v="225"/>
    <n v="1"/>
    <x v="1"/>
    <s v="AU"/>
    <s v="AUD"/>
    <n v="1408596589"/>
    <n v="1406004589"/>
    <b v="0"/>
    <n v="1"/>
    <b v="0"/>
    <x v="1"/>
    <x v="1"/>
    <n v="0"/>
    <n v="1"/>
    <x v="3448"/>
    <d v="2014-08-21T04:49:49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s v="US"/>
    <s v="USD"/>
    <n v="1409770164"/>
    <n v="1407178164"/>
    <b v="0"/>
    <n v="2"/>
    <b v="0"/>
    <x v="6"/>
    <x v="33"/>
    <n v="0"/>
    <n v="13"/>
    <x v="3449"/>
    <d v="2014-09-03T18:49:24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s v="US"/>
    <s v="USD"/>
    <n v="1436914815"/>
    <n v="1434322815"/>
    <b v="0"/>
    <n v="1"/>
    <b v="0"/>
    <x v="1"/>
    <x v="1"/>
    <n v="8"/>
    <n v="16"/>
    <x v="3450"/>
    <d v="2015-07-14T23:00:1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x v="4"/>
    <x v="35"/>
    <n v="332"/>
    <n v="74.184399999999997"/>
    <x v="3451"/>
    <d v="2014-06-26T15:22:23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x v="1"/>
    <x v="1"/>
    <n v="120"/>
    <n v="150.41669999999999"/>
    <x v="3452"/>
    <d v="2015-02-09T04:30:0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x v="6"/>
    <x v="17"/>
    <n v="201"/>
    <n v="99.455399999999997"/>
    <x v="3453"/>
    <d v="2014-12-03T04:00:00"/>
  </r>
  <r>
    <n v="3801"/>
    <s v="The Imaginary A Musical"/>
    <s v="The Imaginary : A Musical is a new musical adaptation based on the novel written by A.F. Harrold.       TheImaginaryAMusical.com"/>
    <n v="600"/>
    <n v="426"/>
    <x v="1"/>
    <s v="US"/>
    <s v="USD"/>
    <n v="1420215216"/>
    <n v="1417536816"/>
    <b v="0"/>
    <n v="9"/>
    <b v="0"/>
    <x v="1"/>
    <x v="15"/>
    <n v="71"/>
    <n v="47.333300000000001"/>
    <x v="3454"/>
    <d v="2015-01-02T16:13:36"/>
  </r>
  <r>
    <n v="187"/>
    <s v="The Imbalanced Heart of a Symmetric Mind (film)"/>
    <s v="A young man suffering from a severe case of OCD embarks on a road trip to find peace of mind."/>
    <n v="100000"/>
    <n v="800"/>
    <x v="1"/>
    <s v="US"/>
    <s v="USD"/>
    <n v="1437461940"/>
    <n v="1435383457"/>
    <b v="0"/>
    <n v="5"/>
    <b v="0"/>
    <x v="0"/>
    <x v="8"/>
    <n v="1"/>
    <n v="160"/>
    <x v="3455"/>
    <d v="2015-07-2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x v="1"/>
    <x v="1"/>
    <n v="255"/>
    <n v="50.9818"/>
    <x v="3456"/>
    <d v="2015-02-12T05:59:00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x v="1"/>
    <x v="1"/>
    <n v="548"/>
    <n v="115.8732"/>
    <x v="3457"/>
    <d v="2015-10-09T00:00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x v="1"/>
    <x v="1"/>
    <n v="479"/>
    <n v="132.96299999999999"/>
    <x v="3458"/>
    <d v="2015-03-31T12:52:00"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s v="US"/>
    <s v="USD"/>
    <n v="1434847859"/>
    <n v="1431391859"/>
    <b v="0"/>
    <n v="5"/>
    <b v="0"/>
    <x v="0"/>
    <x v="8"/>
    <n v="0"/>
    <n v="80.2"/>
    <x v="3459"/>
    <d v="2015-06-21T00:50:59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x v="1"/>
    <x v="1"/>
    <n v="1105"/>
    <n v="56.066000000000003"/>
    <x v="3460"/>
    <d v="2015-03-05T04:00:00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x v="1"/>
    <x v="1"/>
    <n v="434"/>
    <n v="209.83869999999999"/>
    <x v="3461"/>
    <d v="2015-10-06T22:17:05"/>
  </r>
  <r>
    <n v="3742"/>
    <s v="The Jennings Family Reunion"/>
    <s v="In the midst of dealing with sending their son off to the army, Mitch and Melanie Jennings plan a family reunion to ease their sorrow."/>
    <n v="700"/>
    <n v="100"/>
    <x v="1"/>
    <s v="US"/>
    <s v="USD"/>
    <n v="1409980144"/>
    <n v="1407388144"/>
    <b v="0"/>
    <n v="4"/>
    <b v="0"/>
    <x v="1"/>
    <x v="1"/>
    <n v="14"/>
    <n v="25"/>
    <x v="3462"/>
    <d v="2014-09-06T05:09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x v="0"/>
    <x v="2"/>
    <n v="1"/>
    <n v="31.623899999999999"/>
    <x v="3463"/>
    <d v="2014-07-22T16:09:28"/>
  </r>
  <r>
    <n v="922"/>
    <s v="THE JOEY MORANT PROJECT:   JAZZIFIED R'nB"/>
    <s v="Our goal is to help educate the world about jazz and its components; how it relates to love, romance, and success."/>
    <n v="20000"/>
    <n v="5680"/>
    <x v="1"/>
    <s v="US"/>
    <s v="USD"/>
    <n v="1412167393"/>
    <n v="1409143393"/>
    <b v="0"/>
    <n v="30"/>
    <b v="0"/>
    <x v="2"/>
    <x v="9"/>
    <n v="28"/>
    <n v="189.33330000000001"/>
    <x v="3464"/>
    <d v="2014-10-01T12:43:13"/>
  </r>
  <r>
    <n v="2856"/>
    <s v="The JOkeress Going Live"/>
    <s v="This will be the fifth play of The Jokeress, based on the ebook/paperback novelette series. It is scifi, suspense, terror, and noir."/>
    <n v="2500"/>
    <n v="146"/>
    <x v="1"/>
    <s v="US"/>
    <s v="USD"/>
    <n v="1439069640"/>
    <n v="1433897647"/>
    <b v="0"/>
    <n v="6"/>
    <b v="0"/>
    <x v="1"/>
    <x v="1"/>
    <n v="6"/>
    <n v="24.333300000000001"/>
    <x v="3465"/>
    <d v="2015-08-08T21:34:0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x v="0"/>
    <x v="2"/>
    <n v="8"/>
    <n v="159.5138"/>
    <x v="3466"/>
    <d v="2015-02-27T16:37:59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x v="1"/>
    <x v="1"/>
    <n v="272"/>
    <n v="204.05"/>
    <x v="3467"/>
    <d v="2015-07-31T20:32:28"/>
  </r>
  <r>
    <n v="1452"/>
    <s v="The Judo Preservation Project (Canceled)"/>
    <s v="I am gathering rare, out-of-print Judo books for preservation, translation and sharing."/>
    <n v="10000"/>
    <n v="0"/>
    <x v="2"/>
    <s v="US"/>
    <s v="USD"/>
    <n v="1406566363"/>
    <n v="1403974363"/>
    <b v="0"/>
    <n v="0"/>
    <b v="0"/>
    <x v="5"/>
    <x v="18"/>
    <n v="0"/>
    <n v="0"/>
    <x v="3468"/>
    <d v="2014-07-28T16:52:43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s v="US"/>
    <s v="USD"/>
    <n v="1406148024"/>
    <n v="1403556024"/>
    <b v="0"/>
    <n v="0"/>
    <b v="0"/>
    <x v="7"/>
    <x v="30"/>
    <n v="0"/>
    <n v="0"/>
    <x v="3469"/>
    <d v="2014-07-23T20:40:24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x v="1"/>
    <x v="1"/>
    <n v="274"/>
    <n v="91.3"/>
    <x v="3470"/>
    <d v="2011-02-17T21:17:07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x v="1"/>
    <x v="1"/>
    <n v="78"/>
    <n v="28.8889"/>
    <x v="3471"/>
    <d v="2015-04-26T06:28:00"/>
  </r>
  <r>
    <n v="155"/>
    <s v="The Last Armada (Canceled)"/>
    <s v="While a shadow of peace was on the horizon,humankind was being threatened by its past.Whispers of threat was being heard from the North"/>
    <n v="100000"/>
    <n v="81"/>
    <x v="2"/>
    <s v="US"/>
    <s v="USD"/>
    <n v="1437657935"/>
    <n v="1434201935"/>
    <b v="0"/>
    <n v="4"/>
    <b v="0"/>
    <x v="0"/>
    <x v="22"/>
    <n v="0"/>
    <n v="20.25"/>
    <x v="3472"/>
    <d v="2015-07-23T13:25:35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x v="2"/>
    <x v="3"/>
    <n v="158"/>
    <n v="388.97620000000001"/>
    <x v="3473"/>
    <d v="2016-01-31T13:56:03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x v="0"/>
    <x v="0"/>
    <n v="8"/>
    <n v="41.379300000000001"/>
    <x v="3474"/>
    <d v="2011-02-26T05:57:08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x v="1"/>
    <x v="1"/>
    <n v="1022"/>
    <n v="136.84819999999999"/>
    <x v="3475"/>
    <d v="2017-02-24T13:48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x v="2"/>
    <x v="7"/>
    <n v="54"/>
    <n v="54.2"/>
    <x v="3476"/>
    <d v="2014-06-21T04:59:00"/>
  </r>
  <r>
    <n v="4040"/>
    <s v="The Last Encore Musical"/>
    <s v="This nationally published book, set in the 70â€™s, tells the untold story of singers and a friendly reunion visit turning bad."/>
    <n v="250"/>
    <n v="2500"/>
    <x v="1"/>
    <s v="US"/>
    <s v="USD"/>
    <n v="1437188400"/>
    <n v="1432100004"/>
    <b v="0"/>
    <n v="2"/>
    <b v="0"/>
    <x v="1"/>
    <x v="1"/>
    <n v="1000"/>
    <n v="1250"/>
    <x v="3477"/>
    <d v="2015-07-18T03:00:0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x v="1"/>
    <x v="15"/>
    <n v="169"/>
    <n v="73.333299999999994"/>
    <x v="3478"/>
    <d v="2016-04-15T14:21:19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s v="US"/>
    <s v="USD"/>
    <n v="1429767607"/>
    <n v="1424587207"/>
    <b v="0"/>
    <n v="36"/>
    <b v="0"/>
    <x v="1"/>
    <x v="15"/>
    <n v="146"/>
    <n v="70.833299999999994"/>
    <x v="3479"/>
    <d v="2015-04-23T05:40:07"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s v="US"/>
    <s v="USD"/>
    <n v="1402007500"/>
    <n v="1399415500"/>
    <b v="0"/>
    <n v="11"/>
    <b v="0"/>
    <x v="1"/>
    <x v="1"/>
    <n v="224"/>
    <n v="51"/>
    <x v="3480"/>
    <d v="2014-06-05T22:31:40"/>
  </r>
  <r>
    <n v="448"/>
    <s v="The Last Mice"/>
    <s v="Max is a pessimistic mouse, always fantasizing about the end of the world. In The Last Mice, Max's fantasy becomes a real nightmare."/>
    <n v="50000"/>
    <n v="82.01"/>
    <x v="1"/>
    <s v="US"/>
    <s v="USD"/>
    <n v="1400091095"/>
    <n v="1398363095"/>
    <b v="0"/>
    <n v="4"/>
    <b v="0"/>
    <x v="0"/>
    <x v="6"/>
    <n v="0"/>
    <n v="20.502500000000001"/>
    <x v="3481"/>
    <d v="2014-05-14T18:11:35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x v="0"/>
    <x v="0"/>
    <n v="72"/>
    <n v="133.1439"/>
    <x v="3482"/>
    <d v="2014-02-05T23:04:00"/>
  </r>
  <r>
    <n v="466"/>
    <s v="The Legend Of The Crimson Knight"/>
    <s v="(Working storyboard for animated project) A multi-generational Knight that wages war on criminals and corrupt governments"/>
    <n v="45000"/>
    <n v="76"/>
    <x v="1"/>
    <s v="US"/>
    <s v="USD"/>
    <n v="1347057464"/>
    <n v="1344465464"/>
    <b v="0"/>
    <n v="5"/>
    <b v="0"/>
    <x v="0"/>
    <x v="6"/>
    <n v="0"/>
    <n v="15.2"/>
    <x v="3483"/>
    <d v="2012-09-07T22:37:44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x v="2"/>
    <x v="10"/>
    <n v="693"/>
    <n v="40.349200000000003"/>
    <x v="3484"/>
    <d v="2017-01-18T15:16:37"/>
  </r>
  <r>
    <n v="485"/>
    <s v="The Lighthouse and the Lock cartoon - funny stuff for kids."/>
    <s v="Last few days to make this toon a reality! 5 funny toons for YOU! See the pilot episode here!"/>
    <n v="40000"/>
    <n v="8315.01"/>
    <x v="1"/>
    <s v="GB"/>
    <s v="GBP"/>
    <n v="1368792499"/>
    <n v="1366200499"/>
    <b v="0"/>
    <n v="125"/>
    <b v="0"/>
    <x v="0"/>
    <x v="6"/>
    <n v="21"/>
    <n v="66.520099999999999"/>
    <x v="3485"/>
    <d v="2013-05-17T12:08:19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x v="2"/>
    <x v="7"/>
    <n v="36"/>
    <n v="26.270800000000001"/>
    <x v="3486"/>
    <d v="2012-09-23T17:15:48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x v="0"/>
    <x v="2"/>
    <n v="2"/>
    <n v="193.8409"/>
    <x v="3487"/>
    <d v="2015-04-04T06:22:05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x v="0"/>
    <x v="0"/>
    <n v="18"/>
    <n v="146.65219999999999"/>
    <x v="3488"/>
    <d v="2015-05-15T19:00:00"/>
  </r>
  <r>
    <n v="3075"/>
    <s v="The Little MAGIC Theatre"/>
    <s v="Magic Morgan &amp; Liliana are raising funds to expand their famed traveling magic show to a theater of magic."/>
    <n v="2000"/>
    <n v="1296"/>
    <x v="1"/>
    <s v="US"/>
    <s v="USD"/>
    <n v="1471573640"/>
    <n v="1467253640"/>
    <b v="0"/>
    <n v="20"/>
    <b v="0"/>
    <x v="1"/>
    <x v="4"/>
    <n v="65"/>
    <n v="64.8"/>
    <x v="3489"/>
    <d v="2016-08-19T02:27:20"/>
  </r>
  <r>
    <n v="2884"/>
    <s v="The Lizard King, a play by Jay Jeff Jones"/>
    <s v="Come explore the dream world of Jim Morrison, rock singer, mystic, poet, shaman."/>
    <n v="2500"/>
    <n v="185"/>
    <x v="1"/>
    <s v="US"/>
    <s v="USD"/>
    <n v="1417800435"/>
    <n v="1415208435"/>
    <b v="0"/>
    <n v="4"/>
    <b v="0"/>
    <x v="1"/>
    <x v="1"/>
    <n v="7"/>
    <n v="46.25"/>
    <x v="3490"/>
    <d v="2014-12-05T17:27:15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x v="5"/>
    <x v="32"/>
    <n v="480"/>
    <n v="149.46420000000001"/>
    <x v="3491"/>
    <d v="2013-02-15T14:21:49"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s v="GB"/>
    <s v="GBP"/>
    <n v="1384179548"/>
    <n v="1381583948"/>
    <b v="0"/>
    <n v="4"/>
    <b v="0"/>
    <x v="2"/>
    <x v="9"/>
    <n v="1"/>
    <n v="42.5"/>
    <x v="3492"/>
    <d v="2013-11-11T14:19:08"/>
  </r>
  <r>
    <n v="1599"/>
    <s v="The Londoner: Prints &amp; Canvas"/>
    <s v="A London photographer trekking 5,895m up Africa's Mount Kilimanjaro to pursue and enrich a career."/>
    <n v="8000"/>
    <n v="0"/>
    <x v="1"/>
    <s v="GB"/>
    <s v="GBP"/>
    <n v="1460116576"/>
    <n v="1457528176"/>
    <b v="0"/>
    <n v="0"/>
    <b v="0"/>
    <x v="3"/>
    <x v="37"/>
    <n v="0"/>
    <n v="0"/>
    <x v="3493"/>
    <d v="2016-04-08T11:56:16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x v="5"/>
    <x v="32"/>
    <n v="347"/>
    <n v="103.2024"/>
    <x v="3494"/>
    <d v="2013-10-16T13:01:43"/>
  </r>
  <r>
    <n v="4035"/>
    <s v="The Lost Boy"/>
    <s v="&quot;Stories are where you go to look for the truth of your own life.&quot; (Frank Delaney)"/>
    <n v="250"/>
    <n v="3685"/>
    <x v="1"/>
    <s v="US"/>
    <s v="USD"/>
    <n v="1413925887"/>
    <n v="1411333887"/>
    <b v="0"/>
    <n v="25"/>
    <b v="0"/>
    <x v="1"/>
    <x v="1"/>
    <n v="1474"/>
    <n v="147.4"/>
    <x v="3495"/>
    <d v="2014-10-21T21:11:27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x v="1"/>
    <x v="1"/>
    <n v="405"/>
    <n v="176.08699999999999"/>
    <x v="3496"/>
    <d v="2014-12-21T17:11:3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x v="0"/>
    <x v="0"/>
    <n v="1"/>
    <n v="45.6"/>
    <x v="3497"/>
    <d v="2016-07-22T20:42:24"/>
  </r>
  <r>
    <n v="3802"/>
    <s v="The Lost Play of William Shakespeare"/>
    <s v="A musical about how Shakespeare was inspired to write only his own plays after the co-authored play Henry VI was taken."/>
    <n v="600"/>
    <n v="0"/>
    <x v="1"/>
    <s v="US"/>
    <s v="USD"/>
    <n v="1445482906"/>
    <n v="1442890906"/>
    <b v="0"/>
    <n v="0"/>
    <b v="0"/>
    <x v="1"/>
    <x v="15"/>
    <n v="0"/>
    <n v="0"/>
    <x v="3498"/>
    <d v="2015-10-22T03:01:46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x v="0"/>
    <x v="2"/>
    <n v="0"/>
    <n v="27.2727"/>
    <x v="3499"/>
    <d v="2015-01-30T17:00:00"/>
  </r>
  <r>
    <n v="2904"/>
    <s v="The Love Shack"/>
    <s v="A Tequila slammer with a slice of Tarantino, a line of the London Fringe scene and a shot of â€œBreaking Badâ€. New Writing."/>
    <n v="2500"/>
    <n v="75"/>
    <x v="1"/>
    <s v="GB"/>
    <s v="GBP"/>
    <n v="1415534400"/>
    <n v="1414538031"/>
    <b v="0"/>
    <n v="4"/>
    <b v="0"/>
    <x v="1"/>
    <x v="1"/>
    <n v="3"/>
    <n v="18.75"/>
    <x v="3500"/>
    <d v="2014-11-09T12:00:00"/>
  </r>
  <r>
    <n v="2426"/>
    <s v="The Low-Calorie Food Truck"/>
    <s v="Aspiring to create a food truck with many delicious low calorie meals to encourage healthy eating while enjoying every bite."/>
    <n v="3500"/>
    <n v="0"/>
    <x v="1"/>
    <s v="US"/>
    <s v="USD"/>
    <n v="1439006692"/>
    <n v="1433822692"/>
    <b v="0"/>
    <n v="0"/>
    <b v="0"/>
    <x v="4"/>
    <x v="21"/>
    <n v="0"/>
    <n v="0"/>
    <x v="3501"/>
    <d v="2015-08-08T04:04:52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x v="1"/>
    <x v="1"/>
    <n v="229"/>
    <n v="87.961500000000001"/>
    <x v="3502"/>
    <d v="2014-12-31T07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s v="US"/>
    <s v="USD"/>
    <n v="1439251926"/>
    <n v="1435363926"/>
    <b v="0"/>
    <n v="14"/>
    <b v="0"/>
    <x v="6"/>
    <x v="33"/>
    <n v="8"/>
    <n v="110.28570000000001"/>
    <x v="3503"/>
    <d v="2015-08-11T00:12:0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s v="US"/>
    <s v="USD"/>
    <n v="1403823722"/>
    <n v="1401231722"/>
    <b v="0"/>
    <n v="40"/>
    <b v="0"/>
    <x v="1"/>
    <x v="1"/>
    <n v="458"/>
    <n v="57.25"/>
    <x v="3504"/>
    <d v="2014-06-26T23:02:02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x v="1"/>
    <x v="1"/>
    <n v="232"/>
    <n v="55.333300000000001"/>
    <x v="3505"/>
    <d v="2015-10-14T22:01:03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x v="5"/>
    <x v="20"/>
    <n v="21"/>
    <n v="43.55"/>
    <x v="3506"/>
    <d v="2012-09-19T04:27:41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x v="1"/>
    <x v="1"/>
    <n v="127"/>
    <n v="36.068199999999997"/>
    <x v="3507"/>
    <d v="2014-11-06T00:46:0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x v="1"/>
    <x v="1"/>
    <n v="400"/>
    <n v="114.292"/>
    <x v="3508"/>
    <d v="2015-10-26T00:13:1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x v="0"/>
    <x v="0"/>
    <n v="7"/>
    <n v="45.667700000000004"/>
    <x v="3509"/>
    <d v="2011-07-03T11:57:46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s v="US"/>
    <s v="USD"/>
    <n v="1425655349"/>
    <n v="1420471349"/>
    <b v="0"/>
    <n v="1"/>
    <b v="0"/>
    <x v="0"/>
    <x v="8"/>
    <n v="0"/>
    <n v="1"/>
    <x v="3510"/>
    <d v="2015-03-06T15:22:29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x v="1"/>
    <x v="1"/>
    <n v="250"/>
    <n v="227.27269999999999"/>
    <x v="3511"/>
    <d v="2014-09-08T03:00:00"/>
  </r>
  <r>
    <n v="4030"/>
    <s v="The Martin and Lewis Tribute Show"/>
    <s v="The world's best and only tribute to Dean Martin and Jerry Lewis_x000a_ bringing back the Music, Laughter and the Love."/>
    <n v="250"/>
    <n v="400"/>
    <x v="1"/>
    <s v="US"/>
    <s v="USD"/>
    <n v="1454525340"/>
    <n v="1452008599"/>
    <b v="0"/>
    <n v="6"/>
    <b v="0"/>
    <x v="1"/>
    <x v="1"/>
    <n v="160"/>
    <n v="66.666700000000006"/>
    <x v="3512"/>
    <d v="2016-02-03T18:4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x v="5"/>
    <x v="20"/>
    <n v="34"/>
    <n v="68.3673"/>
    <x v="3513"/>
    <d v="2011-06-25T13:42:03"/>
  </r>
  <r>
    <n v="3869"/>
    <s v="The Masturbation Musical (Canceled)"/>
    <s v="A Musical about 3 women who pursue their Pleasure and end up finding themselves."/>
    <n v="500"/>
    <n v="452"/>
    <x v="2"/>
    <s v="US"/>
    <s v="USD"/>
    <n v="1426302660"/>
    <n v="1423761792"/>
    <b v="0"/>
    <n v="15"/>
    <b v="0"/>
    <x v="1"/>
    <x v="15"/>
    <n v="90"/>
    <n v="30.133299999999998"/>
    <x v="3514"/>
    <d v="2015-03-14T03:11:00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x v="2"/>
    <x v="10"/>
    <n v="19"/>
    <n v="46.953099999999999"/>
    <x v="3515"/>
    <d v="2011-10-14T23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x v="0"/>
    <x v="0"/>
    <n v="42"/>
    <n v="109.4216"/>
    <x v="3516"/>
    <d v="2014-01-02T08:00:00"/>
  </r>
  <r>
    <n v="1171"/>
    <s v="The Mean Green Purple Machine"/>
    <s v="Tulsa's first true biodiesel, alternative energy powered food truck! Oh yeah, and delicious food!"/>
    <n v="13000"/>
    <n v="25"/>
    <x v="1"/>
    <s v="US"/>
    <s v="USD"/>
    <n v="1415909927"/>
    <n v="1414351127"/>
    <b v="0"/>
    <n v="1"/>
    <b v="0"/>
    <x v="4"/>
    <x v="21"/>
    <n v="0"/>
    <n v="25"/>
    <x v="3517"/>
    <d v="2014-11-13T20:18:47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x v="1"/>
    <x v="1"/>
    <n v="150"/>
    <n v="43.421100000000003"/>
    <x v="3518"/>
    <d v="2016-05-31T11:00:00"/>
  </r>
  <r>
    <n v="4022"/>
    <s v="The Merchant of Venice as Shakespeare Heard It"/>
    <s v="Help us produce a video of the first Original Pronunciation Merchant of Venice."/>
    <n v="250"/>
    <n v="12521"/>
    <x v="1"/>
    <s v="US"/>
    <s v="USD"/>
    <n v="1422759240"/>
    <n v="1418824867"/>
    <b v="0"/>
    <n v="197"/>
    <b v="0"/>
    <x v="1"/>
    <x v="1"/>
    <n v="5008"/>
    <n v="63.558399999999999"/>
    <x v="3519"/>
    <d v="2015-02-01T02:54:00"/>
  </r>
  <r>
    <n v="132"/>
    <s v="The Message (Canceled)"/>
    <s v="An anime inspired sci-fi action short set in Tokyo, Japan by VFX veterans, Gerald Abraham, Kim Tran and sound engineer, Jeremy Corby."/>
    <n v="126000"/>
    <n v="7655"/>
    <x v="2"/>
    <s v="US"/>
    <s v="USD"/>
    <n v="1415392207"/>
    <n v="1411500607"/>
    <b v="0"/>
    <n v="81"/>
    <b v="0"/>
    <x v="0"/>
    <x v="22"/>
    <n v="6"/>
    <n v="94.506200000000007"/>
    <x v="3520"/>
    <d v="2014-11-07T20:30:0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1"/>
    <n v="111"/>
    <n v="83.05"/>
    <x v="3521"/>
    <d v="2015-06-21T17:32:46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x v="2"/>
    <x v="10"/>
    <n v="20"/>
    <n v="104.6512"/>
    <x v="3522"/>
    <d v="2014-12-22T04:59:00"/>
  </r>
  <r>
    <n v="2696"/>
    <s v="The Military Moms Food Truck"/>
    <s v="The dream to own a food truck, rolling wherever the army sends me, hiring other military spouses and veterans alike! Giving back!"/>
    <n v="3000"/>
    <n v="3390"/>
    <x v="1"/>
    <s v="US"/>
    <s v="USD"/>
    <n v="1419538560"/>
    <n v="1416600960"/>
    <b v="0"/>
    <n v="38"/>
    <b v="0"/>
    <x v="4"/>
    <x v="21"/>
    <n v="113"/>
    <n v="89.210499999999996"/>
    <x v="3523"/>
    <d v="2014-12-25T20:16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x v="2"/>
    <x v="29"/>
    <n v="54"/>
    <n v="43.621600000000001"/>
    <x v="3524"/>
    <d v="2013-05-31T17:00:00"/>
  </r>
  <r>
    <n v="4059"/>
    <s v="The Million Dollar Shot"/>
    <s v="A very Canadian children's play inspired by the tradition of British pantomimes like Aladdin, and the Nutcracker."/>
    <n v="200"/>
    <n v="250"/>
    <x v="1"/>
    <s v="CA"/>
    <s v="CAD"/>
    <n v="1410836400"/>
    <n v="1408116152"/>
    <b v="0"/>
    <n v="7"/>
    <b v="0"/>
    <x v="1"/>
    <x v="1"/>
    <n v="125"/>
    <n v="35.714300000000001"/>
    <x v="3525"/>
    <d v="2014-09-16T03:00:0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x v="6"/>
    <x v="36"/>
    <n v="712"/>
    <n v="267"/>
    <x v="3526"/>
    <d v="2015-08-21T17:55:13"/>
  </r>
  <r>
    <n v="2649"/>
    <s v="The Mission - Please Check Back Soon (Canceled)"/>
    <s v="They have launched a Kickstarter."/>
    <n v="3000"/>
    <n v="124"/>
    <x v="2"/>
    <s v="US"/>
    <s v="USD"/>
    <n v="1454370941"/>
    <n v="1449186941"/>
    <b v="0"/>
    <n v="3"/>
    <b v="0"/>
    <x v="6"/>
    <x v="28"/>
    <n v="4"/>
    <n v="41.333300000000001"/>
    <x v="3527"/>
    <d v="2016-02-01T23:55:4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s v="US"/>
    <s v="USD"/>
    <n v="1450211116"/>
    <n v="1445023516"/>
    <b v="0"/>
    <n v="7"/>
    <b v="0"/>
    <x v="1"/>
    <x v="1"/>
    <n v="165"/>
    <n v="59"/>
    <x v="3528"/>
    <d v="2015-12-15T20:25:16"/>
  </r>
  <r>
    <n v="421"/>
    <s v="The monster Inside"/>
    <s v="An artistic project that will act as my final animation project and first feature film written, directed, animated, and produced by me"/>
    <n v="50000"/>
    <n v="301"/>
    <x v="1"/>
    <s v="US"/>
    <s v="USD"/>
    <n v="1440157656"/>
    <n v="1434973656"/>
    <b v="0"/>
    <n v="6"/>
    <b v="0"/>
    <x v="0"/>
    <x v="6"/>
    <n v="1"/>
    <n v="50.166699999999999"/>
    <x v="3529"/>
    <d v="2015-08-21T11:47:36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x v="1"/>
    <x v="1"/>
    <n v="61"/>
    <n v="58.095199999999998"/>
    <x v="3530"/>
    <d v="2011-05-03T03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7"/>
    <x v="30"/>
    <n v="2"/>
    <n v="16.2"/>
    <x v="3531"/>
    <d v="2016-06-18T05:19:5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s v="US"/>
    <s v="USD"/>
    <n v="1444876253"/>
    <n v="1442284253"/>
    <b v="0"/>
    <n v="36"/>
    <b v="0"/>
    <x v="6"/>
    <x v="33"/>
    <n v="58"/>
    <n v="405.5"/>
    <x v="3532"/>
    <d v="2015-10-15T02:30:53"/>
  </r>
  <r>
    <n v="2756"/>
    <s v="The Most Basic of Truths"/>
    <s v="We all pray to the same God no matter what name we might refer to Him as.  Our children deserve to know this basic truth."/>
    <n v="2800"/>
    <n v="1048"/>
    <x v="1"/>
    <s v="US"/>
    <s v="USD"/>
    <n v="1389476201"/>
    <n v="1386884201"/>
    <b v="0"/>
    <n v="33"/>
    <b v="0"/>
    <x v="5"/>
    <x v="13"/>
    <n v="37"/>
    <n v="31.7576"/>
    <x v="3533"/>
    <d v="2014-01-11T21:36:41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x v="6"/>
    <x v="28"/>
    <n v="3581"/>
    <n v="60.965699999999998"/>
    <x v="3534"/>
    <d v="2016-06-17T12:59:50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x v="1"/>
    <x v="1"/>
    <n v="208"/>
    <n v="51.222200000000001"/>
    <x v="3535"/>
    <d v="2014-12-17T02:51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1"/>
    <n v="102"/>
    <n v="24.285699999999999"/>
    <x v="3536"/>
    <d v="2015-09-04T09:27:5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x v="3"/>
    <x v="5"/>
    <n v="302"/>
    <n v="95.764899999999997"/>
    <x v="3537"/>
    <d v="2017-01-03T22:03:39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x v="1"/>
    <x v="15"/>
    <n v="477"/>
    <n v="48.542400000000001"/>
    <x v="3538"/>
    <d v="2014-09-27T04:00:00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x v="2"/>
    <x v="38"/>
    <n v="109"/>
    <n v="51.854300000000002"/>
    <x v="3539"/>
    <d v="2011-04-24T20:01:3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s v="US"/>
    <s v="USD"/>
    <n v="1307554261"/>
    <n v="1304962261"/>
    <b v="0"/>
    <n v="1"/>
    <b v="0"/>
    <x v="5"/>
    <x v="23"/>
    <n v="1"/>
    <n v="100"/>
    <x v="3540"/>
    <d v="2011-06-08T17:31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"/>
    <x v="9"/>
    <n v="0"/>
    <n v="12.4"/>
    <x v="3541"/>
    <d v="2013-09-01T00:32:0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x v="2"/>
    <x v="16"/>
    <n v="40"/>
    <n v="63.102400000000003"/>
    <x v="3542"/>
    <d v="2016-12-08T08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s v="US"/>
    <s v="USD"/>
    <n v="1277501520"/>
    <n v="1273874306"/>
    <b v="0"/>
    <n v="5"/>
    <b v="0"/>
    <x v="2"/>
    <x v="9"/>
    <n v="2"/>
    <n v="69"/>
    <x v="3543"/>
    <d v="2010-06-25T21:32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x v="1"/>
    <x v="1"/>
    <n v="124"/>
    <n v="60.784300000000002"/>
    <x v="3544"/>
    <d v="2015-12-04T19:01:26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x v="1"/>
    <x v="4"/>
    <n v="36"/>
    <n v="120.16670000000001"/>
    <x v="3545"/>
    <d v="2015-06-11T16:13:06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x v="2"/>
    <x v="16"/>
    <n v="24"/>
    <n v="41.704300000000003"/>
    <x v="3546"/>
    <d v="2015-03-16T02:34:24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x v="1"/>
    <x v="4"/>
    <n v="1414"/>
    <n v="50.764800000000001"/>
    <x v="3547"/>
    <d v="2014-11-05T05:00:0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x v="1"/>
    <x v="1"/>
    <n v="64"/>
    <n v="33.571399999999997"/>
    <x v="3548"/>
    <d v="2014-07-31T16:45:59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s v="US"/>
    <s v="USD"/>
    <n v="1482332343"/>
    <n v="1479740343"/>
    <b v="0"/>
    <n v="5"/>
    <b v="0"/>
    <x v="6"/>
    <x v="28"/>
    <n v="12"/>
    <n v="71.599999999999994"/>
    <x v="3549"/>
    <d v="2016-12-21T14:59:03"/>
  </r>
  <r>
    <n v="1576"/>
    <s v="The Obsessive Line Collection (Canceled)"/>
    <s v="For the publication of my first 3 books: an Art book, a graphic novel, and a coloring book"/>
    <n v="8200"/>
    <n v="650"/>
    <x v="2"/>
    <s v="US"/>
    <s v="USD"/>
    <n v="1435698368"/>
    <n v="1431810368"/>
    <b v="0"/>
    <n v="10"/>
    <b v="0"/>
    <x v="5"/>
    <x v="23"/>
    <n v="8"/>
    <n v="65"/>
    <x v="3550"/>
    <d v="2015-06-30T21:06:08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x v="2"/>
    <x v="7"/>
    <n v="17"/>
    <n v="37.9375"/>
    <x v="3551"/>
    <d v="2012-06-23T05:27:56"/>
  </r>
  <r>
    <n v="3095"/>
    <s v="The Old Howard Theatre Company"/>
    <s v="We are a small theatre company looking to provide world class theatre to the working class in the Greater New York area."/>
    <n v="2000"/>
    <n v="50"/>
    <x v="1"/>
    <s v="US"/>
    <s v="USD"/>
    <n v="1470011780"/>
    <n v="1464827780"/>
    <b v="0"/>
    <n v="1"/>
    <b v="0"/>
    <x v="1"/>
    <x v="4"/>
    <n v="3"/>
    <n v="50"/>
    <x v="3552"/>
    <d v="2016-08-01T00:36:2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x v="1"/>
    <x v="1"/>
    <n v="219"/>
    <n v="92.037800000000004"/>
    <x v="3553"/>
    <d v="2016-05-01T17:55:58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x v="2"/>
    <x v="10"/>
    <n v="23"/>
    <n v="94.736800000000002"/>
    <x v="3554"/>
    <d v="2012-03-03T15:39:25"/>
  </r>
  <r>
    <n v="3853"/>
    <s v="The Original Laughter Therapist"/>
    <s v="A dose of One-woman &quot;Dramedy&quot; to cure those daily blues is just what the doctor ordered!"/>
    <n v="500"/>
    <n v="26"/>
    <x v="1"/>
    <s v="US"/>
    <s v="USD"/>
    <n v="1409602178"/>
    <n v="1406578178"/>
    <b v="0"/>
    <n v="2"/>
    <b v="0"/>
    <x v="1"/>
    <x v="1"/>
    <n v="5"/>
    <n v="13"/>
    <x v="3555"/>
    <d v="2014-09-01T20:09:38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x v="1"/>
    <x v="1"/>
    <n v="304"/>
    <n v="114.125"/>
    <x v="3556"/>
    <d v="2014-08-30T04:48:13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x v="1"/>
    <x v="4"/>
    <n v="378"/>
    <n v="52.103400000000001"/>
    <x v="3557"/>
    <d v="2014-05-30T16:00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x v="2"/>
    <x v="29"/>
    <n v="158"/>
    <n v="84.083299999999994"/>
    <x v="3558"/>
    <d v="2012-08-16T20:22:46"/>
  </r>
  <r>
    <n v="1916"/>
    <s v="The Paint Can Holder by U.S. Green Products"/>
    <s v="The Paint Can Holder Makes Painting Easier and Safer on Extension Ladders."/>
    <n v="5500"/>
    <n v="102"/>
    <x v="1"/>
    <s v="US"/>
    <s v="USD"/>
    <n v="1478542375"/>
    <n v="1476378775"/>
    <b v="0"/>
    <n v="6"/>
    <b v="0"/>
    <x v="6"/>
    <x v="40"/>
    <n v="2"/>
    <n v="17"/>
    <x v="3559"/>
    <d v="2016-11-07T18:12:55"/>
  </r>
  <r>
    <n v="1541"/>
    <s v="The Panama Canal Bridge of the Americas"/>
    <s v="My Goal is to travel across Panama with my team and capture the beauty and wildlife throughout the canal."/>
    <n v="9000"/>
    <n v="6"/>
    <x v="1"/>
    <s v="US"/>
    <s v="USD"/>
    <n v="1420045538"/>
    <n v="1417453538"/>
    <b v="0"/>
    <n v="2"/>
    <b v="0"/>
    <x v="3"/>
    <x v="31"/>
    <n v="0"/>
    <n v="3"/>
    <x v="3560"/>
    <d v="2014-12-31T17:05:38"/>
  </r>
  <r>
    <n v="442"/>
    <s v="The Paranormal Idiot"/>
    <s v="Doomsday is here"/>
    <n v="50000"/>
    <n v="6691"/>
    <x v="1"/>
    <s v="US"/>
    <s v="USD"/>
    <n v="1424380783"/>
    <n v="1421788783"/>
    <b v="0"/>
    <n v="17"/>
    <b v="0"/>
    <x v="0"/>
    <x v="6"/>
    <n v="13"/>
    <n v="393.58819999999997"/>
    <x v="3561"/>
    <d v="2015-02-19T21:19:43"/>
  </r>
  <r>
    <n v="223"/>
    <s v="The Pass"/>
    <s v="An old man, a U.S Marine Corps veteran remembers his combat experience in the battle of Toktong Pass 1950, during the Korean War."/>
    <n v="95000"/>
    <n v="0"/>
    <x v="1"/>
    <s v="US"/>
    <s v="USD"/>
    <n v="1463879100"/>
    <n v="1461287350"/>
    <b v="0"/>
    <n v="0"/>
    <b v="0"/>
    <x v="0"/>
    <x v="8"/>
    <n v="0"/>
    <s v="no backers"/>
    <x v="3562"/>
    <d v="2016-05-22T01:05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x v="0"/>
    <x v="0"/>
    <n v="22"/>
    <n v="58.719799999999999"/>
    <x v="3563"/>
    <d v="2012-04-27T21:32:00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s v="US"/>
    <s v="USD"/>
    <n v="1464099900"/>
    <n v="1462585315"/>
    <b v="0"/>
    <n v="2"/>
    <b v="0"/>
    <x v="1"/>
    <x v="1"/>
    <n v="32"/>
    <n v="40"/>
    <x v="3564"/>
    <d v="2016-05-24T14:25:00"/>
  </r>
  <r>
    <n v="4069"/>
    <s v="The Pendulum Swings"/>
    <s v="'The Pendulum Swings' is a three-act dark comedy that sees Frank and Michael await their execution on Death Row."/>
    <n v="150"/>
    <n v="430"/>
    <x v="1"/>
    <s v="GB"/>
    <s v="GBP"/>
    <n v="1425124800"/>
    <n v="1421596356"/>
    <b v="0"/>
    <n v="13"/>
    <b v="0"/>
    <x v="1"/>
    <x v="1"/>
    <n v="287"/>
    <n v="33.076900000000002"/>
    <x v="3565"/>
    <d v="2015-02-28T12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x v="1"/>
    <x v="1"/>
    <n v="2"/>
    <n v="15"/>
    <x v="3566"/>
    <d v="2017-03-19T11:18: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0"/>
    <n v="110"/>
    <n v="157.3305"/>
    <x v="3567"/>
    <d v="2013-10-10T17:00:52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x v="1"/>
    <x v="1"/>
    <n v="96"/>
    <n v="104.5652"/>
    <x v="3568"/>
    <d v="2016-06-03T16:3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x v="2"/>
    <x v="38"/>
    <n v="7"/>
    <n v="12.533300000000001"/>
    <x v="3569"/>
    <d v="2013-12-17T12:00:00"/>
  </r>
  <r>
    <n v="229"/>
    <s v="The Perfect Plan"/>
    <s v="I teenage girl that wants to go around the system. She does all she can to cheat and finds herself in a bad position when she messesup"/>
    <n v="90000"/>
    <n v="0"/>
    <x v="1"/>
    <s v="DE"/>
    <s v="EUR"/>
    <n v="1455402297"/>
    <n v="1452810297"/>
    <b v="0"/>
    <n v="0"/>
    <b v="0"/>
    <x v="0"/>
    <x v="8"/>
    <n v="0"/>
    <s v="no backers"/>
    <x v="3570"/>
    <d v="2016-02-13T22:24:57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x v="0"/>
    <x v="0"/>
    <n v="46"/>
    <n v="56.901400000000002"/>
    <x v="3571"/>
    <d v="2013-09-19T18:08:48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x v="2"/>
    <x v="29"/>
    <n v="35"/>
    <n v="100"/>
    <x v="3572"/>
    <d v="2011-08-01T15:34:15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s v="US"/>
    <s v="USD"/>
    <n v="1421640665"/>
    <n v="1419048665"/>
    <b v="0"/>
    <n v="171"/>
    <b v="0"/>
    <x v="6"/>
    <x v="33"/>
    <n v="108"/>
    <n v="113.62569999999999"/>
    <x v="3573"/>
    <d v="2015-01-19T04:11:05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x v="1"/>
    <x v="1"/>
    <n v="46"/>
    <n v="50"/>
    <x v="3574"/>
    <d v="2014-09-29T10:53: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1"/>
    <n v="101"/>
    <n v="59.117600000000003"/>
    <x v="3575"/>
    <d v="2015-10-05T16:00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x v="1"/>
    <x v="4"/>
    <n v="936"/>
    <n v="71.237499999999997"/>
    <x v="3576"/>
    <d v="2013-05-27T06:59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x v="3"/>
    <x v="5"/>
    <n v="22"/>
    <n v="299.22219999999999"/>
    <x v="3577"/>
    <d v="2015-07-08T18:3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x v="0"/>
    <x v="0"/>
    <n v="65"/>
    <n v="104.8235"/>
    <x v="3578"/>
    <d v="2013-05-17T03:59:0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x v="6"/>
    <x v="17"/>
    <n v="2465"/>
    <n v="161.88210000000001"/>
    <x v="3579"/>
    <d v="2014-01-15T19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x v="6"/>
    <x v="17"/>
    <n v="3356"/>
    <n v="20.465900000000001"/>
    <x v="3580"/>
    <d v="2013-07-25T16:21: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x v="2"/>
    <x v="14"/>
    <n v="19"/>
    <n v="61.087000000000003"/>
    <x v="3581"/>
    <d v="2017-04-10T01:00:0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s v="US"/>
    <s v="USD"/>
    <n v="1481072942"/>
    <n v="1475885342"/>
    <b v="0"/>
    <n v="0"/>
    <b v="0"/>
    <x v="3"/>
    <x v="39"/>
    <n v="0"/>
    <n v="0"/>
    <x v="3582"/>
    <d v="2016-12-07T01:09:02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x v="7"/>
    <x v="24"/>
    <n v="3022"/>
    <n v="53.865299999999998"/>
    <x v="3583"/>
    <d v="2013-11-27T03:02:00"/>
  </r>
  <r>
    <n v="1718"/>
    <s v="The Prodigal Son"/>
    <s v="A melody for the galaxy."/>
    <n v="7175"/>
    <n v="75"/>
    <x v="1"/>
    <s v="US"/>
    <s v="USD"/>
    <n v="1463201940"/>
    <n v="1459435149"/>
    <b v="0"/>
    <n v="2"/>
    <b v="0"/>
    <x v="2"/>
    <x v="14"/>
    <n v="1"/>
    <n v="37.5"/>
    <x v="3584"/>
    <d v="2016-05-14T04:59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x v="1"/>
    <x v="1"/>
    <n v="148"/>
    <n v="54.552599999999998"/>
    <x v="3585"/>
    <d v="2015-08-26T2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x v="10"/>
    <n v="101"/>
    <n v="74.953699999999998"/>
    <x v="3586"/>
    <d v="2013-12-01T21:21:07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s v="US"/>
    <s v="USD"/>
    <n v="1412485200"/>
    <n v="1410966179"/>
    <b v="0"/>
    <n v="0"/>
    <b v="0"/>
    <x v="1"/>
    <x v="15"/>
    <n v="0"/>
    <n v="0"/>
    <x v="3587"/>
    <d v="2014-10-05T05:00:00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x v="2"/>
    <x v="38"/>
    <n v="35"/>
    <n v="88.468800000000002"/>
    <x v="3588"/>
    <d v="2013-10-09T10:27:17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x v="2"/>
    <x v="10"/>
    <n v="18"/>
    <n v="38.942300000000003"/>
    <x v="3589"/>
    <d v="2014-01-29T08:13:4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x v="1"/>
    <x v="15"/>
    <n v="650"/>
    <n v="267.64710000000002"/>
    <x v="3590"/>
    <d v="2014-06-11T19:33:18"/>
  </r>
  <r>
    <n v="1068"/>
    <s v="The Quest To Save Hip Hop"/>
    <s v="THE QUEST TO SAVE HIP HOP is an old school beat em up st game that has a focus on old school hip hop and new age hip hop coming to pc."/>
    <n v="15000"/>
    <n v="45"/>
    <x v="1"/>
    <s v="US"/>
    <s v="USD"/>
    <n v="1460274864"/>
    <n v="1457686464"/>
    <b v="0"/>
    <n v="4"/>
    <b v="0"/>
    <x v="7"/>
    <x v="30"/>
    <n v="0"/>
    <n v="11.25"/>
    <x v="3591"/>
    <d v="2016-04-10T07:54:24"/>
  </r>
  <r>
    <n v="3731"/>
    <s v="The Rabbit on the Moon"/>
    <s v="A long distance wrong number leads to love, but with Emily flying in to finally meet, Nick somehow forgot to mention he's blind."/>
    <n v="750"/>
    <n v="620"/>
    <x v="1"/>
    <s v="US"/>
    <s v="USD"/>
    <n v="1420860180"/>
    <n v="1418234646"/>
    <b v="0"/>
    <n v="12"/>
    <b v="0"/>
    <x v="1"/>
    <x v="1"/>
    <n v="83"/>
    <n v="51.666699999999999"/>
    <x v="3592"/>
    <d v="2015-01-10T03:23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x v="7"/>
    <n v="105"/>
    <n v="35.612200000000001"/>
    <x v="3593"/>
    <d v="2010-12-09T04:59:0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x v="3"/>
    <x v="5"/>
    <n v="5"/>
    <n v="51.923099999999998"/>
    <x v="3594"/>
    <d v="2014-08-31T15:58:45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x v="0"/>
    <x v="12"/>
    <n v="2"/>
    <n v="60"/>
    <x v="3595"/>
    <d v="2014-06-22T15:48:51"/>
  </r>
  <r>
    <n v="1873"/>
    <s v="The Red Card Blue Card Game"/>
    <s v="It's time for The Red Card Blue Card Game to be available everywhere! Help save the sanity of ALL parent's! Help make it an App!!"/>
    <n v="6000"/>
    <n v="36"/>
    <x v="1"/>
    <s v="CA"/>
    <s v="CAD"/>
    <n v="1436373900"/>
    <n v="1433861210"/>
    <b v="0"/>
    <n v="2"/>
    <b v="0"/>
    <x v="7"/>
    <x v="34"/>
    <n v="1"/>
    <n v="18"/>
    <x v="3596"/>
    <d v="2015-07-08T16:45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x v="1"/>
    <x v="4"/>
    <n v="131"/>
    <n v="53.9452"/>
    <x v="3597"/>
    <d v="2014-06-20T22:01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1"/>
    <n v="128"/>
    <n v="49.230800000000002"/>
    <x v="3598"/>
    <d v="2016-06-30T15:42:14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x v="1"/>
    <x v="1"/>
    <n v="71"/>
    <n v="53.34"/>
    <x v="3599"/>
    <d v="2016-05-15T01:22:19"/>
  </r>
  <r>
    <n v="180"/>
    <s v="The Rest of Us Mini-Series"/>
    <s v="The Rest of Us follows a survivor of an outbreak that nearly destroyed the earth as he travels to find some form of humanity."/>
    <n v="100000"/>
    <n v="401"/>
    <x v="1"/>
    <s v="GB"/>
    <s v="GBP"/>
    <n v="1428951600"/>
    <n v="1425512843"/>
    <b v="0"/>
    <n v="13"/>
    <b v="0"/>
    <x v="0"/>
    <x v="8"/>
    <n v="0"/>
    <n v="30.8462"/>
    <x v="3600"/>
    <d v="2015-04-13T19:00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x v="3"/>
    <x v="5"/>
    <n v="83"/>
    <n v="414.28570000000002"/>
    <x v="3601"/>
    <d v="2017-01-28T19:29:00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s v="GB"/>
    <s v="GBP"/>
    <n v="1439827200"/>
    <n v="1436355270"/>
    <b v="0"/>
    <n v="16"/>
    <b v="0"/>
    <x v="1"/>
    <x v="1"/>
    <n v="163"/>
    <n v="50.875"/>
    <x v="3602"/>
    <d v="2015-08-17T16:00: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s v="AU"/>
    <s v="AUD"/>
    <n v="1404022381"/>
    <n v="1402294381"/>
    <b v="0"/>
    <n v="1"/>
    <b v="0"/>
    <x v="1"/>
    <x v="15"/>
    <n v="1"/>
    <n v="5"/>
    <x v="3603"/>
    <d v="2014-06-29T06:13:01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x v="0"/>
    <x v="0"/>
    <n v="24"/>
    <n v="139.53489999999999"/>
    <x v="3604"/>
    <d v="2014-08-08T00:00:00"/>
  </r>
  <r>
    <n v="1588"/>
    <s v="The Right Side of Texas"/>
    <s v="Southeast Texas as seen through the lens of a cell phone camera"/>
    <n v="8000"/>
    <n v="0"/>
    <x v="1"/>
    <s v="US"/>
    <s v="USD"/>
    <n v="1422735120"/>
    <n v="1420091999"/>
    <b v="0"/>
    <n v="0"/>
    <b v="0"/>
    <x v="3"/>
    <x v="37"/>
    <n v="0"/>
    <n v="0"/>
    <x v="3605"/>
    <d v="2015-01-31T20:12:0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s v="US"/>
    <s v="USD"/>
    <n v="1409846874"/>
    <n v="1407254874"/>
    <b v="0"/>
    <n v="2"/>
    <b v="0"/>
    <x v="1"/>
    <x v="1"/>
    <n v="35"/>
    <n v="52.5"/>
    <x v="3606"/>
    <d v="2014-09-04T16:07:5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x v="5"/>
    <x v="32"/>
    <n v="9"/>
    <n v="35.44"/>
    <x v="3607"/>
    <d v="2013-04-07T20:52:18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x v="1"/>
    <x v="1"/>
    <n v="30"/>
    <n v="50.666699999999999"/>
    <x v="3608"/>
    <d v="2015-06-13T01:43:0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x v="7"/>
    <x v="24"/>
    <n v="167"/>
    <n v="58.632800000000003"/>
    <x v="3609"/>
    <d v="2016-12-14T21:01:18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x v="1"/>
    <x v="1"/>
    <n v="144"/>
    <n v="30.928599999999999"/>
    <x v="3610"/>
    <d v="2014-06-25T16:59:0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x v="1"/>
    <x v="1"/>
    <n v="134"/>
    <n v="66.833299999999994"/>
    <x v="3611"/>
    <d v="2015-07-18T16:00:00"/>
  </r>
  <r>
    <n v="1865"/>
    <s v="THE RUNNING GAME"/>
    <s v="This game is an alternative to the boring morning jogs This game will make you excited to workout Following elite footballer movements!"/>
    <n v="6000"/>
    <n v="4"/>
    <x v="1"/>
    <s v="GB"/>
    <s v="GBP"/>
    <n v="1478425747"/>
    <n v="1475398147"/>
    <b v="0"/>
    <n v="2"/>
    <b v="0"/>
    <x v="7"/>
    <x v="34"/>
    <n v="0"/>
    <n v="2"/>
    <x v="3612"/>
    <d v="2016-11-06T09:49:07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x v="0"/>
    <x v="0"/>
    <n v="127"/>
    <n v="103.5239"/>
    <x v="3613"/>
    <d v="2015-11-19T20:00:1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x v="2"/>
    <x v="7"/>
    <n v="343"/>
    <n v="89.895300000000006"/>
    <x v="3614"/>
    <d v="2012-09-10T03:55:00"/>
  </r>
  <r>
    <n v="2913"/>
    <s v="The Salem Haunted Magic Show"/>
    <s v="A LIVE history infused, frightening magic and mind reading show in the heart of the Halloween capital of the world, Salem, MA!!"/>
    <n v="2500"/>
    <n v="2"/>
    <x v="1"/>
    <s v="US"/>
    <s v="USD"/>
    <n v="1410041339"/>
    <n v="1404857339"/>
    <b v="0"/>
    <n v="2"/>
    <b v="0"/>
    <x v="1"/>
    <x v="1"/>
    <n v="0"/>
    <n v="1"/>
    <x v="3615"/>
    <d v="2014-09-06T22:08:59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x v="1"/>
    <x v="1"/>
    <n v="358"/>
    <n v="116.65219999999999"/>
    <x v="3616"/>
    <d v="2015-07-30T12:30:22"/>
  </r>
  <r>
    <n v="2890"/>
    <s v="the Savannah Disputation"/>
    <s v="This Theological Comedy tells a story of when seemingly similar beliefs are discovered to be worlds apart; Damnation-Southern Style."/>
    <n v="2500"/>
    <n v="21"/>
    <x v="1"/>
    <s v="US"/>
    <s v="USD"/>
    <n v="1407553200"/>
    <n v="1405100992"/>
    <b v="0"/>
    <n v="3"/>
    <b v="0"/>
    <x v="1"/>
    <x v="1"/>
    <n v="1"/>
    <n v="7"/>
    <x v="3617"/>
    <d v="2014-08-09T03:00:0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s v="US"/>
    <s v="USD"/>
    <n v="1315341550"/>
    <n v="1312490350"/>
    <b v="0"/>
    <n v="14"/>
    <b v="0"/>
    <x v="2"/>
    <x v="7"/>
    <n v="2"/>
    <n v="21.571400000000001"/>
    <x v="3618"/>
    <d v="2011-09-06T20:39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x v="10"/>
    <n v="101"/>
    <n v="87.829700000000003"/>
    <x v="3619"/>
    <d v="2011-03-24T01:40:38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s v="US"/>
    <s v="USD"/>
    <n v="1408863600"/>
    <n v="1408203557"/>
    <b v="0"/>
    <n v="0"/>
    <b v="0"/>
    <x v="1"/>
    <x v="1"/>
    <n v="0"/>
    <n v="0"/>
    <x v="3620"/>
    <d v="2014-08-24T0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x v="1"/>
    <x v="1"/>
    <n v="136"/>
    <n v="40.073500000000003"/>
    <x v="3621"/>
    <d v="2013-08-23T19:04:29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x v="1"/>
    <x v="1"/>
    <n v="1348"/>
    <n v="106.797"/>
    <x v="3622"/>
    <d v="2014-11-20T07:59:58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x v="7"/>
    <x v="24"/>
    <n v="415"/>
    <n v="90.635900000000007"/>
    <x v="3623"/>
    <d v="2016-12-08T19:18:56"/>
  </r>
  <r>
    <n v="1499"/>
    <s v="The Second Renaissance"/>
    <s v="Coming soon, a new science fiction novel about human evolution and sorcery. In the near future, you are either forced to adapt or die"/>
    <n v="10000"/>
    <n v="5"/>
    <x v="1"/>
    <s v="US"/>
    <s v="USD"/>
    <n v="1470355833"/>
    <n v="1465171833"/>
    <b v="0"/>
    <n v="1"/>
    <b v="0"/>
    <x v="5"/>
    <x v="26"/>
    <n v="0"/>
    <n v="5"/>
    <x v="3624"/>
    <d v="2016-08-05T00:10:3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x v="1"/>
    <x v="1"/>
    <n v="273"/>
    <n v="71.152199999999993"/>
    <x v="3625"/>
    <d v="2015-12-14T00:00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x v="0"/>
    <x v="0"/>
    <n v="28"/>
    <n v="108.0127"/>
    <x v="3626"/>
    <d v="2014-12-11T04:59:0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s v="US"/>
    <s v="USD"/>
    <n v="1433603552"/>
    <n v="1428419552"/>
    <b v="0"/>
    <n v="0"/>
    <b v="0"/>
    <x v="6"/>
    <x v="25"/>
    <n v="0"/>
    <n v="0"/>
    <x v="3627"/>
    <d v="2015-06-06T15:12:32"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s v="US"/>
    <s v="USD"/>
    <n v="1405947126"/>
    <n v="1403355126"/>
    <b v="0"/>
    <n v="6"/>
    <b v="0"/>
    <x v="1"/>
    <x v="1"/>
    <n v="39"/>
    <n v="22.666699999999999"/>
    <x v="3628"/>
    <d v="2014-07-21T12:52:0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x v="2"/>
    <x v="3"/>
    <n v="52"/>
    <n v="69.666700000000006"/>
    <x v="3629"/>
    <d v="2014-10-23T00:49:07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x v="2"/>
    <x v="3"/>
    <n v="89"/>
    <n v="61.902799999999999"/>
    <x v="3630"/>
    <d v="2012-04-14T17:36:00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x v="1"/>
    <x v="15"/>
    <n v="0"/>
    <n v="0"/>
    <x v="3631"/>
    <d v="2016-05-09T22:49:51"/>
  </r>
  <r>
    <n v="3113"/>
    <s v="The Shamrock Drafthouse Theater"/>
    <s v="An arts and craft beer theater showcasing local talent, locally crafted beer and providing performance and rehearsal space."/>
    <n v="2000"/>
    <n v="4635"/>
    <x v="1"/>
    <s v="US"/>
    <s v="USD"/>
    <n v="1429291982"/>
    <n v="1426699982"/>
    <b v="0"/>
    <n v="37"/>
    <b v="0"/>
    <x v="1"/>
    <x v="4"/>
    <n v="232"/>
    <n v="125.27030000000001"/>
    <x v="3632"/>
    <d v="2015-04-17T17:33:02"/>
  </r>
  <r>
    <n v="1581"/>
    <s v="The Sharper Image"/>
    <s v="Photographic canvas prints depicting different scenes from around the globe, including local images taken in Sussex England."/>
    <n v="8000"/>
    <n v="5"/>
    <x v="1"/>
    <s v="GB"/>
    <s v="GBP"/>
    <n v="1450521990"/>
    <n v="1447757190"/>
    <b v="0"/>
    <n v="1"/>
    <b v="0"/>
    <x v="3"/>
    <x v="37"/>
    <n v="0"/>
    <n v="5"/>
    <x v="3633"/>
    <d v="2015-12-19T10:46:30"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s v="US"/>
    <s v="USD"/>
    <n v="1407453228"/>
    <n v="1404861228"/>
    <b v="0"/>
    <n v="1"/>
    <b v="0"/>
    <x v="4"/>
    <x v="21"/>
    <n v="0"/>
    <n v="1"/>
    <x v="3634"/>
    <d v="2014-08-07T23:13:48"/>
  </r>
  <r>
    <n v="1800"/>
    <s v="The Sikh Project Book"/>
    <s v="Shot over 3 years in the U.K &amp; U.S, and featured in press worldwide, we need your help to back the highly anticipated Sikh Project book"/>
    <n v="6000"/>
    <n v="9460"/>
    <x v="1"/>
    <s v="GB"/>
    <s v="GBP"/>
    <n v="1476109970"/>
    <n v="1473517970"/>
    <b v="1"/>
    <n v="113"/>
    <b v="0"/>
    <x v="3"/>
    <x v="5"/>
    <n v="158"/>
    <n v="83.716800000000006"/>
    <x v="3635"/>
    <d v="2016-10-10T14:32:5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x v="1"/>
    <x v="1"/>
    <n v="37"/>
    <n v="46.125"/>
    <x v="3636"/>
    <d v="2016-06-26T00:04:51"/>
  </r>
  <r>
    <n v="3918"/>
    <s v="The Singing Teacher"/>
    <s v="A fantastic new comedy coming to the West End 2014.  An Alan Ayckbourn meets Richard Curtis style comedy. Who knew singing was therapy!"/>
    <n v="500"/>
    <n v="120"/>
    <x v="1"/>
    <s v="GB"/>
    <s v="GBP"/>
    <n v="1407168000"/>
    <n v="1406131023"/>
    <b v="0"/>
    <n v="3"/>
    <b v="0"/>
    <x v="1"/>
    <x v="1"/>
    <n v="24"/>
    <n v="40"/>
    <x v="3637"/>
    <d v="2014-08-04T16:00:00"/>
  </r>
  <r>
    <n v="2876"/>
    <s v="The Sins of Bad People  Urban Stage Play"/>
    <s v="Charlotte NC playwright looking to showcase a series of three stage plays.  Plays are funny, completed and ready to run!"/>
    <n v="2500"/>
    <n v="0"/>
    <x v="1"/>
    <s v="US"/>
    <s v="USD"/>
    <n v="1437069079"/>
    <n v="1434477079"/>
    <b v="0"/>
    <n v="0"/>
    <b v="0"/>
    <x v="1"/>
    <x v="1"/>
    <n v="0"/>
    <n v="0"/>
    <x v="3638"/>
    <d v="2015-07-16T17:51:19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s v="US"/>
    <s v="USD"/>
    <n v="1409514709"/>
    <n v="1406058798"/>
    <b v="0"/>
    <n v="14"/>
    <b v="0"/>
    <x v="1"/>
    <x v="1"/>
    <n v="385"/>
    <n v="82.571399999999997"/>
    <x v="3639"/>
    <d v="2014-08-31T19:51:49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x v="6"/>
    <x v="17"/>
    <n v="2522"/>
    <n v="91.829899999999995"/>
    <x v="3640"/>
    <d v="2013-05-23T15:38:11"/>
  </r>
  <r>
    <n v="2565"/>
    <s v="The Sketchy Pelican (Canceled)"/>
    <s v="The Sketchy Pelican. Is my vision to bring raw, honest, soulful, creative, thoght provoking cuisine to food truck form"/>
    <n v="3000"/>
    <n v="100"/>
    <x v="2"/>
    <s v="US"/>
    <s v="USD"/>
    <n v="1462827000"/>
    <n v="1457710589"/>
    <b v="0"/>
    <n v="1"/>
    <b v="0"/>
    <x v="4"/>
    <x v="21"/>
    <n v="3"/>
    <n v="100"/>
    <x v="3641"/>
    <d v="2016-05-09T20:5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s v="US"/>
    <s v="USD"/>
    <n v="1457394545"/>
    <n v="1454802545"/>
    <b v="0"/>
    <n v="0"/>
    <b v="0"/>
    <x v="8"/>
    <x v="27"/>
    <n v="0"/>
    <n v="0"/>
    <x v="3642"/>
    <d v="2016-03-07T23:49:0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s v="US"/>
    <s v="USD"/>
    <n v="1433093700"/>
    <n v="1430242488"/>
    <b v="0"/>
    <n v="8"/>
    <b v="0"/>
    <x v="1"/>
    <x v="1"/>
    <n v="240"/>
    <n v="30"/>
    <x v="3643"/>
    <d v="2015-05-31T17:35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x v="1"/>
    <x v="1"/>
    <n v="653"/>
    <n v="58.688600000000001"/>
    <x v="3644"/>
    <d v="2014-10-14T06:59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x v="1"/>
    <x v="1"/>
    <n v="271"/>
    <n v="81.375"/>
    <x v="3645"/>
    <d v="2016-06-06T07:00:00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x v="0"/>
    <x v="12"/>
    <n v="3"/>
    <n v="123.28570000000001"/>
    <x v="3646"/>
    <d v="2013-06-02T18:03:1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x v="2"/>
    <x v="10"/>
    <n v="51"/>
    <n v="55.697200000000002"/>
    <x v="3647"/>
    <d v="2013-12-01T21:17:3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x v="2"/>
    <x v="7"/>
    <n v="315"/>
    <n v="70.528999999999996"/>
    <x v="3648"/>
    <d v="2012-12-15T18:52:08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x v="5"/>
    <x v="32"/>
    <n v="585"/>
    <n v="92.157799999999995"/>
    <x v="3649"/>
    <d v="2013-07-26T17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x v="0"/>
    <x v="0"/>
    <n v="35"/>
    <n v="138.8022"/>
    <x v="3650"/>
    <d v="2012-01-01T07:59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x v="1"/>
    <x v="1"/>
    <n v="344"/>
    <n v="53.363999999999997"/>
    <x v="3651"/>
    <d v="2015-07-18T23:16:59"/>
  </r>
  <r>
    <n v="2770"/>
    <s v="The Story Of Circle And Square"/>
    <s v="A story about two friends who part ways because they are different, then reunite after learning they both are made of atoms."/>
    <n v="2700"/>
    <n v="2082.25"/>
    <x v="1"/>
    <s v="US"/>
    <s v="USD"/>
    <n v="1395158130"/>
    <n v="1392569730"/>
    <b v="0"/>
    <n v="33"/>
    <b v="0"/>
    <x v="5"/>
    <x v="13"/>
    <n v="77"/>
    <n v="63.098500000000001"/>
    <x v="3652"/>
    <d v="2014-03-18T15:55:30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s v="US"/>
    <s v="USD"/>
    <n v="1439644920"/>
    <n v="1436793939"/>
    <b v="0"/>
    <n v="39"/>
    <b v="0"/>
    <x v="6"/>
    <x v="25"/>
    <n v="14"/>
    <n v="111.41030000000001"/>
    <x v="3653"/>
    <d v="2015-08-15T13:22:0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s v="GB"/>
    <s v="GBP"/>
    <n v="1448722494"/>
    <n v="1446562494"/>
    <b v="0"/>
    <n v="3"/>
    <b v="0"/>
    <x v="1"/>
    <x v="1"/>
    <n v="11"/>
    <n v="15"/>
    <x v="3654"/>
    <d v="2015-11-28T14:54:54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x v="2"/>
    <x v="10"/>
    <n v="195"/>
    <n v="117.2256"/>
    <x v="3655"/>
    <d v="2012-10-12T20:37:41"/>
  </r>
  <r>
    <n v="3974"/>
    <s v="The Taming of the Shrew"/>
    <s v="We are performing Shakespeare's &quot;The Taming of the Shrew&quot; in its original Elizabethan setting at the Oxford Shakespeare Festival."/>
    <n v="350"/>
    <n v="320"/>
    <x v="1"/>
    <s v="GB"/>
    <s v="GBP"/>
    <n v="1464872848"/>
    <n v="1462280848"/>
    <b v="0"/>
    <n v="11"/>
    <b v="0"/>
    <x v="1"/>
    <x v="1"/>
    <n v="91"/>
    <n v="29.090900000000001"/>
    <x v="3656"/>
    <d v="2016-06-02T13:07:28"/>
  </r>
  <r>
    <n v="122"/>
    <s v="The Time Jumper (Canceled)"/>
    <s v="My ambition for this knows no bounds.  Seeing Sephoria in a live-action is a dream of mine."/>
    <n v="150000"/>
    <n v="0"/>
    <x v="2"/>
    <s v="US"/>
    <s v="USD"/>
    <n v="1476094907"/>
    <n v="1470910907"/>
    <b v="0"/>
    <n v="0"/>
    <b v="0"/>
    <x v="0"/>
    <x v="22"/>
    <n v="0"/>
    <n v="0"/>
    <x v="3657"/>
    <d v="2016-10-10T10:21:47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x v="2"/>
    <x v="14"/>
    <n v="0"/>
    <n v="18"/>
    <x v="3658"/>
    <d v="2017-04-27T19:15:19"/>
  </r>
  <r>
    <n v="1596"/>
    <s v="The Town We Live In"/>
    <s v="London is beautiful. I want to create a book of stunning images from in and around our great city"/>
    <n v="8000"/>
    <n v="75"/>
    <x v="1"/>
    <s v="GB"/>
    <s v="GBP"/>
    <n v="1418469569"/>
    <n v="1414577969"/>
    <b v="0"/>
    <n v="3"/>
    <b v="0"/>
    <x v="3"/>
    <x v="37"/>
    <n v="1"/>
    <n v="25"/>
    <x v="3659"/>
    <d v="2014-12-13T11:19:29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s v="US"/>
    <s v="USD"/>
    <n v="1452234840"/>
    <n v="1450619123"/>
    <b v="0"/>
    <n v="3"/>
    <b v="0"/>
    <x v="1"/>
    <x v="1"/>
    <n v="300"/>
    <n v="1"/>
    <x v="3660"/>
    <d v="2016-01-08T06:34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x v="1"/>
    <x v="1"/>
    <n v="326"/>
    <n v="135.625"/>
    <x v="3661"/>
    <d v="2016-04-18T09:13:2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x v="1"/>
    <x v="1"/>
    <n v="409"/>
    <n v="83.974400000000003"/>
    <x v="3662"/>
    <d v="2014-08-08T18:53:24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x v="1"/>
    <x v="1"/>
    <n v="594"/>
    <n v="73.582300000000004"/>
    <x v="3663"/>
    <d v="2015-07-18T06:59:00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x v="1"/>
    <x v="1"/>
    <n v="552"/>
    <n v="421.1053"/>
    <x v="3664"/>
    <d v="2015-04-25T15:49:54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x v="1"/>
    <x v="1"/>
    <n v="60"/>
    <n v="41.125"/>
    <x v="3665"/>
    <d v="2015-04-21T17:22:07"/>
  </r>
  <r>
    <n v="963"/>
    <s v="The Ultimate Learning Center"/>
    <s v="WE are molding an educated, motivated, non violent GENERATION!"/>
    <n v="18000"/>
    <n v="377"/>
    <x v="1"/>
    <s v="US"/>
    <s v="USD"/>
    <n v="1476717319"/>
    <n v="1473693319"/>
    <b v="0"/>
    <n v="9"/>
    <b v="0"/>
    <x v="6"/>
    <x v="33"/>
    <n v="2"/>
    <n v="41.8889"/>
    <x v="3666"/>
    <d v="2016-10-17T15:15:19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x v="1"/>
    <x v="1"/>
    <n v="214"/>
    <n v="164.61539999999999"/>
    <x v="3667"/>
    <d v="2016-03-05T01:00:00"/>
  </r>
  <r>
    <n v="1799"/>
    <s v="The UnDiscovered Image"/>
    <s v="The UnDiscovered Image, a monthly publication dedicated to photographers."/>
    <n v="6000"/>
    <n v="69.83"/>
    <x v="1"/>
    <s v="GB"/>
    <s v="GBP"/>
    <n v="1415740408"/>
    <n v="1414008808"/>
    <b v="1"/>
    <n v="6"/>
    <b v="0"/>
    <x v="3"/>
    <x v="5"/>
    <n v="1"/>
    <n v="11.638299999999999"/>
    <x v="3668"/>
    <d v="2014-11-11T21:13:28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x v="0"/>
    <x v="0"/>
    <n v="117"/>
    <n v="154.42230000000001"/>
    <x v="3669"/>
    <d v="2011-10-29T03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x v="6"/>
    <x v="28"/>
    <n v="10232"/>
    <n v="83.802899999999994"/>
    <x v="3670"/>
    <d v="2017-01-02T22:59:00"/>
  </r>
  <r>
    <n v="2150"/>
    <s v="The Unknown Door"/>
    <s v="A pixel styled open world detective game."/>
    <n v="5000"/>
    <n v="405"/>
    <x v="1"/>
    <s v="NO"/>
    <s v="NOK"/>
    <n v="1468392599"/>
    <n v="1465800599"/>
    <b v="0"/>
    <n v="4"/>
    <b v="0"/>
    <x v="7"/>
    <x v="30"/>
    <n v="8"/>
    <n v="101.25"/>
    <x v="3671"/>
    <d v="2016-07-13T06:49:59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x v="0"/>
    <x v="0"/>
    <n v="35"/>
    <n v="116.8591"/>
    <x v="3672"/>
    <d v="2012-05-03T16:31:12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x v="1"/>
    <x v="1"/>
    <n v="122"/>
    <n v="43.5"/>
    <x v="3673"/>
    <d v="2014-11-17T07:59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x v="1"/>
    <x v="1"/>
    <n v="94"/>
    <n v="77"/>
    <x v="3674"/>
    <d v="2016-03-18T20:20:12"/>
  </r>
  <r>
    <n v="3850"/>
    <s v="The Vagina Monologues 2015"/>
    <s v="V-Day is a global activist movement to end violence against women and girls."/>
    <n v="500"/>
    <n v="38"/>
    <x v="1"/>
    <s v="US"/>
    <s v="USD"/>
    <n v="1420081143"/>
    <n v="1417489143"/>
    <b v="1"/>
    <n v="4"/>
    <b v="0"/>
    <x v="1"/>
    <x v="1"/>
    <n v="8"/>
    <n v="9.5"/>
    <x v="3675"/>
    <d v="2015-01-01T02:59:03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x v="2"/>
    <x v="10"/>
    <n v="32"/>
    <n v="64.254199999999997"/>
    <x v="3676"/>
    <d v="2014-06-13T06:59:00"/>
  </r>
  <r>
    <n v="1592"/>
    <s v="The Views of Pittsburgh"/>
    <s v="A portfolio collage of beautiful pictures of authentic Pittsburgh locations and scenery."/>
    <n v="8000"/>
    <n v="0"/>
    <x v="1"/>
    <s v="US"/>
    <s v="USD"/>
    <n v="1427503485"/>
    <n v="1423619085"/>
    <b v="0"/>
    <n v="0"/>
    <b v="0"/>
    <x v="3"/>
    <x v="37"/>
    <n v="0"/>
    <n v="0"/>
    <x v="3677"/>
    <d v="2015-03-28T00:44:4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x v="1"/>
    <x v="1"/>
    <n v="534"/>
    <n v="74.208299999999994"/>
    <x v="3678"/>
    <d v="2014-11-01T17:18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x v="2"/>
    <x v="7"/>
    <n v="68"/>
    <n v="94.027799999999999"/>
    <x v="3679"/>
    <d v="2011-02-20T01:56:41"/>
  </r>
  <r>
    <n v="1990"/>
    <s v="The Virgin of the Path"/>
    <s v="An art nude photography book that includes traditional black and white sepia nudes as well as experimiental color nudes."/>
    <n v="5000"/>
    <n v="509"/>
    <x v="1"/>
    <s v="US"/>
    <s v="USD"/>
    <n v="1455338532"/>
    <n v="1454042532"/>
    <b v="0"/>
    <n v="5"/>
    <b v="0"/>
    <x v="3"/>
    <x v="39"/>
    <n v="10"/>
    <n v="101.8"/>
    <x v="3680"/>
    <d v="2016-02-13T04:42:12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x v="1"/>
    <x v="4"/>
    <n v="241"/>
    <n v="50.531500000000001"/>
    <x v="3681"/>
    <d v="2013-07-13T18:00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x v="2"/>
    <x v="10"/>
    <n v="29"/>
    <n v="60.7378"/>
    <x v="3682"/>
    <d v="2012-09-22T18:19:16"/>
  </r>
  <r>
    <n v="4076"/>
    <s v="The Walls of Jericho ( A Voice for Warrior Families)"/>
    <s v="A play to raise awareness about the effects of mental illness on a military family in the Cold War area."/>
    <n v="110"/>
    <n v="0"/>
    <x v="1"/>
    <s v="US"/>
    <s v="USD"/>
    <n v="1413921060"/>
    <n v="1411499149"/>
    <b v="0"/>
    <n v="0"/>
    <b v="0"/>
    <x v="1"/>
    <x v="1"/>
    <n v="0"/>
    <n v="0"/>
    <x v="3683"/>
    <d v="2014-10-21T19:51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x v="3"/>
    <x v="5"/>
    <n v="256"/>
    <n v="39.507300000000001"/>
    <x v="3684"/>
    <d v="2014-12-06T06:00:00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x v="0"/>
    <x v="0"/>
    <n v="5"/>
    <n v="57.0779"/>
    <x v="3685"/>
    <d v="2012-05-16T19:00:00"/>
  </r>
  <r>
    <n v="2885"/>
    <s v="The Wedding"/>
    <s v="An historic and proud work of Polish nationalistic literature performed on stage."/>
    <n v="2500"/>
    <n v="130"/>
    <x v="1"/>
    <s v="US"/>
    <s v="USD"/>
    <n v="1426294201"/>
    <n v="1423705801"/>
    <b v="0"/>
    <n v="5"/>
    <b v="0"/>
    <x v="1"/>
    <x v="1"/>
    <n v="5"/>
    <n v="26"/>
    <x v="3686"/>
    <d v="2015-03-14T00:50:01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x v="1"/>
    <x v="1"/>
    <n v="112"/>
    <n v="29.068999999999999"/>
    <x v="3687"/>
    <d v="2015-05-08T20:05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x v="3"/>
    <x v="5"/>
    <n v="75"/>
    <n v="54.616799999999998"/>
    <x v="3688"/>
    <d v="2015-12-31T03:00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x v="1"/>
    <x v="15"/>
    <n v="308"/>
    <n v="100"/>
    <x v="3689"/>
    <d v="2015-06-13T22:20:1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x v="1"/>
    <x v="1"/>
    <n v="880"/>
    <n v="62.827399999999997"/>
    <x v="3690"/>
    <d v="2014-07-10T09:07:49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x v="1"/>
    <x v="1"/>
    <n v="412"/>
    <n v="100.5"/>
    <x v="3691"/>
    <d v="2013-12-13T04:59:00"/>
  </r>
  <r>
    <n v="3956"/>
    <s v="The Woman in Me"/>
    <s v="This saucy stage play chronicles the highs and lows of my life involving gangs, drugs and prison. The story is a transforming ministry."/>
    <n v="400"/>
    <n v="0"/>
    <x v="1"/>
    <s v="US"/>
    <s v="USD"/>
    <n v="1461543600"/>
    <n v="1459203727"/>
    <b v="0"/>
    <n v="0"/>
    <b v="0"/>
    <x v="1"/>
    <x v="1"/>
    <n v="0"/>
    <n v="0"/>
    <x v="3692"/>
    <d v="2016-04-25T00:20:00"/>
  </r>
  <r>
    <n v="1992"/>
    <s v="The Wonderful World of Princes &amp; Princesses"/>
    <s v="A complete revamp of all the Disney Princes &amp; Princesses!"/>
    <n v="5000"/>
    <n v="2"/>
    <x v="1"/>
    <s v="US"/>
    <s v="USD"/>
    <n v="1424229991"/>
    <n v="1421637991"/>
    <b v="0"/>
    <n v="2"/>
    <b v="0"/>
    <x v="3"/>
    <x v="39"/>
    <n v="0"/>
    <n v="1"/>
    <x v="3693"/>
    <d v="2015-02-18T03:26:31"/>
  </r>
  <r>
    <n v="904"/>
    <s v="The Woodlands Jazz Fest"/>
    <s v="Support the preservation of Jazz and help us become a national Jazz Festival with the best music, food, and fun for all ages!"/>
    <n v="20000"/>
    <n v="151"/>
    <x v="1"/>
    <s v="US"/>
    <s v="USD"/>
    <n v="1451786137"/>
    <n v="1449194137"/>
    <b v="0"/>
    <n v="3"/>
    <b v="0"/>
    <x v="2"/>
    <x v="9"/>
    <n v="1"/>
    <n v="50.333300000000001"/>
    <x v="3694"/>
    <d v="2016-01-03T01:55:37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x v="4"/>
    <x v="35"/>
    <n v="305"/>
    <n v="31.691400000000002"/>
    <x v="3695"/>
    <d v="2016-11-12T04:00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x v="2"/>
    <x v="10"/>
    <n v="31"/>
    <n v="67.729699999999994"/>
    <x v="3696"/>
    <d v="2016-07-11T20:51:01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x v="1"/>
    <x v="1"/>
    <n v="255"/>
    <n v="58.620699999999999"/>
    <x v="3697"/>
    <d v="2014-09-26T01:35:00"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s v="US"/>
    <s v="USD"/>
    <n v="1417273140"/>
    <n v="1413609292"/>
    <b v="1"/>
    <n v="13"/>
    <b v="0"/>
    <x v="3"/>
    <x v="5"/>
    <n v="18"/>
    <n v="88.307699999999997"/>
    <x v="3698"/>
    <d v="2014-11-29T14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x v="2"/>
    <x v="7"/>
    <n v="45"/>
    <n v="51.4773"/>
    <x v="3699"/>
    <d v="2012-02-13T03:35:14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x v="0"/>
    <x v="12"/>
    <n v="0"/>
    <n v="28.7273"/>
    <x v="3700"/>
    <d v="2012-02-04T17:44:0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x v="6"/>
    <x v="17"/>
    <n v="3530"/>
    <n v="326.2921"/>
    <x v="3701"/>
    <d v="2016-02-20T02:00:5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s v="CA"/>
    <s v="CAD"/>
    <n v="1485147540"/>
    <n v="1481951853"/>
    <b v="0"/>
    <n v="14"/>
    <b v="0"/>
    <x v="6"/>
    <x v="33"/>
    <n v="13"/>
    <n v="164"/>
    <x v="3702"/>
    <d v="2017-01-23T04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s v="US"/>
    <s v="USD"/>
    <n v="1447032093"/>
    <n v="1441844493"/>
    <b v="0"/>
    <n v="8"/>
    <b v="0"/>
    <x v="6"/>
    <x v="33"/>
    <n v="2"/>
    <n v="51.375"/>
    <x v="3703"/>
    <d v="2015-11-09T01:21:33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s v="US"/>
    <s v="USD"/>
    <n v="1433178060"/>
    <n v="1429290060"/>
    <b v="0"/>
    <n v="5"/>
    <b v="0"/>
    <x v="6"/>
    <x v="33"/>
    <n v="1"/>
    <n v="45.2"/>
    <x v="3704"/>
    <d v="2015-06-01T17:01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x v="2"/>
    <x v="14"/>
    <n v="3"/>
    <n v="54"/>
    <x v="3705"/>
    <d v="2017-04-11T20:44:05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x v="5"/>
    <x v="20"/>
    <n v="80"/>
    <n v="143.3571"/>
    <x v="3706"/>
    <d v="2015-12-13T15:01:52"/>
  </r>
  <r>
    <n v="1811"/>
    <s v="The Year of Sunsets"/>
    <s v="A collection of 365 color photographs of sunsets in 2014, beautifully presented in a hardcover book."/>
    <n v="6000"/>
    <n v="40"/>
    <x v="1"/>
    <s v="US"/>
    <s v="USD"/>
    <n v="1414123200"/>
    <n v="1408962270"/>
    <b v="0"/>
    <n v="26"/>
    <b v="0"/>
    <x v="3"/>
    <x v="5"/>
    <n v="1"/>
    <n v="1.5385"/>
    <x v="3707"/>
    <d v="2014-10-24T04:00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x v="1"/>
    <x v="1"/>
    <n v="76"/>
    <n v="27.142900000000001"/>
    <x v="3708"/>
    <d v="2014-06-15T16:00:00"/>
  </r>
  <r>
    <n v="432"/>
    <s v="The Zombie Next Door"/>
    <s v="A teenage zombie named Jeff and his mad scientist mother adapt to life in the town of Serendipity, where the supernatural occurs daily."/>
    <n v="50000"/>
    <n v="570"/>
    <x v="1"/>
    <s v="US"/>
    <s v="USD"/>
    <n v="1445448381"/>
    <n v="1440264381"/>
    <b v="0"/>
    <n v="8"/>
    <b v="0"/>
    <x v="0"/>
    <x v="6"/>
    <n v="1"/>
    <n v="71.25"/>
    <x v="3709"/>
    <d v="2015-10-21T17:26:2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x v="6"/>
    <x v="33"/>
    <n v="10"/>
    <n v="107.6429"/>
    <x v="3710"/>
    <d v="2016-12-01T17:34:10"/>
  </r>
  <r>
    <n v="3124"/>
    <s v="Theater &amp; Arts &amp; Day Care (Canceled)"/>
    <s v="A place where kids/ teens' dreams come true, and one finds there home without sparkly red shoes!"/>
    <n v="2000"/>
    <n v="26"/>
    <x v="2"/>
    <s v="US"/>
    <s v="USD"/>
    <n v="1422902601"/>
    <n v="1417718601"/>
    <b v="0"/>
    <n v="4"/>
    <b v="0"/>
    <x v="1"/>
    <x v="4"/>
    <n v="1"/>
    <n v="6.5"/>
    <x v="3711"/>
    <d v="2015-02-02T18:43:21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s v="US"/>
    <s v="USD"/>
    <n v="1445013352"/>
    <n v="1442421352"/>
    <b v="0"/>
    <n v="2"/>
    <b v="0"/>
    <x v="1"/>
    <x v="4"/>
    <n v="9"/>
    <n v="87.5"/>
    <x v="3712"/>
    <d v="2015-10-16T16:35:52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x v="1"/>
    <x v="15"/>
    <n v="0"/>
    <n v="0"/>
    <x v="3713"/>
    <d v="2015-01-25T20:39:56"/>
  </r>
  <r>
    <n v="3102"/>
    <s v="Theatre Bath Bus"/>
    <s v="Imagine being able to take a performance anywhere! Meet the Theatre Bath Bus - a magical performance space where anything is possible."/>
    <n v="2000"/>
    <n v="6258"/>
    <x v="1"/>
    <s v="GB"/>
    <s v="GBP"/>
    <n v="1471939818"/>
    <n v="1467619818"/>
    <b v="0"/>
    <n v="90"/>
    <b v="0"/>
    <x v="1"/>
    <x v="4"/>
    <n v="313"/>
    <n v="69.533299999999997"/>
    <x v="3714"/>
    <d v="2016-08-23T08:10:18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s v="GB"/>
    <s v="GBP"/>
    <n v="1488271860"/>
    <n v="1484484219"/>
    <b v="0"/>
    <n v="5"/>
    <b v="0"/>
    <x v="1"/>
    <x v="1"/>
    <n v="800"/>
    <n v="80"/>
    <x v="3715"/>
    <d v="2017-02-28T08:51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x v="1"/>
    <x v="1"/>
    <n v="45"/>
    <n v="327.08330000000001"/>
    <x v="3716"/>
    <d v="2015-11-01T23:00:00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x v="1"/>
    <x v="1"/>
    <n v="240"/>
    <n v="63.829799999999999"/>
    <x v="3717"/>
    <d v="2015-03-27T15:24:52"/>
  </r>
  <r>
    <n v="4078"/>
    <s v="Theatre Memoire"/>
    <s v="Theatre Memoire are a High Wycombe based theatre company. Performing plays about multi-culturalism and interconectedness."/>
    <n v="101"/>
    <n v="0"/>
    <x v="1"/>
    <s v="GB"/>
    <s v="GBP"/>
    <n v="1485543242"/>
    <n v="1482951242"/>
    <b v="0"/>
    <n v="0"/>
    <b v="0"/>
    <x v="1"/>
    <x v="1"/>
    <n v="0"/>
    <n v="0"/>
    <x v="3718"/>
    <d v="2017-01-27T18:54:02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s v="CA"/>
    <s v="CAD"/>
    <n v="1401595140"/>
    <n v="1398980941"/>
    <b v="0"/>
    <n v="17"/>
    <b v="0"/>
    <x v="1"/>
    <x v="4"/>
    <n v="46"/>
    <n v="53.529400000000003"/>
    <x v="3719"/>
    <d v="2014-06-01T03:59:00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s v="US"/>
    <s v="USD"/>
    <n v="1468937681"/>
    <n v="1466345681"/>
    <b v="0"/>
    <n v="5"/>
    <b v="0"/>
    <x v="1"/>
    <x v="1"/>
    <n v="7"/>
    <n v="35.4"/>
    <x v="3720"/>
    <d v="2016-07-19T14:14:4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x v="2"/>
    <x v="10"/>
    <n v="17"/>
    <n v="46.133299999999998"/>
    <x v="3721"/>
    <d v="2013-04-22T21:00:00"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s v="US"/>
    <s v="USD"/>
    <n v="1408225452"/>
    <n v="1405633452"/>
    <b v="0"/>
    <n v="1"/>
    <b v="0"/>
    <x v="4"/>
    <x v="21"/>
    <n v="0"/>
    <n v="5"/>
    <x v="3722"/>
    <d v="2014-08-16T21:44:12"/>
  </r>
  <r>
    <n v="203"/>
    <s v="TheM"/>
    <s v="We are aiming to make a Web Series based on Youth Culture and the misrepresentation of socially stereotyped people."/>
    <n v="100000"/>
    <n v="746"/>
    <x v="1"/>
    <s v="GB"/>
    <s v="GBP"/>
    <n v="1422562864"/>
    <n v="1417378864"/>
    <b v="0"/>
    <n v="8"/>
    <b v="0"/>
    <x v="0"/>
    <x v="8"/>
    <n v="1"/>
    <n v="93.25"/>
    <x v="3723"/>
    <d v="2015-01-29T20:21:0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s v="US"/>
    <s v="USD"/>
    <n v="1385534514"/>
    <n v="1382938914"/>
    <b v="0"/>
    <n v="89"/>
    <b v="0"/>
    <x v="7"/>
    <x v="30"/>
    <n v="91"/>
    <n v="51.292099999999998"/>
    <x v="3724"/>
    <d v="2013-11-27T06:41:54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x v="1"/>
    <x v="15"/>
    <n v="1032"/>
    <n v="175.5102"/>
    <x v="3725"/>
    <d v="2015-05-09T03:59:0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x v="1"/>
    <x v="1"/>
    <n v="407"/>
    <n v="84.854200000000006"/>
    <x v="3726"/>
    <d v="2014-08-16T16:00:57"/>
  </r>
  <r>
    <n v="2382"/>
    <s v="These Easy Days (Canceled)"/>
    <s v="Netiquette classes to teach our youth how make proper use of computer-mediated communications for personal and educational success."/>
    <n v="4000"/>
    <n v="75"/>
    <x v="2"/>
    <s v="US"/>
    <s v="USD"/>
    <n v="1438662603"/>
    <n v="1436502603"/>
    <b v="0"/>
    <n v="2"/>
    <b v="0"/>
    <x v="6"/>
    <x v="25"/>
    <n v="2"/>
    <n v="37.5"/>
    <x v="3727"/>
    <d v="2015-08-04T04:30:03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x v="2"/>
    <x v="7"/>
    <n v="17"/>
    <n v="34"/>
    <x v="3728"/>
    <d v="2012-06-04T17:19:55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x v="1"/>
    <x v="1"/>
    <n v="522"/>
    <n v="358.6875"/>
    <x v="3729"/>
    <d v="2014-08-01T06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x v="5"/>
    <n v="114"/>
    <n v="89.674199999999999"/>
    <x v="3730"/>
    <d v="2016-12-22T02:00:0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s v="GB"/>
    <s v="GBP"/>
    <n v="1459368658"/>
    <n v="1454188258"/>
    <b v="0"/>
    <n v="12"/>
    <b v="0"/>
    <x v="4"/>
    <x v="21"/>
    <n v="5"/>
    <n v="16.833300000000001"/>
    <x v="3731"/>
    <d v="2016-03-30T20:10:58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s v="NL"/>
    <s v="EUR"/>
    <n v="1446331500"/>
    <n v="1442531217"/>
    <b v="0"/>
    <n v="285"/>
    <b v="0"/>
    <x v="6"/>
    <x v="40"/>
    <n v="609"/>
    <n v="117.49469999999999"/>
    <x v="3732"/>
    <d v="2015-10-31T22:45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x v="2"/>
    <x v="38"/>
    <n v="78"/>
    <n v="168.51349999999999"/>
    <x v="3733"/>
    <d v="2012-09-24T19:46:52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x v="1"/>
    <x v="1"/>
    <n v="0"/>
    <n v="0"/>
    <x v="3734"/>
    <d v="2017-04-09T08:35:56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s v="US"/>
    <s v="USD"/>
    <n v="1257047940"/>
    <n v="1252718519"/>
    <b v="0"/>
    <n v="1"/>
    <b v="0"/>
    <x v="5"/>
    <x v="26"/>
    <n v="0"/>
    <n v="50"/>
    <x v="3735"/>
    <d v="2009-11-01T03:59:00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x v="3"/>
    <x v="5"/>
    <n v="865"/>
    <n v="97.731099999999998"/>
    <x v="3736"/>
    <d v="2015-07-08T14:00:2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x v="1"/>
    <x v="1"/>
    <n v="236"/>
    <n v="44.757599999999996"/>
    <x v="3737"/>
    <d v="2015-08-07T17:22:26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x v="0"/>
    <x v="0"/>
    <n v="38"/>
    <n v="91.480800000000002"/>
    <x v="3738"/>
    <d v="2013-10-12T01:31:05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s v="GB"/>
    <s v="GBP"/>
    <n v="1406761200"/>
    <n v="1403724820"/>
    <b v="0"/>
    <n v="17"/>
    <b v="0"/>
    <x v="1"/>
    <x v="15"/>
    <n v="196"/>
    <n v="57.647100000000002"/>
    <x v="3739"/>
    <d v="2014-07-30T23:00:00"/>
  </r>
  <r>
    <n v="4020"/>
    <s v="Those That Fly"/>
    <s v="Having lived her whole life in the midst of a civil war, 11 year old Leyla dreams of being a pilot so she may fly her family to safety."/>
    <n v="270"/>
    <n v="100"/>
    <x v="1"/>
    <s v="US"/>
    <s v="USD"/>
    <n v="1427168099"/>
    <n v="1424579699"/>
    <b v="0"/>
    <n v="3"/>
    <b v="0"/>
    <x v="1"/>
    <x v="1"/>
    <n v="37"/>
    <n v="33.333300000000001"/>
    <x v="3740"/>
    <d v="2015-03-24T03:34:59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s v="US"/>
    <s v="USD"/>
    <n v="1438405140"/>
    <n v="1435731041"/>
    <b v="0"/>
    <n v="58"/>
    <b v="0"/>
    <x v="0"/>
    <x v="22"/>
    <n v="4"/>
    <n v="81.241399999999999"/>
    <x v="3741"/>
    <d v="2015-08-01T04:59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x v="1"/>
    <x v="1"/>
    <n v="11"/>
    <n v="18.75"/>
    <x v="3742"/>
    <d v="2017-03-27T16:16:59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x v="1"/>
    <x v="1"/>
    <n v="470"/>
    <n v="62.666699999999999"/>
    <x v="3743"/>
    <d v="2016-06-06T02:00:00"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s v="US"/>
    <s v="USD"/>
    <n v="1468716180"/>
    <n v="1466205262"/>
    <b v="0"/>
    <n v="12"/>
    <b v="0"/>
    <x v="1"/>
    <x v="1"/>
    <n v="220"/>
    <n v="91.833299999999994"/>
    <x v="3744"/>
    <d v="2016-07-17T00:43:00"/>
  </r>
  <r>
    <n v="183"/>
    <s v="Three Little Words"/>
    <s v="Don't kill me until I meet my Dad"/>
    <n v="100000"/>
    <n v="4482"/>
    <x v="1"/>
    <s v="GB"/>
    <s v="GBP"/>
    <n v="1417033610"/>
    <n v="1414438010"/>
    <b v="0"/>
    <n v="12"/>
    <b v="0"/>
    <x v="0"/>
    <x v="8"/>
    <n v="4"/>
    <n v="373.5"/>
    <x v="3745"/>
    <d v="2014-11-26T20:26:5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x v="2"/>
    <x v="10"/>
    <n v="141"/>
    <n v="92.1023"/>
    <x v="3746"/>
    <d v="2011-04-03T01:03:10"/>
  </r>
  <r>
    <n v="2127"/>
    <s v="Three Monkeys - Part 1: Into the Abyss"/>
    <s v="Three Monkeys is an audio adventure game for PC."/>
    <n v="5000"/>
    <n v="8076"/>
    <x v="1"/>
    <s v="GB"/>
    <s v="GBP"/>
    <n v="1426158463"/>
    <n v="1423570063"/>
    <b v="0"/>
    <n v="236"/>
    <b v="0"/>
    <x v="7"/>
    <x v="30"/>
    <n v="162"/>
    <n v="34.220300000000002"/>
    <x v="3747"/>
    <d v="2015-03-12T11:07:43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x v="1"/>
    <x v="15"/>
    <n v="105"/>
    <n v="47.574100000000001"/>
    <x v="3748"/>
    <d v="2016-06-04T22:57:33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x v="1"/>
    <x v="1"/>
    <n v="167"/>
    <n v="73.529399999999995"/>
    <x v="3749"/>
    <d v="2015-11-28T18:00:28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x v="2"/>
    <x v="29"/>
    <n v="134"/>
    <n v="52.962800000000001"/>
    <x v="3750"/>
    <d v="2015-08-20T11:00:0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x v="1"/>
    <x v="1"/>
    <n v="511"/>
    <n v="84.285700000000006"/>
    <x v="3751"/>
    <d v="2017-03-04T10:12:32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x v="1"/>
    <x v="1"/>
    <n v="47"/>
    <n v="15.129"/>
    <x v="3752"/>
    <d v="2016-03-13T22:00:00"/>
  </r>
  <r>
    <n v="145"/>
    <s v="Threshold (Canceled)"/>
    <s v="Film-Makers Ricky Comuniello &amp; Ian Weeks are at it again - for the 1st time. We need your support for a modern Sci-Fiction short film"/>
    <n v="110000"/>
    <n v="338"/>
    <x v="2"/>
    <s v="US"/>
    <s v="USD"/>
    <n v="1439298052"/>
    <n v="1436965252"/>
    <b v="0"/>
    <n v="9"/>
    <b v="0"/>
    <x v="0"/>
    <x v="22"/>
    <n v="0"/>
    <n v="37.555599999999998"/>
    <x v="3753"/>
    <d v="2015-08-11T13:00:52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x v="0"/>
    <x v="0"/>
    <n v="27"/>
    <n v="78.660799999999995"/>
    <x v="3754"/>
    <d v="2012-07-19T21:03:31"/>
  </r>
  <r>
    <n v="1817"/>
    <s v="Through the Lens of Jerry Gustafson"/>
    <s v="Hundreds of breathtaking rodeo photographs collected in a beautiful coffee table book."/>
    <n v="6000"/>
    <n v="9419"/>
    <x v="1"/>
    <s v="US"/>
    <s v="USD"/>
    <n v="1485759540"/>
    <n v="1480607607"/>
    <b v="0"/>
    <n v="100"/>
    <b v="0"/>
    <x v="3"/>
    <x v="5"/>
    <n v="157"/>
    <n v="94.19"/>
    <x v="3755"/>
    <d v="2017-01-30T06:59:00"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s v="US"/>
    <s v="USD"/>
    <n v="1413234316"/>
    <n v="1408050316"/>
    <b v="0"/>
    <n v="13"/>
    <b v="0"/>
    <x v="1"/>
    <x v="1"/>
    <n v="563"/>
    <n v="86.615399999999994"/>
    <x v="3756"/>
    <d v="2014-10-13T21:05:16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x v="7"/>
    <x v="24"/>
    <n v="240"/>
    <n v="24.2742"/>
    <x v="3757"/>
    <d v="2016-05-23T03:00:00"/>
  </r>
  <r>
    <n v="196"/>
    <s v="Thunder Under Control"/>
    <s v="A moving short film about a retired female boxer who develops a relationship with a young journalist who idolises her"/>
    <n v="100000"/>
    <n v="1465"/>
    <x v="1"/>
    <s v="GB"/>
    <s v="GBP"/>
    <n v="1444510800"/>
    <n v="1442062898"/>
    <b v="0"/>
    <n v="19"/>
    <b v="0"/>
    <x v="0"/>
    <x v="8"/>
    <n v="1"/>
    <n v="77.1053"/>
    <x v="3758"/>
    <d v="2015-10-10T21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x v="2"/>
    <x v="14"/>
    <n v="0"/>
    <n v="5"/>
    <x v="3759"/>
    <d v="2017-03-27T04:36:00"/>
  </r>
  <r>
    <n v="1913"/>
    <s v="Tibio - Spreading warmth in everyones home"/>
    <s v="Tibio is a revolutionary new product designed to solve an age old problem."/>
    <n v="5500"/>
    <n v="637"/>
    <x v="1"/>
    <s v="GB"/>
    <s v="GBP"/>
    <n v="1412770578"/>
    <n v="1410178578"/>
    <b v="0"/>
    <n v="26"/>
    <b v="0"/>
    <x v="6"/>
    <x v="40"/>
    <n v="12"/>
    <n v="24.5"/>
    <x v="3760"/>
    <d v="2014-10-08T12:16:18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x v="1"/>
    <x v="1"/>
    <n v="93"/>
    <n v="58.947400000000002"/>
    <x v="3761"/>
    <d v="2016-08-07T03:00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x v="2"/>
    <x v="7"/>
    <n v="434"/>
    <n v="88.147199999999998"/>
    <x v="3762"/>
    <d v="2011-03-01T20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x v="1"/>
    <x v="1"/>
    <n v="147"/>
    <n v="57.548999999999999"/>
    <x v="3763"/>
    <d v="2014-06-21T16:00:0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x v="1"/>
    <x v="1"/>
    <n v="182"/>
    <n v="41.666699999999999"/>
    <x v="3764"/>
    <d v="2015-04-25T09:53:39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x v="2"/>
    <x v="7"/>
    <n v="167"/>
    <n v="31.659800000000001"/>
    <x v="3765"/>
    <d v="2013-06-21T03:31:36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s v="HK"/>
    <s v="HKD"/>
    <n v="1475457107"/>
    <n v="1472865107"/>
    <b v="0"/>
    <n v="1"/>
    <b v="0"/>
    <x v="0"/>
    <x v="22"/>
    <n v="0"/>
    <n v="10"/>
    <x v="3766"/>
    <d v="2016-10-03T01:11:47"/>
  </r>
  <r>
    <n v="4018"/>
    <s v="Time Please Fringe"/>
    <s v="Funding for a production of Time Please at the Brighton Fringe 2017... and beyond."/>
    <n v="300"/>
    <n v="130"/>
    <x v="1"/>
    <s v="GB"/>
    <s v="GBP"/>
    <n v="1475877108"/>
    <n v="1473285108"/>
    <b v="0"/>
    <n v="4"/>
    <b v="0"/>
    <x v="1"/>
    <x v="1"/>
    <n v="43"/>
    <n v="32.5"/>
    <x v="3767"/>
    <d v="2016-10-07T21:51:48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s v="AU"/>
    <s v="AUD"/>
    <n v="1424137247"/>
    <n v="1421545247"/>
    <b v="0"/>
    <n v="2"/>
    <b v="0"/>
    <x v="6"/>
    <x v="25"/>
    <n v="0"/>
    <n v="34"/>
    <x v="3768"/>
    <d v="2015-02-17T01:40:47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x v="7"/>
    <x v="24"/>
    <n v="2353"/>
    <n v="53.475299999999997"/>
    <x v="3769"/>
    <d v="2014-02-21T18:00:00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x v="2"/>
    <x v="10"/>
    <n v="50"/>
    <n v="75.05"/>
    <x v="3770"/>
    <d v="2014-01-08T02:08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x v="6"/>
    <x v="17"/>
    <n v="102"/>
    <n v="101.56"/>
    <x v="3771"/>
    <d v="2015-11-11T23:58:20"/>
  </r>
  <r>
    <n v="2677"/>
    <s v="Tinkr Tech - mobile makerspace"/>
    <s v="A mobile tech lab with cutting edge maker tools that travels to schools to offer free creative workshops for school age kids."/>
    <n v="3000"/>
    <n v="3415"/>
    <x v="1"/>
    <s v="US"/>
    <s v="USD"/>
    <n v="1404348143"/>
    <n v="1401756143"/>
    <b v="0"/>
    <n v="27"/>
    <b v="0"/>
    <x v="6"/>
    <x v="36"/>
    <n v="114"/>
    <n v="126.4815"/>
    <x v="3772"/>
    <d v="2014-07-03T00:42:23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s v="CA"/>
    <s v="CAD"/>
    <n v="1466789269"/>
    <n v="1464197269"/>
    <b v="0"/>
    <n v="1"/>
    <b v="0"/>
    <x v="6"/>
    <x v="25"/>
    <n v="0"/>
    <n v="1"/>
    <x v="3773"/>
    <d v="2016-06-24T17:27: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1"/>
    <n v="106"/>
    <n v="23.101400000000002"/>
    <x v="3774"/>
    <d v="2015-04-01T20:17:48"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s v="IT"/>
    <s v="EUR"/>
    <n v="1479410886"/>
    <n v="1474223286"/>
    <b v="0"/>
    <n v="2"/>
    <b v="0"/>
    <x v="6"/>
    <x v="25"/>
    <n v="1"/>
    <n v="150.5"/>
    <x v="3775"/>
    <d v="2016-11-17T19:28:0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x v="1"/>
    <x v="1"/>
    <n v="1574"/>
    <n v="85.531099999999995"/>
    <x v="3776"/>
    <d v="2014-08-15T02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x v="1"/>
    <x v="1"/>
    <n v="187"/>
    <n v="41.2376"/>
    <x v="3777"/>
    <d v="2015-10-30T21:00:00"/>
  </r>
  <r>
    <n v="1569"/>
    <s v="to be removed (Canceled)"/>
    <s v="to be removed"/>
    <n v="8500"/>
    <n v="0"/>
    <x v="2"/>
    <s v="US"/>
    <s v="USD"/>
    <n v="1369498714"/>
    <n v="1366906714"/>
    <b v="0"/>
    <n v="0"/>
    <b v="0"/>
    <x v="5"/>
    <x v="23"/>
    <n v="0"/>
    <n v="0"/>
    <x v="3778"/>
    <d v="2013-05-25T16:18:3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x v="1"/>
    <x v="1"/>
    <n v="577"/>
    <n v="104.98699999999999"/>
    <x v="3779"/>
    <d v="2015-03-20T16:56:00"/>
  </r>
  <r>
    <n v="2682"/>
    <s v="Toastie's Gourmet Toast"/>
    <s v="Gourmet Toast is the culinary combination, neigh, perfection of America's most under-utilized snack: Toast."/>
    <n v="3000"/>
    <n v="1698"/>
    <x v="1"/>
    <s v="US"/>
    <s v="USD"/>
    <n v="1416635940"/>
    <n v="1413838540"/>
    <b v="0"/>
    <n v="20"/>
    <b v="0"/>
    <x v="4"/>
    <x v="21"/>
    <n v="57"/>
    <n v="84.9"/>
    <x v="3780"/>
    <d v="2014-11-22T05:59:00"/>
  </r>
  <r>
    <n v="564"/>
    <s v="TOC TOC TROC"/>
    <s v="Plateforme de troc gratuit et d'Ã©changes en tous genres par nature. Mieux s'entraider, Ã©changer, de donner, louer ou vendre Ã  distance."/>
    <n v="35000"/>
    <n v="1"/>
    <x v="1"/>
    <s v="FR"/>
    <s v="EUR"/>
    <n v="1457822275"/>
    <n v="1455230275"/>
    <b v="0"/>
    <n v="1"/>
    <b v="0"/>
    <x v="6"/>
    <x v="25"/>
    <n v="0"/>
    <n v="1"/>
    <x v="3781"/>
    <d v="2016-03-12T22:37:55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x v="1"/>
    <x v="1"/>
    <n v="223"/>
    <n v="119.6429"/>
    <x v="3782"/>
    <d v="2016-06-12T17:00:00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s v="US"/>
    <s v="USD"/>
    <n v="1357432638"/>
    <n v="1354840638"/>
    <b v="0"/>
    <n v="7"/>
    <b v="0"/>
    <x v="7"/>
    <x v="30"/>
    <n v="0"/>
    <n v="3"/>
    <x v="3783"/>
    <d v="2013-01-06T00:37:18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x v="1"/>
    <x v="1"/>
    <n v="537"/>
    <n v="310"/>
    <x v="3784"/>
    <d v="2015-05-09T20:47:29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x v="1"/>
    <x v="1"/>
    <n v="4004"/>
    <n v="119.1763"/>
    <x v="3785"/>
    <d v="2016-05-14T03:59:0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x v="1"/>
    <x v="1"/>
    <n v="13"/>
    <n v="21.666699999999999"/>
    <x v="3786"/>
    <d v="2016-03-28T15:50:2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x v="5"/>
    <x v="20"/>
    <n v="215"/>
    <n v="234.80789999999999"/>
    <x v="3787"/>
    <d v="2014-12-04T00:39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s v="US"/>
    <s v="USD"/>
    <n v="1451348200"/>
    <n v="1447460200"/>
    <b v="0"/>
    <n v="0"/>
    <b v="0"/>
    <x v="6"/>
    <x v="25"/>
    <n v="0"/>
    <n v="0"/>
    <x v="3788"/>
    <d v="2015-12-29T00:16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x v="0"/>
    <x v="0"/>
    <n v="4"/>
    <n v="43.020800000000001"/>
    <x v="3789"/>
    <d v="2014-05-19T02:49:19"/>
  </r>
  <r>
    <n v="2676"/>
    <s v="Toronto VR Co-Op"/>
    <s v="Our aim is to provide high-end equipment and space for Toronto coders, filmmakers, and artists to develop cutting-edge VR content."/>
    <n v="3000"/>
    <n v="1058"/>
    <x v="1"/>
    <s v="CA"/>
    <s v="CAD"/>
    <n v="1463929174"/>
    <n v="1461337174"/>
    <b v="0"/>
    <n v="9"/>
    <b v="0"/>
    <x v="6"/>
    <x v="36"/>
    <n v="35"/>
    <n v="117.5556"/>
    <x v="3790"/>
    <d v="2016-05-22T14:59:34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x v="1"/>
    <x v="1"/>
    <n v="286"/>
    <n v="204.57140000000001"/>
    <x v="3791"/>
    <d v="2016-09-14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x v="2"/>
    <x v="10"/>
    <n v="43"/>
    <n v="48.8429"/>
    <x v="3792"/>
    <d v="2012-03-17T19:17:1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x v="2"/>
    <x v="10"/>
    <n v="4"/>
    <n v="42.609200000000001"/>
    <x v="3793"/>
    <d v="2013-06-08T00:01: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x v="7"/>
    <x v="24"/>
    <n v="235"/>
    <n v="81.561800000000005"/>
    <x v="3794"/>
    <d v="2015-08-16T06:40:36"/>
  </r>
  <r>
    <n v="1075"/>
    <s v="Towers Of The Apocalypse"/>
    <s v="Fully 3D, post Apocalyptic themed tower defense video game. New take on the genre."/>
    <n v="15000"/>
    <n v="45"/>
    <x v="1"/>
    <s v="US"/>
    <s v="USD"/>
    <n v="1336340516"/>
    <n v="1333748516"/>
    <b v="0"/>
    <n v="3"/>
    <b v="0"/>
    <x v="7"/>
    <x v="30"/>
    <n v="0"/>
    <n v="15"/>
    <x v="3795"/>
    <d v="2012-05-06T21:41:56"/>
  </r>
  <r>
    <n v="510"/>
    <s v="TPI Episode 2: Doomsday Dean"/>
    <s v="A mile below the Franco-Swiss border Dean manages to break the Large Hadron Collider and triggers the end of the world."/>
    <n v="40000"/>
    <n v="0"/>
    <x v="1"/>
    <s v="US"/>
    <s v="USD"/>
    <n v="1456805639"/>
    <n v="1454213639"/>
    <b v="0"/>
    <n v="0"/>
    <b v="0"/>
    <x v="0"/>
    <x v="6"/>
    <n v="0"/>
    <s v="no backers"/>
    <x v="3796"/>
    <d v="2016-03-01T04:13:59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x v="1"/>
    <x v="1"/>
    <n v="72"/>
    <n v="43.35"/>
    <x v="3797"/>
    <d v="2016-06-08T13:59:00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s v="FR"/>
    <s v="EUR"/>
    <n v="1483395209"/>
    <n v="1480803209"/>
    <b v="0"/>
    <n v="0"/>
    <b v="0"/>
    <x v="5"/>
    <x v="18"/>
    <n v="0"/>
    <n v="0"/>
    <x v="3798"/>
    <d v="2017-01-02T22:13:29"/>
  </r>
  <r>
    <n v="1434"/>
    <s v="Translation of 'SOCIALCAPITALISM' (2014)"/>
    <s v="Interest from abroad to publish my book SOCIALCAPITALISM. Need translation to English master. Help appreciated."/>
    <n v="10000"/>
    <n v="8190"/>
    <x v="1"/>
    <s v="DK"/>
    <s v="DKK"/>
    <n v="1433775600"/>
    <n v="1431973478"/>
    <b v="0"/>
    <n v="11"/>
    <b v="0"/>
    <x v="5"/>
    <x v="18"/>
    <n v="82"/>
    <n v="744.54549999999995"/>
    <x v="3799"/>
    <d v="2015-06-08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x v="18"/>
    <n v="1"/>
    <n v="38.5"/>
    <x v="3800"/>
    <d v="2016-02-21T08:24:17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s v="ES"/>
    <s v="EUR"/>
    <n v="1459584417"/>
    <n v="1456996017"/>
    <b v="0"/>
    <n v="3"/>
    <b v="0"/>
    <x v="5"/>
    <x v="18"/>
    <n v="0"/>
    <n v="15"/>
    <x v="3801"/>
    <d v="2016-04-02T08:06:57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x v="6"/>
    <x v="33"/>
    <n v="111"/>
    <n v="31.663399999999999"/>
    <x v="3802"/>
    <d v="2015-07-08T22:58:33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x v="5"/>
    <x v="20"/>
    <n v="28"/>
    <n v="127.32729999999999"/>
    <x v="3803"/>
    <d v="2015-01-15T10:54:00"/>
  </r>
  <r>
    <n v="2780"/>
    <s v="Travel with baby"/>
    <s v="Turn the World with my kids, and then write a book with the advice for traveling with baby"/>
    <n v="2500"/>
    <n v="0"/>
    <x v="1"/>
    <s v="IT"/>
    <s v="EUR"/>
    <n v="1489142688"/>
    <n v="1486550688"/>
    <b v="0"/>
    <n v="0"/>
    <b v="0"/>
    <x v="5"/>
    <x v="13"/>
    <n v="0"/>
    <n v="0"/>
    <x v="3804"/>
    <d v="2017-03-10T10:44:48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x v="1"/>
    <x v="1"/>
    <n v="86"/>
    <n v="61.944400000000002"/>
    <x v="3805"/>
    <d v="2014-08-08T22:28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x v="1"/>
    <x v="15"/>
    <n v="334"/>
    <n v="143.21430000000001"/>
    <x v="3806"/>
    <d v="2015-04-09T04:00:00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x v="7"/>
    <x v="24"/>
    <n v="1001"/>
    <n v="49.934600000000003"/>
    <x v="3807"/>
    <d v="2017-03-07T05:00:0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x v="6"/>
    <x v="17"/>
    <n v="1925"/>
    <n v="51.305399999999999"/>
    <x v="3808"/>
    <d v="2011-04-22T04:21:1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x v="2"/>
    <x v="10"/>
    <n v="4"/>
    <n v="31.142800000000001"/>
    <x v="3809"/>
    <d v="2013-02-28T14:15:15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x v="6"/>
    <x v="17"/>
    <n v="1651"/>
    <n v="2500.9697000000001"/>
    <x v="3810"/>
    <d v="2014-12-21T08:42:2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s v="US"/>
    <s v="USD"/>
    <n v="1466449140"/>
    <n v="1463392828"/>
    <b v="0"/>
    <n v="96"/>
    <b v="0"/>
    <x v="6"/>
    <x v="33"/>
    <n v="161"/>
    <n v="301.93920000000003"/>
    <x v="3811"/>
    <d v="2016-06-20T18:59:00"/>
  </r>
  <r>
    <n v="912"/>
    <s v="Triad a new album by James Murrell"/>
    <s v="My new album will be called Triad, an album of original music performed by me &amp; guest musical artists."/>
    <n v="20000"/>
    <n v="30"/>
    <x v="1"/>
    <s v="US"/>
    <s v="USD"/>
    <n v="1355197047"/>
    <n v="1350009447"/>
    <b v="0"/>
    <n v="2"/>
    <b v="0"/>
    <x v="2"/>
    <x v="9"/>
    <n v="0"/>
    <n v="15"/>
    <x v="3812"/>
    <d v="2012-12-11T03:37:27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x v="7"/>
    <x v="24"/>
    <n v="5706"/>
    <n v="65.891300000000001"/>
    <x v="3813"/>
    <d v="2015-02-28T14:00:59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x v="0"/>
    <x v="12"/>
    <n v="1"/>
    <n v="58.170699999999997"/>
    <x v="3814"/>
    <d v="2012-11-15T00:00:00"/>
  </r>
  <r>
    <n v="191"/>
    <s v="Trillion: Feature Film"/>
    <s v="A young boy passionate about Astronomy and Chemistry tracks down an astroid that scientists said would never hit earth."/>
    <n v="100000"/>
    <n v="250"/>
    <x v="1"/>
    <s v="AU"/>
    <s v="AUD"/>
    <n v="1443782138"/>
    <n v="1440326138"/>
    <b v="0"/>
    <n v="3"/>
    <b v="0"/>
    <x v="0"/>
    <x v="8"/>
    <n v="0"/>
    <n v="83.333299999999994"/>
    <x v="3815"/>
    <d v="2015-10-02T10:35:38"/>
  </r>
  <r>
    <n v="1435"/>
    <s v="Trilogy of Crystals, book 1, translation"/>
    <s v="English translation of the first book from a sword and sorcery Fantasy trilogy, by Paolo Parente"/>
    <n v="10000"/>
    <n v="15"/>
    <x v="1"/>
    <s v="IT"/>
    <s v="EUR"/>
    <n v="1444589020"/>
    <n v="1441997020"/>
    <b v="0"/>
    <n v="2"/>
    <b v="0"/>
    <x v="5"/>
    <x v="18"/>
    <n v="0"/>
    <n v="7.5"/>
    <x v="3816"/>
    <d v="2015-10-11T18:43:40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x v="4"/>
    <x v="35"/>
    <n v="93"/>
    <n v="53.409799999999997"/>
    <x v="3817"/>
    <d v="2016-05-25T18:06:31"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s v="US"/>
    <s v="USD"/>
    <n v="1445738783"/>
    <n v="1443146783"/>
    <b v="0"/>
    <n v="0"/>
    <b v="0"/>
    <x v="2"/>
    <x v="14"/>
    <n v="0"/>
    <n v="0"/>
    <x v="3818"/>
    <d v="2015-10-25T02:06:23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s v="US"/>
    <s v="USD"/>
    <n v="1430877843"/>
    <n v="1428285843"/>
    <b v="0"/>
    <n v="0"/>
    <b v="0"/>
    <x v="0"/>
    <x v="6"/>
    <n v="0"/>
    <s v="no backers"/>
    <x v="3819"/>
    <d v="2015-05-06T02:04:03"/>
  </r>
  <r>
    <n v="219"/>
    <s v="True Colors"/>
    <s v="An hour-long pilot about a group of suburban LGBT teens coming of age in the early 90's."/>
    <n v="98000"/>
    <n v="8815"/>
    <x v="1"/>
    <s v="US"/>
    <s v="USD"/>
    <n v="1459493940"/>
    <n v="1456732225"/>
    <b v="0"/>
    <n v="76"/>
    <b v="0"/>
    <x v="0"/>
    <x v="8"/>
    <n v="9"/>
    <n v="115.9868"/>
    <x v="3820"/>
    <d v="2016-04-01T06:59:0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s v="US"/>
    <s v="USD"/>
    <n v="1421691298"/>
    <n v="1417803298"/>
    <b v="1"/>
    <n v="19"/>
    <b v="0"/>
    <x v="3"/>
    <x v="5"/>
    <n v="29"/>
    <n v="98.789500000000004"/>
    <x v="3821"/>
    <d v="2015-01-19T18:14:58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x v="1"/>
    <x v="4"/>
    <n v="50"/>
    <n v="45.590899999999998"/>
    <x v="3822"/>
    <d v="2016-02-20T20:07:47"/>
  </r>
  <r>
    <n v="1135"/>
    <s v="Trumperama"/>
    <s v="&quot;Trumperama&quot; ist ein Jump 'n' Run Spiel im 8-Bit Stil fÃ¼r Android._x000a_Donald Trump gewinnt die Wahlen und muss gestoppt werden!"/>
    <n v="15000"/>
    <n v="50"/>
    <x v="1"/>
    <s v="DE"/>
    <s v="EUR"/>
    <n v="1470527094"/>
    <n v="1467935094"/>
    <b v="0"/>
    <n v="1"/>
    <b v="0"/>
    <x v="7"/>
    <x v="34"/>
    <n v="0"/>
    <n v="50"/>
    <x v="3823"/>
    <d v="2016-08-06T23:44:54"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s v="US"/>
    <s v="USD"/>
    <n v="1385931702"/>
    <n v="1383076902"/>
    <b v="0"/>
    <n v="2"/>
    <b v="0"/>
    <x v="0"/>
    <x v="6"/>
    <n v="0"/>
    <n v="62.5"/>
    <x v="3824"/>
    <d v="2013-12-01T21:01:42"/>
  </r>
  <r>
    <n v="696"/>
    <s v="trustee"/>
    <s v="Show your fidelity by wearing the Trustee rings! Show where you are (at)!"/>
    <n v="25000"/>
    <n v="1"/>
    <x v="1"/>
    <s v="NL"/>
    <s v="EUR"/>
    <n v="1406326502"/>
    <n v="1403734502"/>
    <b v="0"/>
    <n v="1"/>
    <b v="0"/>
    <x v="6"/>
    <x v="33"/>
    <n v="0"/>
    <n v="1"/>
    <x v="3825"/>
    <d v="2014-07-25T22:15:02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s v="US"/>
    <s v="USD"/>
    <n v="1475294400"/>
    <n v="1472674285"/>
    <b v="0"/>
    <n v="0"/>
    <b v="0"/>
    <x v="1"/>
    <x v="1"/>
    <n v="0"/>
    <n v="0"/>
    <x v="3826"/>
    <d v="2016-10-01T04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s v="US"/>
    <s v="USD"/>
    <n v="1425337200"/>
    <n v="1421432810"/>
    <b v="0"/>
    <n v="6"/>
    <b v="0"/>
    <x v="1"/>
    <x v="1"/>
    <n v="12"/>
    <n v="10.166700000000001"/>
    <x v="3827"/>
    <d v="2015-03-02T23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x v="3"/>
    <x v="5"/>
    <n v="196"/>
    <n v="111.5269"/>
    <x v="3828"/>
    <d v="2014-12-19T04:00:0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s v="US"/>
    <s v="USD"/>
    <n v="1419017880"/>
    <n v="1416419916"/>
    <b v="1"/>
    <n v="84"/>
    <b v="0"/>
    <x v="6"/>
    <x v="36"/>
    <n v="95"/>
    <n v="33.761899999999997"/>
    <x v="3829"/>
    <d v="2014-12-19T19:38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x v="1"/>
    <x v="1"/>
    <n v="83"/>
    <n v="21.5"/>
    <x v="3830"/>
    <d v="2015-07-05T15:38:37"/>
  </r>
  <r>
    <n v="463"/>
    <s v="Tuskegee Redtails"/>
    <s v="Depicts the contribution the Tuskegee airmen made in certain historical events that helped turn the tide in World War II."/>
    <n v="45000"/>
    <n v="1250"/>
    <x v="1"/>
    <s v="US"/>
    <s v="USD"/>
    <n v="1316883753"/>
    <n v="1311699753"/>
    <b v="0"/>
    <n v="11"/>
    <b v="0"/>
    <x v="0"/>
    <x v="6"/>
    <n v="3"/>
    <n v="113.63639999999999"/>
    <x v="3831"/>
    <d v="2011-09-24T17:02:33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x v="1"/>
    <x v="1"/>
    <n v="308"/>
    <n v="66.956500000000005"/>
    <x v="3832"/>
    <d v="2015-05-31T18:32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x v="1"/>
    <x v="1"/>
    <n v="126"/>
    <n v="39.375"/>
    <x v="3833"/>
    <d v="2015-08-31T17:31:15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x v="1"/>
    <x v="1"/>
    <n v="206"/>
    <n v="44.847799999999999"/>
    <x v="3834"/>
    <d v="2015-10-02T18:00:00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x v="1"/>
    <x v="1"/>
    <n v="405"/>
    <n v="107.25"/>
    <x v="3835"/>
    <d v="2015-10-24T03:59:00"/>
  </r>
  <r>
    <n v="2433"/>
    <s v="TWIZTID CREATIONS"/>
    <s v="I want to create an amazing menu that no one eals has.I have great ideas like a non-traditional pb&amp;j thats wraped in an eggroll &amp; fried"/>
    <n v="3500"/>
    <n v="0"/>
    <x v="1"/>
    <s v="US"/>
    <s v="USD"/>
    <n v="1456608943"/>
    <n v="1454016943"/>
    <b v="0"/>
    <n v="0"/>
    <b v="0"/>
    <x v="4"/>
    <x v="21"/>
    <n v="0"/>
    <n v="0"/>
    <x v="3836"/>
    <d v="2016-02-27T21:35:43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x v="1"/>
    <x v="1"/>
    <n v="128"/>
    <n v="52.487200000000001"/>
    <x v="3837"/>
    <d v="2016-06-03T21:00:0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s v="US"/>
    <s v="USD"/>
    <n v="1416877200"/>
    <n v="1414505137"/>
    <b v="0"/>
    <n v="2"/>
    <b v="0"/>
    <x v="1"/>
    <x v="1"/>
    <n v="10"/>
    <n v="25"/>
    <x v="3838"/>
    <d v="2014-11-25T01:00:0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x v="4"/>
    <x v="35"/>
    <n v="32"/>
    <n v="13.5426"/>
    <x v="3839"/>
    <d v="2014-05-29T17:50:0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x v="1"/>
    <x v="1"/>
    <n v="661"/>
    <n v="41.944400000000002"/>
    <x v="3840"/>
    <d v="2014-05-19T21:00:00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x v="0"/>
    <x v="12"/>
    <n v="3"/>
    <n v="192.30770000000001"/>
    <x v="3841"/>
    <d v="2012-11-04T19:04:46"/>
  </r>
  <r>
    <n v="3745"/>
    <s v="Tyke Theatre Web Show"/>
    <s v="Tyke wants to expand her puppet theater show to weekly online web shows and is looking for backers."/>
    <n v="700"/>
    <n v="10"/>
    <x v="1"/>
    <s v="US"/>
    <s v="USD"/>
    <n v="1407689102"/>
    <n v="1405097102"/>
    <b v="0"/>
    <n v="1"/>
    <b v="0"/>
    <x v="1"/>
    <x v="1"/>
    <n v="1"/>
    <n v="10"/>
    <x v="3842"/>
    <d v="2014-08-10T16:45:02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x v="6"/>
    <x v="17"/>
    <n v="1535"/>
    <n v="138.49459999999999"/>
    <x v="3843"/>
    <d v="2013-04-17T18:15:42"/>
  </r>
  <r>
    <n v="903"/>
    <s v="U City Jazz Festival, St. Louis, MO"/>
    <s v="The U City Jazz Festival is offered for free to the community and features the best jazz talent from the midwest."/>
    <n v="20000"/>
    <n v="160"/>
    <x v="1"/>
    <s v="US"/>
    <s v="USD"/>
    <n v="1348367100"/>
    <n v="1346180780"/>
    <b v="0"/>
    <n v="4"/>
    <b v="0"/>
    <x v="2"/>
    <x v="9"/>
    <n v="1"/>
    <n v="40"/>
    <x v="3844"/>
    <d v="2012-09-23T02:25:0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x v="6"/>
    <x v="28"/>
    <n v="66"/>
    <n v="26.5914"/>
    <x v="3845"/>
    <d v="2016-12-30T17:50: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x v="1"/>
    <x v="1"/>
    <n v="14"/>
    <n v="93.428600000000003"/>
    <x v="3846"/>
    <d v="2016-11-01T04:59:00"/>
  </r>
  <r>
    <n v="1335"/>
    <s v="UB Fit (Canceled)"/>
    <s v="Dial up your performance with UB Fit: 1st wearable resistance technology that allows you to tone muscles while doing a cardio workout"/>
    <n v="10000"/>
    <n v="4940"/>
    <x v="2"/>
    <s v="US"/>
    <s v="USD"/>
    <n v="1449354502"/>
    <n v="1446762502"/>
    <b v="0"/>
    <n v="16"/>
    <b v="0"/>
    <x v="6"/>
    <x v="33"/>
    <n v="49"/>
    <n v="308.75"/>
    <x v="3847"/>
    <d v="2015-12-05T22:28:22"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s v="IT"/>
    <s v="EUR"/>
    <n v="1477731463"/>
    <n v="1474275463"/>
    <b v="0"/>
    <n v="28"/>
    <b v="0"/>
    <x v="6"/>
    <x v="33"/>
    <n v="19"/>
    <n v="178.92859999999999"/>
    <x v="3848"/>
    <d v="2016-10-29T08:57:43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x v="1"/>
    <x v="15"/>
    <n v="83"/>
    <n v="36.363599999999998"/>
    <x v="3849"/>
    <d v="2014-07-13T10:58:33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x v="6"/>
    <x v="17"/>
    <n v="16004"/>
    <n v="188.5067"/>
    <x v="3850"/>
    <d v="2016-06-06T17:02:0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s v="US"/>
    <s v="USD"/>
    <n v="1466204400"/>
    <n v="1463469062"/>
    <b v="0"/>
    <n v="25"/>
    <b v="0"/>
    <x v="6"/>
    <x v="25"/>
    <n v="4"/>
    <n v="49.8"/>
    <x v="3851"/>
    <d v="2016-06-17T23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x v="2"/>
    <x v="7"/>
    <n v="22"/>
    <n v="28.571400000000001"/>
    <x v="3852"/>
    <d v="2015-03-25T21:36:06"/>
  </r>
  <r>
    <n v="2854"/>
    <s v="Ultimate Political Selfie!"/>
    <s v="Almost Random Theatre's play about a candidate - with no policies - who is seeking election in May 2015"/>
    <n v="2500"/>
    <n v="417"/>
    <x v="1"/>
    <s v="GB"/>
    <s v="GBP"/>
    <n v="1431018719"/>
    <n v="1429290719"/>
    <b v="0"/>
    <n v="14"/>
    <b v="0"/>
    <x v="1"/>
    <x v="1"/>
    <n v="17"/>
    <n v="29.785699999999999"/>
    <x v="3853"/>
    <d v="2015-05-07T17:11:59"/>
  </r>
  <r>
    <n v="1125"/>
    <s v="Ultimate Supremacy"/>
    <s v="Ultimate Supremacy will be the ultimate in mobile gaming, if you love fighting and strategy games, you will love Ultimate Supremacy."/>
    <n v="15000"/>
    <n v="0"/>
    <x v="1"/>
    <s v="GB"/>
    <s v="GBP"/>
    <n v="1443193130"/>
    <n v="1438009130"/>
    <b v="0"/>
    <n v="0"/>
    <b v="0"/>
    <x v="7"/>
    <x v="34"/>
    <n v="0"/>
    <n v="0"/>
    <x v="3854"/>
    <d v="2015-09-25T14:58:5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x v="1"/>
    <x v="1"/>
    <n v="43"/>
    <n v="50"/>
    <x v="3855"/>
    <d v="2015-04-18T00:37:00"/>
  </r>
  <r>
    <n v="3863"/>
    <s v="Umma Yemaya"/>
    <s v="Umma Yemaya is  a play that examines the challenges of unconventional love. The Lady  and the Artist create their own world for love."/>
    <n v="500"/>
    <n v="0"/>
    <x v="1"/>
    <s v="US"/>
    <s v="USD"/>
    <n v="1446739905"/>
    <n v="1441552305"/>
    <b v="0"/>
    <n v="0"/>
    <b v="0"/>
    <x v="1"/>
    <x v="1"/>
    <n v="0"/>
    <n v="0"/>
    <x v="3856"/>
    <d v="2015-11-05T16:11:45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x v="5"/>
    <x v="32"/>
    <n v="43"/>
    <n v="28.937999999999999"/>
    <x v="3857"/>
    <d v="2013-04-10T15:54:31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x v="0"/>
    <x v="0"/>
    <n v="343"/>
    <n v="161.2552"/>
    <x v="3858"/>
    <d v="2013-02-01T18:25:39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x v="1"/>
    <x v="1"/>
    <n v="1024"/>
    <n v="90.684200000000004"/>
    <x v="3859"/>
    <d v="2016-10-11T03:59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x v="0"/>
    <x v="0"/>
    <n v="17"/>
    <n v="78.578400000000002"/>
    <x v="3860"/>
    <d v="2014-06-25T10:51:39"/>
  </r>
  <r>
    <n v="4080"/>
    <s v="Uncommonnotions"/>
    <s v="&quot;Uncommonnotion&quot;. is a collections of short humors stories, I want to develop into plays, interest has been shown in this idea."/>
    <n v="100"/>
    <n v="0"/>
    <x v="1"/>
    <s v="US"/>
    <s v="USD"/>
    <n v="1465930440"/>
    <n v="1463849116"/>
    <b v="0"/>
    <n v="0"/>
    <b v="0"/>
    <x v="1"/>
    <x v="1"/>
    <n v="0"/>
    <n v="0"/>
    <x v="3861"/>
    <d v="2016-06-14T18:54:00"/>
  </r>
  <r>
    <n v="3908"/>
    <s v="Unconscious Subconscious"/>
    <s v="Death splits apart twin brothers in a questionable car accident. They shared dreams, and now they must share trials in the unknown."/>
    <n v="500"/>
    <n v="65"/>
    <x v="1"/>
    <s v="US"/>
    <s v="USD"/>
    <n v="1406603696"/>
    <n v="1405307696"/>
    <b v="0"/>
    <n v="4"/>
    <b v="0"/>
    <x v="1"/>
    <x v="1"/>
    <n v="13"/>
    <n v="16.25"/>
    <x v="3862"/>
    <d v="2014-07-29T03:14:56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x v="5"/>
    <x v="20"/>
    <n v="8"/>
    <n v="40.210500000000003"/>
    <x v="3863"/>
    <d v="2011-07-06T19:33:1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x v="5"/>
    <x v="20"/>
    <n v="6"/>
    <n v="39.0488"/>
    <x v="3864"/>
    <d v="2014-12-01T04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s v="US"/>
    <s v="USD"/>
    <n v="1404909296"/>
    <n v="1402317296"/>
    <b v="0"/>
    <n v="35"/>
    <b v="0"/>
    <x v="5"/>
    <x v="23"/>
    <n v="28"/>
    <n v="65.457099999999997"/>
    <x v="3865"/>
    <d v="2014-07-09T12:34:56"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s v="US"/>
    <s v="USD"/>
    <n v="1443657600"/>
    <n v="1440716654"/>
    <b v="0"/>
    <n v="0"/>
    <b v="0"/>
    <x v="0"/>
    <x v="8"/>
    <n v="0"/>
    <s v="no backers"/>
    <x v="3866"/>
    <d v="2015-10-01T00:00:00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x v="2"/>
    <x v="14"/>
    <n v="34"/>
    <n v="114.8182"/>
    <x v="3867"/>
    <d v="2017-04-09T23:47:28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s v="CA"/>
    <s v="CAD"/>
    <n v="1447821717"/>
    <n v="1445226117"/>
    <b v="0"/>
    <n v="0"/>
    <b v="0"/>
    <x v="1"/>
    <x v="1"/>
    <n v="0"/>
    <n v="0"/>
    <x v="3868"/>
    <d v="2015-11-18T04:41:57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x v="1"/>
    <x v="15"/>
    <n v="662"/>
    <n v="74.243300000000005"/>
    <x v="3869"/>
    <d v="2014-06-12T17:28:1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x v="1"/>
    <x v="1"/>
    <n v="334"/>
    <n v="79.619"/>
    <x v="3870"/>
    <d v="2014-08-03T23:00:00"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s v="US"/>
    <s v="USD"/>
    <n v="1420143194"/>
    <n v="1417551194"/>
    <b v="0"/>
    <n v="0"/>
    <b v="0"/>
    <x v="6"/>
    <x v="25"/>
    <n v="0"/>
    <s v="no backers"/>
    <x v="3871"/>
    <d v="2015-01-01T20:13:14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s v="GB"/>
    <s v="GBP"/>
    <n v="1488063840"/>
    <n v="1485558318"/>
    <b v="0"/>
    <n v="0"/>
    <b v="0"/>
    <x v="6"/>
    <x v="25"/>
    <n v="0"/>
    <s v="no backers"/>
    <x v="3872"/>
    <d v="2017-02-25T23:04:00"/>
  </r>
  <r>
    <n v="610"/>
    <s v="UniteChrist (Canceled)"/>
    <s v="We are creating a Christian social network to empower, educate, and connect Christians all over the world."/>
    <n v="30000"/>
    <n v="0"/>
    <x v="2"/>
    <s v="US"/>
    <s v="USD"/>
    <n v="1429732586"/>
    <n v="1427140586"/>
    <b v="0"/>
    <n v="0"/>
    <b v="0"/>
    <x v="6"/>
    <x v="25"/>
    <n v="0"/>
    <s v="no backers"/>
    <x v="3873"/>
    <d v="2015-04-22T19:56:26"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s v="GB"/>
    <s v="GBP"/>
    <n v="1476873507"/>
    <n v="1474281507"/>
    <b v="0"/>
    <n v="4"/>
    <b v="0"/>
    <x v="6"/>
    <x v="25"/>
    <n v="0"/>
    <n v="20"/>
    <x v="3874"/>
    <d v="2016-10-19T10:38:27"/>
  </r>
  <r>
    <n v="2132"/>
    <s v="Universe Rush"/>
    <s v="Fight your way to dominate the universe. Be the first to try our engaging cross-platform mmo-strategy and bring it closer to reality."/>
    <n v="5000"/>
    <n v="2112.9899999999998"/>
    <x v="1"/>
    <s v="US"/>
    <s v="USD"/>
    <n v="1391427692"/>
    <n v="1388835692"/>
    <b v="0"/>
    <n v="99"/>
    <b v="0"/>
    <x v="7"/>
    <x v="30"/>
    <n v="42"/>
    <n v="21.343299999999999"/>
    <x v="3875"/>
    <d v="2014-02-03T11:41:32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x v="1"/>
    <x v="1"/>
    <n v="53"/>
    <n v="47"/>
    <x v="3876"/>
    <d v="2015-02-12T07:00:0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x v="6"/>
    <x v="28"/>
    <n v="49"/>
    <n v="34.904800000000002"/>
    <x v="3877"/>
    <d v="2016-05-29T01:28:59"/>
  </r>
  <r>
    <n v="632"/>
    <s v="UniWherse.com - Bring students future (Canceled)"/>
    <s v="Our goal is to create a system, students can find universities that best match their interests."/>
    <n v="30000"/>
    <n v="0"/>
    <x v="2"/>
    <s v="NL"/>
    <s v="EUR"/>
    <n v="1448470165"/>
    <n v="1445874565"/>
    <b v="0"/>
    <n v="0"/>
    <b v="0"/>
    <x v="6"/>
    <x v="25"/>
    <n v="0"/>
    <s v="no backers"/>
    <x v="3878"/>
    <d v="2015-11-25T16:49:25"/>
  </r>
  <r>
    <n v="594"/>
    <s v="Unleashed Fitness"/>
    <s v="Creating a fitness site that will change the fitness game forever!"/>
    <n v="30000"/>
    <n v="26"/>
    <x v="1"/>
    <s v="US"/>
    <s v="USD"/>
    <n v="1460832206"/>
    <n v="1458240206"/>
    <b v="0"/>
    <n v="2"/>
    <b v="0"/>
    <x v="6"/>
    <x v="25"/>
    <n v="0"/>
    <n v="13"/>
    <x v="3879"/>
    <d v="2016-04-16T18:43:26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x v="3"/>
    <x v="5"/>
    <n v="202"/>
    <n v="58.379100000000001"/>
    <x v="3880"/>
    <d v="2017-02-05T16:25:39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x v="0"/>
    <x v="2"/>
    <n v="0"/>
    <n v="69.2667"/>
    <x v="3881"/>
    <d v="2014-08-07T12:21:47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x v="3"/>
    <x v="5"/>
    <n v="9"/>
    <n v="32.343800000000002"/>
    <x v="3882"/>
    <d v="2017-03-11T13:29:00"/>
  </r>
  <r>
    <n v="1069"/>
    <s v="Until The End (PC, Mac, and Linux)"/>
    <s v="A run-n-gun zombie survival game where you scavenge for items to make the night a little less scary."/>
    <n v="15000"/>
    <n v="850"/>
    <x v="1"/>
    <s v="US"/>
    <s v="USD"/>
    <n v="1385447459"/>
    <n v="1382679059"/>
    <b v="0"/>
    <n v="21"/>
    <b v="0"/>
    <x v="7"/>
    <x v="30"/>
    <n v="6"/>
    <n v="40.476199999999999"/>
    <x v="3883"/>
    <d v="2013-11-26T06:30:5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x v="1"/>
    <x v="1"/>
    <n v="172"/>
    <n v="76.029399999999995"/>
    <x v="3884"/>
    <d v="2015-05-30T20:21:43"/>
  </r>
  <r>
    <n v="1725"/>
    <s v="Unveiled Debut Album"/>
    <s v="Christian band signed to VECA Records to release their debut album in Spring 2015.  This ministry is relying on faith-based donations."/>
    <n v="7000"/>
    <n v="560"/>
    <x v="1"/>
    <s v="US"/>
    <s v="USD"/>
    <n v="1408922049"/>
    <n v="1406330049"/>
    <b v="0"/>
    <n v="9"/>
    <b v="0"/>
    <x v="2"/>
    <x v="14"/>
    <n v="8"/>
    <n v="62.222200000000001"/>
    <x v="3885"/>
    <d v="2014-08-24T23:14:09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x v="6"/>
    <x v="36"/>
    <n v="57"/>
    <n v="60.964300000000001"/>
    <x v="3886"/>
    <d v="2015-11-09T14:32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x v="0"/>
    <x v="2"/>
    <n v="0"/>
    <n v="105.2632"/>
    <x v="3887"/>
    <d v="2014-10-05T13:39:14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x v="6"/>
    <x v="17"/>
    <n v="118"/>
    <n v="120.8571"/>
    <x v="3888"/>
    <d v="2016-05-15T17:35:01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x v="1"/>
    <x v="4"/>
    <n v="234"/>
    <n v="85.181799999999996"/>
    <x v="3889"/>
    <d v="2015-02-10T16:52:10"/>
  </r>
  <r>
    <n v="2958"/>
    <s v="Uprising Theater (Canceled)"/>
    <s v="Chicago Based Theater Company and Venue Dedicated to Social Justice and Mainstreaming the Palestinian Narrative"/>
    <n v="2200"/>
    <n v="0"/>
    <x v="2"/>
    <s v="US"/>
    <s v="USD"/>
    <n v="1462729317"/>
    <n v="1457548917"/>
    <b v="0"/>
    <n v="0"/>
    <b v="0"/>
    <x v="1"/>
    <x v="4"/>
    <n v="0"/>
    <n v="0"/>
    <x v="3890"/>
    <d v="2016-05-08T17:41:57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x v="1"/>
    <x v="1"/>
    <n v="407"/>
    <n v="78.205100000000002"/>
    <x v="3891"/>
    <d v="2015-04-01T04:59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x v="1"/>
    <x v="1"/>
    <n v="48"/>
    <n v="29.7059"/>
    <x v="3892"/>
    <d v="2015-07-10T18:00:0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s v="US"/>
    <s v="USD"/>
    <n v="1412135940"/>
    <n v="1410366708"/>
    <b v="0"/>
    <n v="16"/>
    <b v="0"/>
    <x v="3"/>
    <x v="31"/>
    <n v="24"/>
    <n v="132.1875"/>
    <x v="3893"/>
    <d v="2014-10-01T03:59:0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s v="US"/>
    <s v="USD"/>
    <n v="1411312250"/>
    <n v="1406128250"/>
    <b v="0"/>
    <n v="0"/>
    <b v="0"/>
    <x v="1"/>
    <x v="4"/>
    <n v="0"/>
    <n v="0"/>
    <x v="3894"/>
    <d v="2014-09-21T15:10:5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s v="US"/>
    <s v="USD"/>
    <n v="1459121162"/>
    <n v="1456532762"/>
    <b v="0"/>
    <n v="17"/>
    <b v="0"/>
    <x v="1"/>
    <x v="4"/>
    <n v="52"/>
    <n v="61.176499999999997"/>
    <x v="3895"/>
    <d v="2016-03-27T23:26:02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x v="2"/>
    <x v="29"/>
    <n v="196"/>
    <n v="82.328900000000004"/>
    <x v="3896"/>
    <d v="2012-03-25T00:56:15"/>
  </r>
  <r>
    <n v="1108"/>
    <s v="Urbania: Create the future"/>
    <s v="Environmental awareness using social games where players are challenged to pursue sustainable development in the city of the future."/>
    <n v="15000"/>
    <n v="732.5"/>
    <x v="1"/>
    <s v="US"/>
    <s v="USD"/>
    <n v="1334326635"/>
    <n v="1329146235"/>
    <b v="0"/>
    <n v="21"/>
    <b v="0"/>
    <x v="7"/>
    <x v="30"/>
    <n v="5"/>
    <n v="34.881"/>
    <x v="3897"/>
    <d v="2012-04-13T14:17:15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s v="US"/>
    <s v="USD"/>
    <n v="1430851680"/>
    <n v="1428340931"/>
    <b v="0"/>
    <n v="6"/>
    <b v="0"/>
    <x v="1"/>
    <x v="4"/>
    <n v="24"/>
    <n v="78.333299999999994"/>
    <x v="3898"/>
    <d v="2015-05-05T18:48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x v="3"/>
    <x v="5"/>
    <n v="80"/>
    <n v="156.1739"/>
    <x v="3899"/>
    <d v="2015-01-22T18:46:1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x v="0"/>
    <x v="0"/>
    <n v="51"/>
    <n v="84.023200000000003"/>
    <x v="3900"/>
    <d v="2014-11-14T05:12:00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s v="DE"/>
    <s v="EUR"/>
    <n v="1434213443"/>
    <n v="1431621443"/>
    <b v="0"/>
    <n v="4"/>
    <b v="0"/>
    <x v="6"/>
    <x v="25"/>
    <n v="1"/>
    <n v="64.75"/>
    <x v="3901"/>
    <d v="2015-06-13T16:37:23"/>
  </r>
  <r>
    <n v="576"/>
    <s v="Uthtopia"/>
    <s v="UthTopia Is a social media organization that believes in positive online usage, youth mentorship, and youth empowerment."/>
    <n v="32500"/>
    <n v="1"/>
    <x v="1"/>
    <s v="US"/>
    <s v="USD"/>
    <n v="1427537952"/>
    <n v="1422357552"/>
    <b v="0"/>
    <n v="1"/>
    <b v="0"/>
    <x v="6"/>
    <x v="25"/>
    <n v="0"/>
    <n v="1"/>
    <x v="3902"/>
    <d v="2015-03-28T10:19:12"/>
  </r>
  <r>
    <n v="1597"/>
    <s v="Vacation Days in Big Bear"/>
    <s v="We're starting up a new an improved way to do vacation rental management, but we need some funding to kick start it!"/>
    <n v="8000"/>
    <n v="0"/>
    <x v="1"/>
    <s v="US"/>
    <s v="USD"/>
    <n v="1474360197"/>
    <n v="1471768197"/>
    <b v="0"/>
    <n v="0"/>
    <b v="0"/>
    <x v="3"/>
    <x v="37"/>
    <n v="0"/>
    <n v="0"/>
    <x v="3903"/>
    <d v="2016-09-20T08:29:57"/>
  </r>
  <r>
    <n v="3972"/>
    <s v="Valkyrie Theatre Company"/>
    <s v="We're a horror based theatre company in Oklahoma City beginning our first season of shows."/>
    <n v="350"/>
    <n v="211"/>
    <x v="1"/>
    <s v="US"/>
    <s v="USD"/>
    <n v="1423186634"/>
    <n v="1418002634"/>
    <b v="0"/>
    <n v="8"/>
    <b v="0"/>
    <x v="1"/>
    <x v="1"/>
    <n v="60"/>
    <n v="26.375"/>
    <x v="3904"/>
    <d v="2015-02-06T01:37: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x v="2"/>
    <x v="7"/>
    <n v="118"/>
    <n v="35.551900000000003"/>
    <x v="3905"/>
    <d v="2014-03-04T21:00:00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x v="1"/>
    <x v="1"/>
    <n v="210"/>
    <n v="55.131599999999999"/>
    <x v="3906"/>
    <d v="2015-01-23T12:11:2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x v="2"/>
    <x v="10"/>
    <n v="36"/>
    <n v="96.08"/>
    <x v="3907"/>
    <d v="2013-07-01T03:59:0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s v="US"/>
    <s v="USD"/>
    <n v="1422674700"/>
    <n v="1419954240"/>
    <b v="1"/>
    <n v="33"/>
    <b v="0"/>
    <x v="3"/>
    <x v="5"/>
    <n v="31"/>
    <n v="60.242400000000004"/>
    <x v="3908"/>
    <d v="2015-01-31T03:25:0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s v="AU"/>
    <s v="AUD"/>
    <n v="1423623221"/>
    <n v="1421031221"/>
    <b v="0"/>
    <n v="32"/>
    <b v="0"/>
    <x v="1"/>
    <x v="1"/>
    <n v="375"/>
    <n v="49.281300000000002"/>
    <x v="3909"/>
    <d v="2015-02-11T02:53:4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x v="2"/>
    <x v="10"/>
    <n v="26"/>
    <n v="81.066699999999997"/>
    <x v="3910"/>
    <d v="2012-09-17T04:05:00"/>
  </r>
  <r>
    <n v="2575"/>
    <s v="Vdub dogs (Canceled)"/>
    <s v="Hello everyone, Iv'e decided to put my love for old Volkswagen buses and my love for cooking together! Support vdub dogs hot dog bus!"/>
    <n v="3000"/>
    <n v="0"/>
    <x v="2"/>
    <s v="US"/>
    <s v="USD"/>
    <n v="1421030194"/>
    <n v="1418438194"/>
    <b v="0"/>
    <n v="0"/>
    <b v="0"/>
    <x v="4"/>
    <x v="21"/>
    <n v="0"/>
    <n v="0"/>
    <x v="3911"/>
    <d v="2015-01-12T02:36:34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x v="4"/>
    <x v="35"/>
    <n v="1157"/>
    <n v="130.2347"/>
    <x v="3912"/>
    <d v="2014-08-15T15:00:22"/>
  </r>
  <r>
    <n v="1983"/>
    <s v="Vegans of Hawai'i - 140'000 Strong?"/>
    <s v="A vegan photographer bringing Hawaii to the tipping point of plant pure wisdom, featuring the most influential early adopters."/>
    <n v="5000"/>
    <n v="1419"/>
    <x v="1"/>
    <s v="US"/>
    <s v="USD"/>
    <n v="1472799600"/>
    <n v="1470874618"/>
    <b v="0"/>
    <n v="16"/>
    <b v="0"/>
    <x v="3"/>
    <x v="39"/>
    <n v="28"/>
    <n v="88.6875"/>
    <x v="3913"/>
    <d v="2016-09-02T07:00:00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x v="6"/>
    <x v="17"/>
    <n v="31"/>
    <n v="91.764700000000005"/>
    <x v="3914"/>
    <d v="2010-07-02T23:00:00"/>
  </r>
  <r>
    <n v="3843"/>
    <s v="Vengeance Can Wait"/>
    <s v="Vengeance Can Wait navigates Japanese sub-culture as it charts a dark, twisted and touching, â€œdifferentâ€ kind of love story."/>
    <n v="500"/>
    <n v="1065"/>
    <x v="1"/>
    <s v="US"/>
    <s v="USD"/>
    <n v="1401587064"/>
    <n v="1399427064"/>
    <b v="1"/>
    <n v="19"/>
    <b v="0"/>
    <x v="1"/>
    <x v="1"/>
    <n v="213"/>
    <n v="56.052599999999998"/>
    <x v="3915"/>
    <d v="2014-06-01T01:44:24"/>
  </r>
  <r>
    <n v="2395"/>
    <s v="VENT it out (Canceled)"/>
    <s v="I am making a social website where people can anonymously or openly vent, All walks of life all over the world"/>
    <n v="3999"/>
    <n v="0"/>
    <x v="2"/>
    <s v="US"/>
    <s v="USD"/>
    <n v="1484038620"/>
    <n v="1481597687"/>
    <b v="0"/>
    <n v="0"/>
    <b v="0"/>
    <x v="6"/>
    <x v="25"/>
    <n v="0"/>
    <n v="0"/>
    <x v="3916"/>
    <d v="2017-01-10T08:57:00"/>
  </r>
  <r>
    <n v="1794"/>
    <s v="Venus as Men"/>
    <s v="&quot;Venus as Menâ€ is a book about beauty of masculine nude. Is a reflection about men as a sensitive and sensual being and gender equity."/>
    <n v="6000"/>
    <n v="997"/>
    <x v="1"/>
    <s v="US"/>
    <s v="USD"/>
    <n v="1423660422"/>
    <n v="1420636422"/>
    <b v="1"/>
    <n v="18"/>
    <b v="0"/>
    <x v="3"/>
    <x v="5"/>
    <n v="17"/>
    <n v="55.3889"/>
    <x v="3917"/>
    <d v="2015-02-11T13:13:42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x v="1"/>
    <x v="1"/>
    <n v="303"/>
    <n v="64.468100000000007"/>
    <x v="3918"/>
    <d v="2015-03-20T15:07:12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x v="2"/>
    <x v="38"/>
    <n v="53"/>
    <n v="41.040799999999997"/>
    <x v="3919"/>
    <d v="2013-03-28T05:04:33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x v="1"/>
    <x v="1"/>
    <n v="2804"/>
    <n v="60.300899999999999"/>
    <x v="3920"/>
    <d v="2014-11-26T07:59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s v="GB"/>
    <s v="GBP"/>
    <n v="1468752468"/>
    <n v="1467024468"/>
    <b v="0"/>
    <n v="8"/>
    <b v="0"/>
    <x v="1"/>
    <x v="1"/>
    <n v="109"/>
    <n v="100.625"/>
    <x v="3921"/>
    <d v="2016-07-17T10:47:4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s v="US"/>
    <s v="USD"/>
    <n v="1451419200"/>
    <n v="1449000056"/>
    <b v="0"/>
    <n v="90"/>
    <b v="0"/>
    <x v="6"/>
    <x v="33"/>
    <n v="54"/>
    <n v="95.911100000000005"/>
    <x v="3922"/>
    <d v="2015-12-29T20:00:00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x v="6"/>
    <x v="17"/>
    <n v="11"/>
    <n v="18.235299999999999"/>
    <x v="3923"/>
    <d v="2015-03-11T23:45:52"/>
  </r>
  <r>
    <n v="3895"/>
    <s v="Vestige"/>
    <s v="A Transgender makeup artist calls into question the loyalty of her best friend in a 1980's circus while dealing with her dying mother."/>
    <n v="500"/>
    <n v="50"/>
    <x v="1"/>
    <s v="US"/>
    <s v="USD"/>
    <n v="1425103218"/>
    <n v="1422424818"/>
    <b v="0"/>
    <n v="1"/>
    <b v="0"/>
    <x v="1"/>
    <x v="1"/>
    <n v="10"/>
    <n v="50"/>
    <x v="3924"/>
    <d v="2015-02-28T06:00:18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x v="1"/>
    <x v="1"/>
    <n v="5"/>
    <n v="74.347800000000007"/>
    <x v="3925"/>
    <d v="2015-08-07T17:00:00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s v="CA"/>
    <s v="CAD"/>
    <n v="1406994583"/>
    <n v="1401810583"/>
    <b v="0"/>
    <n v="1"/>
    <b v="0"/>
    <x v="7"/>
    <x v="30"/>
    <n v="3"/>
    <n v="410"/>
    <x v="3926"/>
    <d v="2014-08-02T15:49:43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x v="0"/>
    <x v="0"/>
    <n v="7"/>
    <n v="67.909099999999995"/>
    <x v="3927"/>
    <d v="2014-10-01T03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x v="1"/>
    <x v="1"/>
    <n v="378"/>
    <n v="83.426500000000004"/>
    <x v="3928"/>
    <d v="2014-09-01T15:59:0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x v="0"/>
    <x v="12"/>
    <n v="1"/>
    <n v="104.6"/>
    <x v="3929"/>
    <d v="2010-06-03T01:41:0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x v="1"/>
    <x v="1"/>
    <n v="308"/>
    <n v="39.487200000000001"/>
    <x v="3930"/>
    <d v="2015-07-02T15:39:37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x v="0"/>
    <x v="12"/>
    <n v="3"/>
    <n v="69.789500000000004"/>
    <x v="3931"/>
    <d v="2011-04-08T10:55:55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s v="US"/>
    <s v="USD"/>
    <n v="1440723600"/>
    <n v="1436394968"/>
    <b v="0"/>
    <n v="0"/>
    <b v="0"/>
    <x v="2"/>
    <x v="19"/>
    <n v="0"/>
    <n v="0"/>
    <x v="3932"/>
    <d v="2015-08-28T01:00:0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s v="US"/>
    <s v="USD"/>
    <n v="1373174903"/>
    <n v="1369286903"/>
    <b v="0"/>
    <n v="123"/>
    <b v="0"/>
    <x v="7"/>
    <x v="30"/>
    <n v="54"/>
    <n v="65.666700000000006"/>
    <x v="3933"/>
    <d v="2013-07-07T05:28:23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x v="2"/>
    <x v="7"/>
    <n v="55"/>
    <n v="45.5488"/>
    <x v="3934"/>
    <d v="2012-06-06T22:42:55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x v="2"/>
    <x v="10"/>
    <n v="14"/>
    <n v="58.333300000000001"/>
    <x v="3935"/>
    <d v="2011-07-16T23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x v="1"/>
    <x v="1"/>
    <n v="16"/>
    <n v="16.25"/>
    <x v="3936"/>
    <d v="2016-11-02T00:31:01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s v="US"/>
    <s v="USD"/>
    <n v="1421350140"/>
    <n v="1418761759"/>
    <b v="0"/>
    <n v="8"/>
    <b v="0"/>
    <x v="6"/>
    <x v="25"/>
    <n v="12"/>
    <n v="57.875"/>
    <x v="3937"/>
    <d v="2015-01-15T19:29:00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x v="1"/>
    <x v="1"/>
    <n v="139"/>
    <n v="59.6"/>
    <x v="3938"/>
    <d v="2015-03-28T14:38:04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x v="1"/>
    <x v="1"/>
    <n v="244"/>
    <n v="71.666700000000006"/>
    <x v="3939"/>
    <d v="2015-11-29T23:00:00"/>
  </r>
  <r>
    <n v="686"/>
    <s v="Vivi di Cuore - Heart Rate Watch"/>
    <s v="La tua giornata sportiva monitorata nel tuo polso??!!!_x000a_Rendiamolo possibile... VIVI DI CUORE --- All MADE in ITALY"/>
    <n v="25000"/>
    <n v="0"/>
    <x v="1"/>
    <s v="IT"/>
    <s v="EUR"/>
    <n v="1438618170"/>
    <n v="1436026170"/>
    <b v="0"/>
    <n v="0"/>
    <b v="0"/>
    <x v="6"/>
    <x v="33"/>
    <n v="0"/>
    <s v="no backers"/>
    <x v="3940"/>
    <d v="2015-08-03T16:09:30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x v="6"/>
    <x v="33"/>
    <n v="12"/>
    <n v="42.670699999999997"/>
    <x v="3941"/>
    <d v="2014-09-16T21:53:3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x v="2"/>
    <x v="29"/>
    <n v="86"/>
    <n v="95.740700000000004"/>
    <x v="3942"/>
    <d v="2011-10-29T16:12:01"/>
  </r>
  <r>
    <n v="1059"/>
    <s v="Voice Over Artist (Canceled)"/>
    <s v="Turning myself into a vocal artist."/>
    <n v="15000"/>
    <n v="0"/>
    <x v="2"/>
    <s v="US"/>
    <s v="USD"/>
    <n v="1426269456"/>
    <n v="1423681056"/>
    <b v="0"/>
    <n v="0"/>
    <b v="0"/>
    <x v="8"/>
    <x v="27"/>
    <n v="0"/>
    <n v="0"/>
    <x v="3943"/>
    <d v="2015-03-13T17:57:36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x v="1"/>
    <x v="4"/>
    <n v="25"/>
    <n v="62.5"/>
    <x v="3944"/>
    <d v="2017-01-31T18:00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x v="1"/>
    <x v="1"/>
    <n v="836"/>
    <n v="110.2308"/>
    <x v="3945"/>
    <d v="2014-07-16T11:49:36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x v="1"/>
    <x v="1"/>
    <n v="10"/>
    <n v="20"/>
    <x v="3946"/>
    <d v="2016-12-05T14:10:5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7"/>
    <x v="30"/>
    <n v="2"/>
    <n v="23"/>
    <x v="3947"/>
    <d v="2016-03-31T16:56:25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x v="0"/>
    <x v="2"/>
    <n v="3"/>
    <n v="49.316099999999999"/>
    <x v="3948"/>
    <d v="2015-06-08T16:00:00"/>
  </r>
  <r>
    <n v="1307"/>
    <s v="VR Card - Customized Virtual Reality Viewer (Canceled)"/>
    <s v="Get VR to Everyone with Mailable, Ready to Use Viewers"/>
    <n v="10000"/>
    <n v="5757"/>
    <x v="2"/>
    <s v="US"/>
    <s v="USD"/>
    <n v="1455710679"/>
    <n v="1453118679"/>
    <b v="0"/>
    <n v="45"/>
    <b v="0"/>
    <x v="6"/>
    <x v="33"/>
    <n v="58"/>
    <n v="127.9333"/>
    <x v="3949"/>
    <d v="2016-02-17T12:04:39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s v="DE"/>
    <s v="EUR"/>
    <n v="1454502789"/>
    <n v="1453206789"/>
    <b v="0"/>
    <n v="114"/>
    <b v="0"/>
    <x v="6"/>
    <x v="33"/>
    <n v="9"/>
    <n v="20.342099999999999"/>
    <x v="3950"/>
    <d v="2016-02-03T12:33:0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1"/>
    <n v="113"/>
    <n v="66.470600000000005"/>
    <x v="3951"/>
    <d v="2016-11-19T22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x v="6"/>
    <x v="28"/>
    <n v="729"/>
    <n v="47.058100000000003"/>
    <x v="3952"/>
    <d v="2015-05-21T17:56:2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s v="US"/>
    <s v="USD"/>
    <n v="1437161739"/>
    <n v="1434569739"/>
    <b v="0"/>
    <n v="1"/>
    <b v="0"/>
    <x v="6"/>
    <x v="33"/>
    <n v="1"/>
    <n v="100"/>
    <x v="3953"/>
    <d v="2015-07-17T19:35:39"/>
  </r>
  <r>
    <n v="638"/>
    <s v="W (Canceled)"/>
    <s v="O0"/>
    <n v="30000"/>
    <n v="18"/>
    <x v="2"/>
    <s v="DE"/>
    <s v="EUR"/>
    <n v="1490447662"/>
    <n v="1485267262"/>
    <b v="0"/>
    <n v="6"/>
    <b v="0"/>
    <x v="6"/>
    <x v="25"/>
    <n v="0"/>
    <n v="3"/>
    <x v="3954"/>
    <d v="2017-03-25T13:14:2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s v="US"/>
    <s v="USD"/>
    <n v="1303628340"/>
    <n v="1300328399"/>
    <b v="0"/>
    <n v="3"/>
    <b v="0"/>
    <x v="7"/>
    <x v="30"/>
    <n v="0"/>
    <n v="5.3333000000000004"/>
    <x v="3955"/>
    <d v="2011-04-24T06:59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x v="1"/>
    <x v="15"/>
    <n v="738"/>
    <n v="172.23330000000001"/>
    <x v="3956"/>
    <d v="2015-06-03T00:00:00"/>
  </r>
  <r>
    <n v="992"/>
    <s v="WairConditioning"/>
    <s v="The HOTTEST and COOLEST thing yet! WairConditioning... an entirely new level of comfortability!"/>
    <n v="17000"/>
    <n v="467"/>
    <x v="1"/>
    <s v="US"/>
    <s v="USD"/>
    <n v="1462655519"/>
    <n v="1457475119"/>
    <b v="0"/>
    <n v="4"/>
    <b v="0"/>
    <x v="6"/>
    <x v="33"/>
    <n v="3"/>
    <n v="116.75"/>
    <x v="3957"/>
    <d v="2016-05-07T21:11:5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s v="CA"/>
    <s v="CAD"/>
    <n v="1454078770"/>
    <n v="1448894770"/>
    <b v="0"/>
    <n v="2"/>
    <b v="0"/>
    <x v="4"/>
    <x v="21"/>
    <n v="1"/>
    <n v="22.5"/>
    <x v="3958"/>
    <d v="2016-01-29T14:46:1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x v="1"/>
    <x v="1"/>
    <n v="22"/>
    <n v="11.666700000000001"/>
    <x v="3959"/>
    <d v="2016-02-18T22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6"/>
    <x v="25"/>
    <n v="9"/>
    <n v="389.28570000000002"/>
    <x v="3960"/>
    <d v="2015-04-16T18:10:33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x v="1"/>
    <x v="1"/>
    <n v="307"/>
    <n v="50.201900000000002"/>
    <x v="3961"/>
    <d v="2016-11-04T13:06:24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x v="1"/>
    <x v="1"/>
    <n v="35"/>
    <n v="71.242800000000003"/>
    <x v="3962"/>
    <d v="2016-05-13T00:10:08"/>
  </r>
  <r>
    <n v="4084"/>
    <s v="WANTS (We Are Not The Same)"/>
    <s v="WANTS deals with diversity in all its various facets._x000a_The drama is set in a futuristic society where no diversity si accepted."/>
    <n v="100"/>
    <n v="10"/>
    <x v="1"/>
    <s v="IT"/>
    <s v="EUR"/>
    <n v="1476008906"/>
    <n v="1473416906"/>
    <b v="0"/>
    <n v="1"/>
    <b v="0"/>
    <x v="1"/>
    <x v="1"/>
    <n v="10"/>
    <n v="10"/>
    <x v="3963"/>
    <d v="2016-10-09T10:28:26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x v="7"/>
    <x v="24"/>
    <n v="419"/>
    <n v="65.003399999999999"/>
    <x v="3964"/>
    <d v="2016-10-16T20:30:00"/>
  </r>
  <r>
    <n v="1148"/>
    <s v="Warren's / Adilyn's Rollin' Bistro"/>
    <s v="New local (Louisville, KY.) food truck with a refreshing spin on rolling kitchens."/>
    <n v="14500"/>
    <n v="73"/>
    <x v="1"/>
    <s v="US"/>
    <s v="USD"/>
    <n v="1480568781"/>
    <n v="1477973181"/>
    <b v="0"/>
    <n v="3"/>
    <b v="0"/>
    <x v="4"/>
    <x v="21"/>
    <n v="1"/>
    <n v="24.333300000000001"/>
    <x v="3965"/>
    <d v="2016-12-01T05:06:21"/>
  </r>
  <r>
    <n v="2411"/>
    <s v="Was ist das"/>
    <s v="I want to create an authentic German food truck to travel all over the US. Spreading amazing German Food to Summer Time Music Festivals"/>
    <n v="3750"/>
    <n v="151"/>
    <x v="1"/>
    <s v="US"/>
    <s v="USD"/>
    <n v="1440524082"/>
    <n v="1437932082"/>
    <b v="0"/>
    <n v="3"/>
    <b v="0"/>
    <x v="4"/>
    <x v="21"/>
    <n v="4"/>
    <n v="50.333300000000001"/>
    <x v="3966"/>
    <d v="2015-08-25T17:34:42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x v="3"/>
    <x v="5"/>
    <n v="93"/>
    <n v="93.071399999999997"/>
    <x v="3967"/>
    <d v="2015-03-08T13:31:1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s v="CA"/>
    <s v="CAD"/>
    <n v="1425758101"/>
    <n v="1423166101"/>
    <b v="0"/>
    <n v="6"/>
    <b v="0"/>
    <x v="5"/>
    <x v="18"/>
    <n v="2"/>
    <n v="30"/>
    <x v="3968"/>
    <d v="2015-03-07T19:55:01"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s v="ES"/>
    <s v="EUR"/>
    <n v="1443121765"/>
    <n v="1440529765"/>
    <b v="0"/>
    <n v="2"/>
    <b v="0"/>
    <x v="6"/>
    <x v="36"/>
    <n v="37"/>
    <n v="550"/>
    <x v="3969"/>
    <d v="2015-09-24T19:09:25"/>
  </r>
  <r>
    <n v="3851"/>
    <s v="Waving Goodbye"/>
    <s v="A play about the horrible choices we have to make every day. Should we take a risk, or take the road most travelled?"/>
    <n v="500"/>
    <n v="852"/>
    <x v="1"/>
    <s v="GB"/>
    <s v="GBP"/>
    <n v="1437129179"/>
    <n v="1434537179"/>
    <b v="1"/>
    <n v="24"/>
    <b v="0"/>
    <x v="1"/>
    <x v="1"/>
    <n v="170"/>
    <n v="35.5"/>
    <x v="3970"/>
    <d v="2015-07-17T10:32:59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x v="1"/>
    <x v="1"/>
    <n v="100"/>
    <n v="38.504199999999997"/>
    <x v="3971"/>
    <d v="2012-01-18T2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x v="5"/>
    <x v="32"/>
    <n v="173"/>
    <n v="69.598299999999995"/>
    <x v="3972"/>
    <d v="2016-01-12T05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x v="5"/>
    <x v="20"/>
    <n v="16"/>
    <n v="24.421900000000001"/>
    <x v="3973"/>
    <d v="2016-06-11T19:22:59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x v="3"/>
    <x v="5"/>
    <n v="334"/>
    <n v="66.0154"/>
    <x v="3974"/>
    <d v="2015-08-27T19:15:1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s v="US"/>
    <s v="USD"/>
    <n v="1467934937"/>
    <n v="1465342937"/>
    <b v="0"/>
    <n v="3"/>
    <b v="0"/>
    <x v="6"/>
    <x v="25"/>
    <n v="1"/>
    <n v="87"/>
    <x v="3975"/>
    <d v="2016-07-07T23:42:17"/>
  </r>
  <r>
    <n v="4019"/>
    <s v="We Don't Play Fight"/>
    <s v="Finally a crossover of the arts takes place! Theater &amp; LIVE Pro Wrestling. A unique story featuring TV Pro Wrestling without the TV."/>
    <n v="280"/>
    <n v="29"/>
    <x v="1"/>
    <s v="US"/>
    <s v="USD"/>
    <n v="1460737680"/>
    <n v="1455725596"/>
    <b v="0"/>
    <n v="4"/>
    <b v="0"/>
    <x v="1"/>
    <x v="1"/>
    <n v="10"/>
    <n v="7.25"/>
    <x v="3976"/>
    <d v="2016-04-15T16:28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x v="2"/>
    <x v="10"/>
    <n v="6"/>
    <n v="34.6"/>
    <x v="3977"/>
    <d v="2009-12-31T23:3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x v="2"/>
    <x v="10"/>
    <n v="48"/>
    <n v="74.246200000000002"/>
    <x v="3978"/>
    <d v="2016-07-05T20:58:54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x v="1"/>
    <x v="1"/>
    <n v="20"/>
    <n v="32.269799999999996"/>
    <x v="3979"/>
    <d v="2015-06-20T13:59:35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x v="0"/>
    <x v="0"/>
    <n v="6"/>
    <n v="54.020800000000001"/>
    <x v="3980"/>
    <d v="2012-08-16T01:16:25"/>
  </r>
  <r>
    <n v="1144"/>
    <s v="We Need Your Help to Finish Our BBQ Food Truck"/>
    <s v="We need your help to finish our food truck. We are building a BBQ Food Truck to serve competition style BBQ."/>
    <n v="15000"/>
    <n v="0"/>
    <x v="1"/>
    <s v="US"/>
    <s v="USD"/>
    <n v="1430281320"/>
    <n v="1427689320"/>
    <b v="0"/>
    <n v="0"/>
    <b v="0"/>
    <x v="4"/>
    <x v="21"/>
    <n v="0"/>
    <n v="0"/>
    <x v="3981"/>
    <d v="2015-04-29T04:22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x v="1"/>
    <x v="1"/>
    <n v="228"/>
    <n v="80.157899999999998"/>
    <x v="3982"/>
    <d v="2014-08-13T04:59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x v="1"/>
    <x v="1"/>
    <n v="225"/>
    <n v="58.064500000000002"/>
    <x v="3983"/>
    <d v="2014-11-27T15:21:23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x v="1"/>
    <x v="1"/>
    <n v="351"/>
    <n v="52.58"/>
    <x v="3984"/>
    <d v="2016-04-01T03:59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x v="1"/>
    <x v="1"/>
    <n v="125"/>
    <n v="51.7241"/>
    <x v="3985"/>
    <d v="2014-07-02T15:29:12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x v="1"/>
    <x v="1"/>
    <n v="50"/>
    <n v="29.411799999999999"/>
    <x v="3986"/>
    <d v="2016-02-02T11:29:44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x v="6"/>
    <x v="33"/>
    <n v="366"/>
    <n v="95.830600000000004"/>
    <x v="3987"/>
    <d v="2015-08-20T14:50:40"/>
  </r>
  <r>
    <n v="4103"/>
    <s v="Weather Men"/>
    <s v="Weather Men is a play, written by Nathan Black.  A comedy/drama that explores the question of 'why people stay together?'"/>
    <n v="25"/>
    <n v="100"/>
    <x v="1"/>
    <s v="US"/>
    <s v="USD"/>
    <n v="1440613920"/>
    <n v="1435953566"/>
    <b v="0"/>
    <n v="6"/>
    <b v="0"/>
    <x v="1"/>
    <x v="1"/>
    <n v="400"/>
    <n v="16.666699999999999"/>
    <x v="3988"/>
    <d v="2015-08-26T18:32:00"/>
  </r>
  <r>
    <n v="612"/>
    <s v="Web Streaming 2.0 (Canceled)"/>
    <s v="A Fast and Reliable new Web platform to stream videos from Internet"/>
    <n v="30000"/>
    <n v="0"/>
    <x v="2"/>
    <s v="IT"/>
    <s v="EUR"/>
    <n v="1472777146"/>
    <n v="1470185146"/>
    <b v="0"/>
    <n v="0"/>
    <b v="0"/>
    <x v="6"/>
    <x v="25"/>
    <n v="0"/>
    <s v="no backers"/>
    <x v="3989"/>
    <d v="2016-09-02T00:45:46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s v="US"/>
    <s v="USD"/>
    <n v="1405269457"/>
    <n v="1402677457"/>
    <b v="0"/>
    <n v="0"/>
    <b v="0"/>
    <x v="6"/>
    <x v="25"/>
    <n v="0"/>
    <s v="no backers"/>
    <x v="3990"/>
    <d v="2014-07-13T16:37: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x v="6"/>
    <x v="36"/>
    <n v="55"/>
    <n v="92.222200000000001"/>
    <x v="3991"/>
    <d v="2016-02-10T22:13:36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s v="AU"/>
    <s v="AUD"/>
    <n v="1441619275"/>
    <n v="1439027275"/>
    <b v="0"/>
    <n v="0"/>
    <b v="0"/>
    <x v="4"/>
    <x v="21"/>
    <n v="0"/>
    <n v="0"/>
    <x v="3992"/>
    <d v="2015-09-07T09:47:55"/>
  </r>
  <r>
    <n v="578"/>
    <s v="weBuy Crowdsourced Shopping"/>
    <s v="weBuy trade built on technology and Crowd Sourced Power"/>
    <n v="32000"/>
    <n v="14"/>
    <x v="1"/>
    <s v="GB"/>
    <s v="GBP"/>
    <n v="1441633993"/>
    <n v="1439560393"/>
    <b v="0"/>
    <n v="7"/>
    <b v="0"/>
    <x v="6"/>
    <x v="25"/>
    <n v="0"/>
    <n v="2"/>
    <x v="3993"/>
    <d v="2015-09-07T13:53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x v="6"/>
    <x v="17"/>
    <n v="1920"/>
    <n v="55.276899999999998"/>
    <x v="3994"/>
    <d v="2016-08-18T23:54:5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x v="1"/>
    <x v="1"/>
    <n v="722"/>
    <n v="126.66670000000001"/>
    <x v="3995"/>
    <d v="2014-06-09T17:26:51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x v="3"/>
    <x v="5"/>
    <n v="194"/>
    <n v="159.2414"/>
    <x v="3996"/>
    <d v="2016-10-06T14:00:00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s v="US"/>
    <s v="USD"/>
    <n v="1362711728"/>
    <n v="1360119728"/>
    <b v="0"/>
    <n v="13"/>
    <b v="0"/>
    <x v="5"/>
    <x v="13"/>
    <n v="22"/>
    <n v="43.846200000000003"/>
    <x v="3997"/>
    <d v="2013-03-08T03:02:0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x v="2"/>
    <x v="7"/>
    <n v="61"/>
    <n v="416.875"/>
    <x v="3998"/>
    <d v="2015-12-03T21:30:0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s v="US"/>
    <s v="USD"/>
    <n v="1421543520"/>
    <n v="1416445931"/>
    <b v="0"/>
    <n v="9"/>
    <b v="0"/>
    <x v="6"/>
    <x v="25"/>
    <n v="1"/>
    <n v="38.444400000000002"/>
    <x v="3999"/>
    <d v="2015-01-18T01:12:00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s v="ES"/>
    <s v="EUR"/>
    <n v="1471985640"/>
    <n v="1469289685"/>
    <b v="0"/>
    <n v="179"/>
    <b v="0"/>
    <x v="6"/>
    <x v="33"/>
    <n v="176"/>
    <n v="171.79329999999999"/>
    <x v="4000"/>
    <d v="2016-08-23T20:54:00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x v="7"/>
    <x v="24"/>
    <n v="254"/>
    <n v="23.808700000000002"/>
    <x v="4001"/>
    <d v="2014-08-16T08:17:5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x v="2"/>
    <x v="10"/>
    <n v="4"/>
    <n v="38.518500000000003"/>
    <x v="4002"/>
    <d v="2011-05-03T16:10:25"/>
  </r>
  <r>
    <n v="1556"/>
    <s v="West Canada - A Coffee Table Book"/>
    <s v="To gather a collection of photographs for a coffee table book that displays the beauty of Canada's west."/>
    <n v="8600"/>
    <n v="677"/>
    <x v="1"/>
    <s v="CA"/>
    <s v="CAD"/>
    <n v="1467603624"/>
    <n v="1465011624"/>
    <b v="0"/>
    <n v="12"/>
    <b v="0"/>
    <x v="3"/>
    <x v="31"/>
    <n v="8"/>
    <n v="56.416699999999999"/>
    <x v="4003"/>
    <d v="2016-07-04T03:40:24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x v="2"/>
    <x v="16"/>
    <n v="164"/>
    <n v="65.862300000000005"/>
    <x v="4004"/>
    <d v="2016-12-28T05:05:4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s v="GB"/>
    <s v="GBP"/>
    <n v="1427659200"/>
    <n v="1425678057"/>
    <b v="0"/>
    <n v="6"/>
    <b v="0"/>
    <x v="1"/>
    <x v="1"/>
    <n v="31"/>
    <n v="18.333300000000001"/>
    <x v="4005"/>
    <d v="2015-03-29T20:00:00"/>
  </r>
  <r>
    <n v="2742"/>
    <s v="What a Zoo!"/>
    <s v="The pachyderms at the Denver Zoo are moving. Follow along on the convoluted journey to their new home."/>
    <n v="2888"/>
    <n v="731"/>
    <x v="1"/>
    <s v="US"/>
    <s v="USD"/>
    <n v="1337102187"/>
    <n v="1335892587"/>
    <b v="0"/>
    <n v="18"/>
    <b v="0"/>
    <x v="5"/>
    <x v="13"/>
    <n v="25"/>
    <n v="40.6111"/>
    <x v="4006"/>
    <d v="2012-05-15T17:16:27"/>
  </r>
  <r>
    <n v="1427"/>
    <s v="WHAT CAN I DO?..."/>
    <s v="The book with advices that can save many lives._x000a_You will find here many case studies, extreme situations and solutions."/>
    <n v="10000"/>
    <n v="419"/>
    <x v="1"/>
    <s v="DE"/>
    <s v="EUR"/>
    <n v="1474230385"/>
    <n v="1471638385"/>
    <b v="0"/>
    <n v="4"/>
    <b v="0"/>
    <x v="5"/>
    <x v="18"/>
    <n v="4"/>
    <n v="104.75"/>
    <x v="4007"/>
    <d v="2016-09-18T20:26:25"/>
  </r>
  <r>
    <n v="3859"/>
    <s v="What Dreams Were Made Of"/>
    <s v="This is a play that will have each and everyone that sees it thinking about the dreams they had growing up. It's a dramady"/>
    <n v="500"/>
    <n v="1"/>
    <x v="1"/>
    <s v="US"/>
    <s v="USD"/>
    <n v="1403730000"/>
    <n v="1401485207"/>
    <b v="0"/>
    <n v="1"/>
    <b v="0"/>
    <x v="1"/>
    <x v="1"/>
    <n v="0"/>
    <n v="1"/>
    <x v="4008"/>
    <d v="2014-06-25T21:00:00"/>
  </r>
  <r>
    <n v="1733"/>
    <s v="What Faith Is EP/Album"/>
    <s v="I am trying to share the music I am blessed to have written. https://www.johncox4.com or https://reverbnation.com/johncox4"/>
    <n v="7000"/>
    <n v="0"/>
    <x v="1"/>
    <s v="US"/>
    <s v="USD"/>
    <n v="1473802200"/>
    <n v="1472746374"/>
    <b v="0"/>
    <n v="0"/>
    <b v="0"/>
    <x v="2"/>
    <x v="14"/>
    <n v="0"/>
    <n v="0"/>
    <x v="4009"/>
    <d v="2016-09-13T21:30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x v="5"/>
    <x v="20"/>
    <n v="45"/>
    <n v="105.0463"/>
    <x v="4010"/>
    <d v="2013-11-21T04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s v="US"/>
    <s v="USD"/>
    <n v="1450887480"/>
    <n v="1448469719"/>
    <b v="0"/>
    <n v="1"/>
    <b v="0"/>
    <x v="1"/>
    <x v="15"/>
    <n v="83"/>
    <n v="500"/>
    <x v="4011"/>
    <d v="2015-12-23T16:18:0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s v="AU"/>
    <s v="AUD"/>
    <n v="1432771997"/>
    <n v="1430179997"/>
    <b v="0"/>
    <n v="0"/>
    <b v="0"/>
    <x v="6"/>
    <x v="25"/>
    <n v="0"/>
    <s v="no backers"/>
    <x v="4012"/>
    <d v="2015-05-28T00:13:17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s v="US"/>
    <s v="USD"/>
    <n v="1407604920"/>
    <n v="1405012920"/>
    <b v="0"/>
    <n v="0"/>
    <b v="0"/>
    <x v="4"/>
    <x v="21"/>
    <n v="0"/>
    <n v="0"/>
    <x v="4013"/>
    <d v="2014-08-09T17:22:00"/>
  </r>
  <r>
    <n v="2918"/>
    <s v="When Johnny Comes Marching Home"/>
    <s v="A meta-theatrical retelling of Chekhov's Three Sisters, framed with Civil War Hymns, Dance, and wild theatricality."/>
    <n v="2500"/>
    <n v="1362"/>
    <x v="1"/>
    <s v="US"/>
    <s v="USD"/>
    <n v="1446131207"/>
    <n v="1443712007"/>
    <b v="0"/>
    <n v="20"/>
    <b v="0"/>
    <x v="1"/>
    <x v="1"/>
    <n v="54"/>
    <n v="68.099999999999994"/>
    <x v="4014"/>
    <d v="2015-10-29T15:06:47"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s v="AU"/>
    <s v="AUD"/>
    <n v="1470319203"/>
    <n v="1467727203"/>
    <b v="0"/>
    <n v="1293"/>
    <b v="0"/>
    <x v="0"/>
    <x v="8"/>
    <n v="152"/>
    <n v="117.6837"/>
    <x v="4015"/>
    <d v="2016-08-04T14:00:03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x v="0"/>
    <x v="0"/>
    <n v="7"/>
    <n v="40.397599999999997"/>
    <x v="4016"/>
    <d v="2016-01-25T23:52:00"/>
  </r>
  <r>
    <n v="762"/>
    <s v="Where we used to live - eBook (PROJECT 80%)"/>
    <s v="An original-well-done eBook. Mainly about fiction, action, adventure, and mystery. A story that you've never read!"/>
    <n v="25000"/>
    <n v="0"/>
    <x v="1"/>
    <s v="MX"/>
    <s v="MXN"/>
    <n v="1480831200"/>
    <n v="1479328570"/>
    <b v="0"/>
    <n v="0"/>
    <b v="0"/>
    <x v="5"/>
    <x v="26"/>
    <n v="0"/>
    <n v="0"/>
    <x v="4017"/>
    <d v="2016-12-04T06:00:00"/>
  </r>
  <r>
    <n v="2919"/>
    <s v="While the Stars Fall"/>
    <s v="A full staged reading of a new play about a boy who learns how to be happy from the most unexpected person."/>
    <n v="2500"/>
    <n v="51"/>
    <x v="1"/>
    <s v="US"/>
    <s v="USD"/>
    <n v="1407250329"/>
    <n v="1404658329"/>
    <b v="0"/>
    <n v="6"/>
    <b v="0"/>
    <x v="1"/>
    <x v="1"/>
    <n v="2"/>
    <n v="8.5"/>
    <x v="4018"/>
    <d v="2014-08-05T14:52:09"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s v="GB"/>
    <s v="GBP"/>
    <n v="1403886084"/>
    <n v="1401294084"/>
    <b v="0"/>
    <n v="9"/>
    <b v="0"/>
    <x v="1"/>
    <x v="1"/>
    <n v="68"/>
    <n v="15"/>
    <x v="4019"/>
    <d v="2014-06-27T16:21:24"/>
  </r>
  <r>
    <n v="1772"/>
    <s v="White Mountain"/>
    <s v="A photobook and a short documentary film telling the story of Holocaust in Northwestern Lithuania"/>
    <n v="6500"/>
    <n v="858"/>
    <x v="1"/>
    <s v="GB"/>
    <s v="GBP"/>
    <n v="1404666836"/>
    <n v="1399482836"/>
    <b v="1"/>
    <n v="19"/>
    <b v="0"/>
    <x v="3"/>
    <x v="5"/>
    <n v="13"/>
    <n v="45.157899999999998"/>
    <x v="4020"/>
    <d v="2014-07-06T17:13:56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x v="0"/>
    <x v="0"/>
    <n v="11"/>
    <n v="114.58620000000001"/>
    <x v="4021"/>
    <d v="2016-12-21T07:59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x v="1"/>
    <x v="15"/>
    <n v="192"/>
    <n v="115"/>
    <x v="4022"/>
    <d v="2016-07-10T23:32:12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x v="0"/>
    <x v="0"/>
    <n v="31"/>
    <n v="141.7465"/>
    <x v="4023"/>
    <d v="2015-05-01T03:59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x v="1"/>
    <x v="1"/>
    <n v="52"/>
    <n v="29.428599999999999"/>
    <x v="4024"/>
    <d v="2016-07-31T20:58:00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x v="0"/>
    <x v="2"/>
    <n v="0"/>
    <n v="59.464300000000001"/>
    <x v="4025"/>
    <d v="2015-04-28T00:00:00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x v="1"/>
    <x v="4"/>
    <n v="212"/>
    <n v="103.1707"/>
    <x v="4026"/>
    <d v="2015-07-20T22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s v="US"/>
    <s v="USD"/>
    <n v="1381006294"/>
    <n v="1379710294"/>
    <b v="0"/>
    <n v="0"/>
    <b v="0"/>
    <x v="5"/>
    <x v="13"/>
    <n v="0"/>
    <n v="0"/>
    <x v="4027"/>
    <d v="2013-10-05T20:51:34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x v="1"/>
    <x v="1"/>
    <n v="24"/>
    <n v="43.214300000000001"/>
    <x v="4028"/>
    <d v="2016-08-07T18:38:29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x v="4"/>
    <x v="35"/>
    <n v="103"/>
    <n v="64.531300000000002"/>
    <x v="4029"/>
    <d v="2017-04-04T05:15:01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x v="0"/>
    <x v="0"/>
    <n v="1"/>
    <n v="41.777799999999999"/>
    <x v="4030"/>
    <d v="2016-04-05T16:00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x v="0"/>
    <x v="0"/>
    <n v="15"/>
    <n v="68.241600000000005"/>
    <x v="4031"/>
    <d v="2014-06-21T03:59:00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s v="GB"/>
    <s v="GBP"/>
    <n v="1442440800"/>
    <n v="1440497876"/>
    <b v="0"/>
    <n v="4"/>
    <b v="0"/>
    <x v="1"/>
    <x v="4"/>
    <n v="2"/>
    <n v="10.25"/>
    <x v="4032"/>
    <d v="2015-09-16T22:00:00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x v="5"/>
    <x v="20"/>
    <n v="20"/>
    <n v="51.474699999999999"/>
    <x v="4033"/>
    <d v="2014-07-09T07:55:3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x v="2"/>
    <x v="7"/>
    <n v="98"/>
    <n v="46.176499999999997"/>
    <x v="4034"/>
    <d v="2013-12-31T07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x v="1"/>
    <x v="1"/>
    <n v="17"/>
    <n v="27.777799999999999"/>
    <x v="4035"/>
    <d v="2016-04-05T08:34:06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x v="2"/>
    <x v="10"/>
    <n v="152"/>
    <n v="51.044699999999999"/>
    <x v="4036"/>
    <d v="2014-07-10T23:01:4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x v="20"/>
    <n v="136"/>
    <n v="59.973599999999998"/>
    <x v="4037"/>
    <d v="2015-09-05T03:59:00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s v="US"/>
    <s v="USD"/>
    <n v="1446087223"/>
    <n v="1443495223"/>
    <b v="0"/>
    <n v="0"/>
    <b v="0"/>
    <x v="6"/>
    <x v="25"/>
    <n v="0"/>
    <n v="0"/>
    <x v="4038"/>
    <d v="2015-10-29T02:53:43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x v="1"/>
    <x v="1"/>
    <n v="79"/>
    <n v="79.099999999999994"/>
    <x v="4039"/>
    <d v="2015-05-18T05:59:44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x v="2"/>
    <x v="10"/>
    <n v="500"/>
    <n v="118.2008"/>
    <x v="4040"/>
    <d v="2014-09-06T15:25:31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x v="2"/>
    <x v="10"/>
    <n v="2"/>
    <n v="31.071400000000001"/>
    <x v="4041"/>
    <d v="2013-12-21T04:44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x v="2"/>
    <x v="3"/>
    <n v="0"/>
    <n v="10"/>
    <x v="4042"/>
    <d v="2015-05-15T19:49:39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x v="0"/>
    <x v="0"/>
    <n v="60"/>
    <n v="55.066400000000002"/>
    <x v="4043"/>
    <d v="2012-01-21T17:43:00"/>
  </r>
  <r>
    <n v="1728"/>
    <s v="With His Presence"/>
    <s v="Be in God's presence through instrumental covers of hymns. Help me build a home studio to freely distribute this album."/>
    <n v="7000"/>
    <n v="855"/>
    <x v="1"/>
    <s v="US"/>
    <s v="USD"/>
    <n v="1445439674"/>
    <n v="1442847674"/>
    <b v="0"/>
    <n v="7"/>
    <b v="0"/>
    <x v="2"/>
    <x v="14"/>
    <n v="12"/>
    <n v="122.1429"/>
    <x v="4044"/>
    <d v="2015-10-21T15:01: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1"/>
    <n v="100"/>
    <n v="58.823500000000003"/>
    <x v="4045"/>
    <d v="2015-04-23T11:53:12"/>
  </r>
  <r>
    <n v="238"/>
    <s v="Within The Threshold"/>
    <s v="A film to stop society from judging others and get along. Life is not about discrimination! Donate for this Thrilling Drama Series!!!!"/>
    <n v="85000"/>
    <n v="0"/>
    <x v="1"/>
    <s v="US"/>
    <s v="USD"/>
    <n v="1483088400"/>
    <n v="1481324760"/>
    <b v="0"/>
    <n v="0"/>
    <b v="0"/>
    <x v="0"/>
    <x v="8"/>
    <n v="0"/>
    <s v="no backers"/>
    <x v="4046"/>
    <d v="2016-12-30T09:00:00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x v="5"/>
    <x v="20"/>
    <n v="11"/>
    <n v="66.707300000000004"/>
    <x v="4047"/>
    <d v="2012-01-29T15:34:51"/>
  </r>
  <r>
    <n v="441"/>
    <s v="Wolf Squad Lego Stop Motion"/>
    <s v="A group of specialist clones called Wolf Squad are the only clones left after order 66 and are searching the galaxy for survivors!"/>
    <n v="50000"/>
    <n v="0"/>
    <x v="1"/>
    <s v="GB"/>
    <s v="GBP"/>
    <n v="1383418996"/>
    <n v="1380826996"/>
    <b v="0"/>
    <n v="0"/>
    <b v="0"/>
    <x v="0"/>
    <x v="6"/>
    <n v="0"/>
    <s v="no backers"/>
    <x v="4048"/>
    <d v="2013-11-02T19:03: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x v="10"/>
    <n v="102"/>
    <n v="196.82689999999999"/>
    <x v="4049"/>
    <d v="2016-08-01T16:22:03"/>
  </r>
  <r>
    <n v="3909"/>
    <s v="Woman2Woman"/>
    <s v="I am trying to put on a gospel comedy stage play that is full of laughter and life lessons as well that will change your life forever,"/>
    <n v="500"/>
    <n v="135"/>
    <x v="1"/>
    <s v="US"/>
    <s v="USD"/>
    <n v="1410424642"/>
    <n v="1407832642"/>
    <b v="0"/>
    <n v="4"/>
    <b v="0"/>
    <x v="1"/>
    <x v="1"/>
    <n v="27"/>
    <n v="33.75"/>
    <x v="4050"/>
    <d v="2014-09-11T08:37:22"/>
  </r>
  <r>
    <n v="3735"/>
    <s v="Women Beware Women"/>
    <s v="Young Actor's taking on a Jacobean tragedy. Family, betrayal, love, lust, sex and death."/>
    <n v="750"/>
    <n v="20"/>
    <x v="1"/>
    <s v="GB"/>
    <s v="GBP"/>
    <n v="1432831089"/>
    <n v="1430239089"/>
    <b v="0"/>
    <n v="2"/>
    <b v="0"/>
    <x v="1"/>
    <x v="1"/>
    <n v="3"/>
    <n v="10"/>
    <x v="4051"/>
    <d v="2015-05-28T16:38:09"/>
  </r>
  <r>
    <n v="2130"/>
    <s v="Wondrous Adventures: A Kid's Game"/>
    <s v="You are the hero tasked to save your home from the villainous Sanword."/>
    <n v="5000"/>
    <n v="85"/>
    <x v="1"/>
    <s v="US"/>
    <s v="USD"/>
    <n v="1408154663"/>
    <n v="1405130663"/>
    <b v="0"/>
    <n v="4"/>
    <b v="0"/>
    <x v="7"/>
    <x v="30"/>
    <n v="2"/>
    <n v="21.25"/>
    <x v="4052"/>
    <d v="2014-08-16T02:04:23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x v="2"/>
    <x v="10"/>
    <n v="5"/>
    <n v="27.2727"/>
    <x v="4053"/>
    <d v="2014-01-31T19:01:00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x v="2"/>
    <x v="10"/>
    <n v="32"/>
    <n v="76.857100000000003"/>
    <x v="4054"/>
    <d v="2015-04-11T04:06:32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s v="US"/>
    <s v="USD"/>
    <n v="1334097387"/>
    <n v="1328916987"/>
    <b v="0"/>
    <n v="5"/>
    <b v="0"/>
    <x v="0"/>
    <x v="6"/>
    <n v="1"/>
    <n v="67"/>
    <x v="4055"/>
    <d v="2012-04-10T22:36:27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s v="US"/>
    <s v="USD"/>
    <n v="1317231008"/>
    <n v="1312047008"/>
    <b v="0"/>
    <n v="24"/>
    <b v="0"/>
    <x v="2"/>
    <x v="19"/>
    <n v="12"/>
    <n v="61.041699999999999"/>
    <x v="4056"/>
    <d v="2011-09-28T17:30:08"/>
  </r>
  <r>
    <n v="1072"/>
    <s v="World Defense : Tower Defense"/>
    <s v="A tower defense game that is played anywhere on the earth's surface!  This project is to expand it to be multiplayer and mod support."/>
    <n v="15000"/>
    <n v="51"/>
    <x v="1"/>
    <s v="US"/>
    <s v="USD"/>
    <n v="1391630297"/>
    <n v="1389038297"/>
    <b v="0"/>
    <n v="4"/>
    <b v="0"/>
    <x v="7"/>
    <x v="30"/>
    <n v="0"/>
    <n v="12.75"/>
    <x v="4057"/>
    <d v="2014-02-05T19:58:17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x v="0"/>
    <x v="0"/>
    <n v="26"/>
    <n v="61.496200000000002"/>
    <x v="4058"/>
    <d v="2013-03-19T16:42:15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x v="1"/>
    <x v="1"/>
    <n v="160"/>
    <n v="74.534899999999993"/>
    <x v="4059"/>
    <d v="2014-08-31T15:47:58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x v="1"/>
    <x v="1"/>
    <n v="167"/>
    <n v="45.1081"/>
    <x v="4060"/>
    <d v="2017-01-18T12:01:58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x v="1"/>
    <x v="1"/>
    <n v="721"/>
    <n v="106.57389999999999"/>
    <x v="4061"/>
    <d v="2016-01-05T23:55:00"/>
  </r>
  <r>
    <n v="501"/>
    <s v="World War 4"/>
    <s v="Based on the invention portfolio of a patented inventor World War Four is a look into the future of warfare and humanity as a whole"/>
    <n v="40000"/>
    <n v="0"/>
    <x v="1"/>
    <s v="US"/>
    <s v="USD"/>
    <n v="1310189851"/>
    <n v="1307597851"/>
    <b v="0"/>
    <n v="0"/>
    <b v="0"/>
    <x v="0"/>
    <x v="6"/>
    <n v="0"/>
    <s v="no backers"/>
    <x v="4062"/>
    <d v="2011-07-09T05:37:31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s v="US"/>
    <s v="USD"/>
    <n v="1471435554"/>
    <n v="1468843554"/>
    <b v="0"/>
    <n v="34"/>
    <b v="0"/>
    <x v="6"/>
    <x v="33"/>
    <n v="34"/>
    <n v="100.5"/>
    <x v="4063"/>
    <d v="2016-08-17T12:05:54"/>
  </r>
  <r>
    <n v="1315"/>
    <s v="World's First Amphibious Heart Rate &amp; Fitness Wearable"/>
    <s v="Zoom will happen - THANK YOU! Received outside funding due amazing early success!"/>
    <n v="10000"/>
    <n v="40404"/>
    <x v="2"/>
    <s v="US"/>
    <s v="USD"/>
    <n v="1446771600"/>
    <n v="1443700648"/>
    <b v="0"/>
    <n v="248"/>
    <b v="0"/>
    <x v="6"/>
    <x v="33"/>
    <n v="404"/>
    <n v="162.9194"/>
    <x v="4064"/>
    <d v="2015-11-06T01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s v="IT"/>
    <s v="EUR"/>
    <n v="1467106895"/>
    <n v="1463218895"/>
    <b v="0"/>
    <n v="96"/>
    <b v="0"/>
    <x v="6"/>
    <x v="33"/>
    <n v="51"/>
    <n v="133.25"/>
    <x v="406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s v="US"/>
    <s v="USD"/>
    <n v="1463821338"/>
    <n v="1461229338"/>
    <b v="0"/>
    <n v="17"/>
    <b v="0"/>
    <x v="6"/>
    <x v="33"/>
    <n v="4"/>
    <n v="65.176500000000004"/>
    <x v="4066"/>
    <d v="2016-05-21T09:02:18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x v="1"/>
    <x v="1"/>
    <n v="153"/>
    <n v="127.79170000000001"/>
    <x v="4067"/>
    <d v="2015-11-14T17:49:3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x v="2"/>
    <x v="10"/>
    <n v="73"/>
    <n v="77.638099999999994"/>
    <x v="4068"/>
    <d v="2014-02-16T18:18:12"/>
  </r>
  <r>
    <n v="2427"/>
    <s v="Wraps in a snap. Fast lunch with a gourmet punch!"/>
    <s v="Fast and simple lunches for those on the go.  All (lunch) deals $10 or less."/>
    <n v="3500"/>
    <n v="1"/>
    <x v="1"/>
    <s v="US"/>
    <s v="USD"/>
    <n v="1458715133"/>
    <n v="1455262733"/>
    <b v="0"/>
    <n v="1"/>
    <b v="0"/>
    <x v="4"/>
    <x v="21"/>
    <n v="0"/>
    <n v="1"/>
    <x v="4069"/>
    <d v="2016-03-23T06:38:53"/>
  </r>
  <r>
    <n v="3987"/>
    <s v="Write Now 5"/>
    <s v="Write Now 5 is a new writing festival in south east London promoting new work from emerging playwrights."/>
    <n v="300"/>
    <n v="151"/>
    <x v="1"/>
    <s v="GB"/>
    <s v="GBP"/>
    <n v="1400278290"/>
    <n v="1399414290"/>
    <b v="0"/>
    <n v="13"/>
    <b v="0"/>
    <x v="1"/>
    <x v="1"/>
    <n v="50"/>
    <n v="11.615399999999999"/>
    <x v="4070"/>
    <d v="2014-05-16T22:11:3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s v="IE"/>
    <s v="EUR"/>
    <n v="1424940093"/>
    <n v="1422348093"/>
    <b v="0"/>
    <n v="2"/>
    <b v="0"/>
    <x v="6"/>
    <x v="25"/>
    <n v="0"/>
    <n v="1.5"/>
    <x v="4071"/>
    <d v="2015-02-26T08:41:33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x v="2"/>
    <x v="10"/>
    <n v="12"/>
    <n v="70.552599999999998"/>
    <x v="4072"/>
    <d v="2014-06-09T05:00:0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x v="1"/>
    <x v="1"/>
    <n v="340"/>
    <n v="66.666700000000006"/>
    <x v="4073"/>
    <d v="2015-04-08T08:53:21"/>
  </r>
  <r>
    <n v="1099"/>
    <s v="Xeno - A Sci-Fi FPS"/>
    <s v="Xeno is an FPS which combines all the best elements of old school and modern games to create a fresh and unique gameplay experience."/>
    <n v="15000"/>
    <n v="25"/>
    <x v="1"/>
    <s v="GB"/>
    <s v="GBP"/>
    <n v="1431547468"/>
    <n v="1428955468"/>
    <b v="0"/>
    <n v="1"/>
    <b v="0"/>
    <x v="7"/>
    <x v="30"/>
    <n v="0"/>
    <n v="25"/>
    <x v="4074"/>
    <d v="2015-05-13T20:04:28"/>
  </r>
  <r>
    <n v="2948"/>
    <s v="Xenu's Space Opera"/>
    <s v="The Space Opera is an action packed reenactment of Xenu's story, a sacred teaching thats considered a secret of the Scientology church"/>
    <n v="2220"/>
    <n v="24"/>
    <x v="1"/>
    <s v="US"/>
    <s v="USD"/>
    <n v="1433259293"/>
    <n v="1428075293"/>
    <b v="0"/>
    <n v="9"/>
    <b v="0"/>
    <x v="1"/>
    <x v="4"/>
    <n v="1"/>
    <n v="2.6667000000000001"/>
    <x v="4075"/>
    <d v="2015-06-02T15:34:53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x v="0"/>
    <x v="0"/>
    <n v="11"/>
    <n v="45.418399999999998"/>
    <x v="4076"/>
    <d v="2011-03-16T11:38:02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x v="6"/>
    <x v="17"/>
    <n v="2850"/>
    <n v="279.3784"/>
    <x v="4077"/>
    <d v="2016-12-03T15:05:15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s v="US"/>
    <s v="USD"/>
    <n v="1417501145"/>
    <n v="1414041545"/>
    <b v="0"/>
    <n v="9"/>
    <b v="0"/>
    <x v="6"/>
    <x v="33"/>
    <n v="4"/>
    <n v="45.333300000000001"/>
    <x v="4078"/>
    <d v="2014-12-02T06:19:05"/>
  </r>
  <r>
    <n v="618"/>
    <s v="Y2Y Tutors (Canceled)"/>
    <s v="With the cost of education seemingly always on the rise, Y2Y aims to ensure that no student will be left behind through peer tutoring."/>
    <n v="30000"/>
    <n v="0"/>
    <x v="2"/>
    <s v="US"/>
    <s v="USD"/>
    <n v="1449689203"/>
    <n v="1447097203"/>
    <b v="0"/>
    <n v="0"/>
    <b v="0"/>
    <x v="6"/>
    <x v="25"/>
    <n v="0"/>
    <s v="no backers"/>
    <x v="4079"/>
    <d v="2015-12-09T19:26:43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x v="6"/>
    <x v="17"/>
    <n v="1533"/>
    <n v="67.417900000000003"/>
    <x v="4080"/>
    <d v="2013-04-22T12:59:35"/>
  </r>
  <r>
    <n v="3957"/>
    <s v="Yada.Yada.Yada. An Unauthorized Seinfeld Event. 9 in 90"/>
    <s v="A play about something, or maybe nothing. Four actors depicting all 9 seasons of Seinfeld in 90 minutes."/>
    <n v="400"/>
    <n v="7"/>
    <x v="1"/>
    <s v="US"/>
    <s v="USD"/>
    <n v="1468020354"/>
    <n v="1464045954"/>
    <b v="0"/>
    <n v="1"/>
    <b v="0"/>
    <x v="1"/>
    <x v="1"/>
    <n v="2"/>
    <n v="7"/>
    <x v="4081"/>
    <d v="2016-07-08T23:25:54"/>
  </r>
  <r>
    <n v="2513"/>
    <s v="Yahu Restaurants"/>
    <s v="Wir wollen einen Ort erschaffen an dem man sich wohlfÃ¼hlen kann, ein Ort an dem die Gedanken frei sind und man das Essen genieÃŸen kann."/>
    <n v="3300"/>
    <n v="0"/>
    <x v="1"/>
    <s v="DE"/>
    <s v="EUR"/>
    <n v="1488067789"/>
    <n v="1482883789"/>
    <b v="0"/>
    <n v="0"/>
    <b v="0"/>
    <x v="4"/>
    <x v="11"/>
    <n v="0"/>
    <n v="0"/>
    <x v="4082"/>
    <d v="2017-02-26T00:09:49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x v="3"/>
    <x v="5"/>
    <n v="16"/>
    <n v="42.481499999999997"/>
    <x v="4083"/>
    <d v="2016-07-14T22:56:32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s v="US"/>
    <s v="USD"/>
    <n v="1459992856"/>
    <n v="1456108456"/>
    <b v="0"/>
    <n v="38"/>
    <b v="0"/>
    <x v="6"/>
    <x v="33"/>
    <n v="19"/>
    <n v="74.789500000000004"/>
    <x v="4084"/>
    <d v="2016-04-07T01:34:1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x v="1"/>
    <x v="1"/>
    <n v="385"/>
    <n v="65.579499999999996"/>
    <x v="4085"/>
    <d v="2015-06-20T17:55:1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x v="2"/>
    <x v="16"/>
    <n v="31"/>
    <n v="46.669199999999996"/>
    <x v="4086"/>
    <d v="2016-04-25T04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x v="0"/>
    <x v="0"/>
    <n v="87"/>
    <n v="44.9129"/>
    <x v="4087"/>
    <d v="2016-04-07T22:09:14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x v="4"/>
    <x v="35"/>
    <n v="16"/>
    <n v="34.125"/>
    <x v="4088"/>
    <d v="2016-04-20T18:45:50"/>
  </r>
  <r>
    <n v="3896"/>
    <s v="Yorick and Company"/>
    <s v="Yorick and Co. is a comedy about a struggling theatre company whose mysterious benefactor starts haunting the show!"/>
    <n v="500"/>
    <n v="170"/>
    <x v="1"/>
    <s v="US"/>
    <s v="USD"/>
    <n v="1402979778"/>
    <n v="1401770178"/>
    <b v="0"/>
    <n v="4"/>
    <b v="0"/>
    <x v="1"/>
    <x v="1"/>
    <n v="34"/>
    <n v="42.5"/>
    <x v="4089"/>
    <d v="2014-06-17T04:36:18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x v="3"/>
    <x v="5"/>
    <n v="185"/>
    <n v="116.21469999999999"/>
    <x v="4090"/>
    <d v="2016-11-10T05:15:09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x v="0"/>
    <x v="12"/>
    <n v="1"/>
    <n v="116.25"/>
    <x v="4091"/>
    <d v="2012-07-15T14:00:0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5"/>
    <x v="26"/>
    <n v="0"/>
    <n v="0"/>
    <x v="4092"/>
    <d v="2016-08-02T22:01:11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x v="2"/>
    <x v="7"/>
    <n v="35"/>
    <n v="50.6571"/>
    <x v="4093"/>
    <d v="2015-10-27T04:59:00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x v="0"/>
    <x v="2"/>
    <n v="0"/>
    <n v="102.1053"/>
    <x v="4094"/>
    <d v="2014-08-17T12:22:24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x v="1"/>
    <x v="1"/>
    <n v="803"/>
    <n v="118.1294"/>
    <x v="4095"/>
    <d v="2014-08-28T22:53:34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x v="6"/>
    <x v="17"/>
    <n v="3548"/>
    <n v="91.214399999999998"/>
    <x v="4096"/>
    <d v="2016-04-03T12:01:02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x v="4"/>
    <x v="35"/>
    <n v="864"/>
    <n v="81.252700000000004"/>
    <x v="4097"/>
    <d v="2015-03-19T15:00:28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x v="1"/>
    <x v="1"/>
    <n v="63"/>
    <n v="78.875"/>
    <x v="4098"/>
    <d v="2015-11-11T19:16:07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x v="1"/>
    <x v="1"/>
    <n v="254"/>
    <n v="80.730199999999996"/>
    <x v="4099"/>
    <d v="2014-07-07T02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s v="US"/>
    <s v="USD"/>
    <n v="1420088340"/>
    <n v="1417410964"/>
    <b v="0"/>
    <n v="215"/>
    <b v="0"/>
    <x v="6"/>
    <x v="33"/>
    <n v="42"/>
    <n v="50.297699999999999"/>
    <x v="4100"/>
    <d v="2015-01-01T04:59:0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x v="6"/>
    <x v="17"/>
    <n v="209"/>
    <n v="43.094999999999999"/>
    <x v="4101"/>
    <d v="2013-12-26T00:32:17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s v="US"/>
    <s v="USD"/>
    <n v="1451491953"/>
    <n v="1448899953"/>
    <b v="0"/>
    <n v="6"/>
    <b v="0"/>
    <x v="4"/>
    <x v="21"/>
    <n v="41"/>
    <n v="202.83330000000001"/>
    <x v="4102"/>
    <d v="2015-12-30T16:12:33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x v="1"/>
    <x v="1"/>
    <n v="233"/>
    <n v="44.859499999999997"/>
    <x v="4103"/>
    <d v="2016-06-17T16:0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s v="GB"/>
    <s v="GBP"/>
    <n v="1475258327"/>
    <n v="1471370327"/>
    <b v="0"/>
    <n v="2"/>
    <b v="0"/>
    <x v="1"/>
    <x v="15"/>
    <n v="3"/>
    <n v="15"/>
    <x v="4104"/>
    <d v="2016-09-30T17:58:47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x v="1"/>
    <x v="1"/>
    <n v="10"/>
    <n v="29.258099999999999"/>
    <x v="4105"/>
    <d v="2016-06-01T17:12:49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x v="2"/>
    <x v="3"/>
    <n v="563"/>
    <n v="39.066899999999997"/>
    <x v="4106"/>
    <d v="2012-11-01T20:22:48"/>
  </r>
  <r>
    <n v="704"/>
    <s v="ZNITCH- The Evolution in Helmet Safety"/>
    <s v="Turn you helmet into the safest helmet and don't worry about a thing,you will always have the right fit!!"/>
    <n v="25000"/>
    <n v="481"/>
    <x v="1"/>
    <s v="CA"/>
    <s v="CAD"/>
    <n v="1487565468"/>
    <n v="1482381468"/>
    <b v="0"/>
    <n v="4"/>
    <b v="0"/>
    <x v="6"/>
    <x v="33"/>
    <n v="2"/>
    <n v="120.25"/>
    <x v="4107"/>
    <d v="2017-02-20T04:37:48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x v="0"/>
    <x v="0"/>
    <n v="9"/>
    <n v="46.882800000000003"/>
    <x v="4108"/>
    <d v="2013-05-01T00:01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x v="7"/>
    <x v="24"/>
    <n v="36"/>
    <n v="48.0625"/>
    <x v="4109"/>
    <d v="2015-02-04T04:00:00"/>
  </r>
  <r>
    <n v="1872"/>
    <s v="ZombieTime!"/>
    <s v="A Top-View Action game where you play as Bob, the FIRST zombie to rise from the grave. Bring chaos to town, feast and don't die again."/>
    <n v="6000"/>
    <n v="212"/>
    <x v="1"/>
    <s v="US"/>
    <s v="USD"/>
    <n v="1435633602"/>
    <n v="1433041602"/>
    <b v="0"/>
    <n v="13"/>
    <b v="0"/>
    <x v="7"/>
    <x v="34"/>
    <n v="4"/>
    <n v="16.307700000000001"/>
    <x v="4110"/>
    <d v="2015-06-30T03:06:42"/>
  </r>
  <r>
    <n v="2148"/>
    <s v="ZomBlock's"/>
    <s v="zomblock's is a online zombie survival game where you can craft new weapons,find food and water to keep yourself alive."/>
    <n v="5000"/>
    <n v="2"/>
    <x v="1"/>
    <s v="GB"/>
    <s v="GBP"/>
    <n v="1427992582"/>
    <n v="1425404182"/>
    <b v="0"/>
    <n v="2"/>
    <b v="0"/>
    <x v="7"/>
    <x v="30"/>
    <n v="0"/>
    <n v="1"/>
    <x v="4111"/>
    <d v="2015-04-02T16:36:2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x v="7"/>
    <x v="24"/>
    <n v="200"/>
    <n v="107.3214"/>
    <x v="4112"/>
    <d v="2015-11-18T16:09:0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s v="US"/>
    <s v="USD"/>
    <n v="1414814340"/>
    <n v="1413519073"/>
    <b v="0"/>
    <n v="2"/>
    <b v="0"/>
    <x v="6"/>
    <x v="40"/>
    <n v="1"/>
    <n v="30"/>
    <x v="4113"/>
    <d v="2014-11-01T03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2F936-3D3B-BC45-9F5E-43C171AAC9A0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9"/>
        <item h="1" x="2"/>
        <item h="1" x="6"/>
        <item h="1" x="4"/>
        <item h="1" x="13"/>
        <item h="1" x="3"/>
        <item h="1" x="7"/>
        <item h="1" x="10"/>
        <item h="1" x="16"/>
        <item h="1" x="1"/>
        <item h="1" x="17"/>
        <item h="1" x="8"/>
        <item h="1" x="9"/>
        <item h="1" x="18"/>
        <item h="1" x="12"/>
        <item h="1" x="11"/>
        <item h="1" x="15"/>
        <item h="1" x="5"/>
        <item h="1" x="14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3892C-875C-8240-8A58-771307D212C1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axis="axisPage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4" hier="-1"/>
  </pageFields>
  <dataFields count="1">
    <dataField name="Count of outcomes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90D61-C42C-6642-902F-46F948724E6D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9"/>
        <item h="1" x="2"/>
        <item h="1" x="6"/>
        <item h="1" x="4"/>
        <item h="1" x="13"/>
        <item h="1" x="3"/>
        <item h="1" x="7"/>
        <item h="1" x="10"/>
        <item h="1" x="16"/>
        <item x="1"/>
        <item h="1" x="17"/>
        <item h="1" x="8"/>
        <item h="1" x="9"/>
        <item h="1" x="18"/>
        <item h="1" x="12"/>
        <item h="1" x="11"/>
        <item h="1" x="15"/>
        <item h="1" x="5"/>
        <item h="1" x="14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7"/>
        <item h="1" x="8"/>
        <item h="1" x="2"/>
        <item h="1" x="3"/>
        <item h="1" x="5"/>
        <item h="1" x="6"/>
        <item x="1"/>
        <item t="default"/>
      </items>
    </pivotField>
    <pivotField axis="axisRow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21AE0-3F85-894E-82DF-E8ACFBB7BBF2}">
  <dimension ref="A2:F15"/>
  <sheetViews>
    <sheetView workbookViewId="0">
      <selection activeCell="L15" sqref="L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7.83203125" bestFit="1" customWidth="1"/>
    <col min="11" max="11" width="20" bestFit="1" customWidth="1"/>
    <col min="12" max="18" width="23.5" bestFit="1" customWidth="1"/>
    <col min="19" max="19" width="27.83203125" bestFit="1" customWidth="1"/>
    <col min="20" max="20" width="20" bestFit="1" customWidth="1"/>
    <col min="21" max="21" width="27.83203125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8309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2">
      <c r="A7" s="13" t="s">
        <v>8305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2">
      <c r="A8" s="13" t="s">
        <v>8301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2">
      <c r="A9" s="13" t="s">
        <v>8299</v>
      </c>
      <c r="B9" s="11">
        <v>23</v>
      </c>
      <c r="C9" s="11"/>
      <c r="D9" s="11"/>
      <c r="E9" s="11"/>
      <c r="F9" s="11">
        <v>23</v>
      </c>
    </row>
    <row r="10" spans="1:6" x14ac:dyDescent="0.2">
      <c r="A10" s="13" t="s">
        <v>8289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2">
      <c r="A11" s="13" t="s">
        <v>8284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2">
      <c r="A12" s="13" t="s">
        <v>8277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2">
      <c r="A13" s="13" t="s">
        <v>8270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2">
      <c r="A14" s="13" t="s">
        <v>8266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2">
      <c r="A15" s="13" t="s">
        <v>8319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8D39-E688-5740-BC75-0D998C4343AE}">
  <dimension ref="A1:F18"/>
  <sheetViews>
    <sheetView workbookViewId="0">
      <selection activeCell="H23" sqref="H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6" x14ac:dyDescent="0.2">
      <c r="A1" s="12" t="s">
        <v>8321</v>
      </c>
      <c r="B1" t="s">
        <v>8320</v>
      </c>
    </row>
    <row r="2" spans="1:6" x14ac:dyDescent="0.2">
      <c r="A2" s="12" t="s">
        <v>8316</v>
      </c>
      <c r="B2" t="s">
        <v>8320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4" t="s">
        <v>8332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8333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8334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8335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8326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8336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8327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8328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8329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8330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8331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8337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7" zoomScaleNormal="97" workbookViewId="0">
      <pane xSplit="1" ySplit="1" topLeftCell="C3190" activePane="bottomRight" state="frozen"/>
      <selection pane="topRight" activeCell="B1" sqref="B1"/>
      <selection pane="bottomLeft" activeCell="A2" sqref="A2"/>
      <selection pane="bottomRight" activeCell="G3190" sqref="G3190:G32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6.33203125" bestFit="1" customWidth="1"/>
    <col min="17" max="17" width="15.1640625" bestFit="1" customWidth="1"/>
    <col min="18" max="18" width="20.5" style="17" bestFit="1" customWidth="1"/>
    <col min="19" max="19" width="8.83203125" style="17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8321</v>
      </c>
      <c r="O1" t="s">
        <v>8316</v>
      </c>
      <c r="P1" s="1" t="s">
        <v>8264</v>
      </c>
      <c r="Q1" s="1" t="s">
        <v>8265</v>
      </c>
      <c r="R1" s="15" t="s">
        <v>8323</v>
      </c>
      <c r="S1" s="16" t="s">
        <v>8324</v>
      </c>
      <c r="T1" t="s">
        <v>8325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8309</v>
      </c>
      <c r="O2" t="s">
        <v>8310</v>
      </c>
      <c r="P2">
        <f>ROUND(E2/D2*100,0)</f>
        <v>137</v>
      </c>
      <c r="Q2">
        <f>IFERROR(ROUND(E2/L2,4),"no backers")</f>
        <v>63.9176</v>
      </c>
      <c r="R2" s="17">
        <f>(((J2/60)/60)/24)+DATE(1970,1,1)</f>
        <v>42177.007071759261</v>
      </c>
      <c r="S2" s="17">
        <f>(((I2/60)/60)/24)+DATE(1970,1,1)</f>
        <v>42208.125</v>
      </c>
      <c r="T2">
        <f>(S2-R2)/365</f>
        <v>8.5254597919833627E-2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8309</v>
      </c>
      <c r="O3" t="s">
        <v>8310</v>
      </c>
      <c r="P3">
        <f>ROUND(E3/D3*100,0)</f>
        <v>143</v>
      </c>
      <c r="Q3">
        <f>IFERROR(ROUND(E3/L3,4),0)</f>
        <v>185.48099999999999</v>
      </c>
      <c r="R3" s="17">
        <f t="shared" ref="R3:R66" si="0">(((J3/60)/60)/24)+DATE(1970,1,1)</f>
        <v>42766.600497685184</v>
      </c>
      <c r="S3" s="17">
        <f t="shared" ref="S3:S66" si="1">(((I3/60)/60)/24)+DATE(1970,1,1)</f>
        <v>42796.600497685184</v>
      </c>
      <c r="T3">
        <f t="shared" ref="T3:T66" si="2">(S3-R3)/365</f>
        <v>8.2191780821917804E-2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8309</v>
      </c>
      <c r="O4" t="s">
        <v>8310</v>
      </c>
      <c r="P4">
        <f>ROUND(E4/D4*100,0)</f>
        <v>105</v>
      </c>
      <c r="Q4">
        <f>IFERROR(ROUND(E4/L4,4),0)</f>
        <v>15</v>
      </c>
      <c r="R4" s="17">
        <f t="shared" si="0"/>
        <v>42405.702349537038</v>
      </c>
      <c r="S4" s="17">
        <f t="shared" si="1"/>
        <v>42415.702349537038</v>
      </c>
      <c r="T4">
        <f t="shared" si="2"/>
        <v>2.7397260273972601E-2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8309</v>
      </c>
      <c r="O5" t="s">
        <v>8310</v>
      </c>
      <c r="P5">
        <f>ROUND(E5/D5*100,0)</f>
        <v>104</v>
      </c>
      <c r="Q5">
        <f>IFERROR(ROUND(E5/L5,4),0)</f>
        <v>69.2667</v>
      </c>
      <c r="R5" s="17">
        <f t="shared" si="0"/>
        <v>41828.515127314815</v>
      </c>
      <c r="S5" s="17">
        <f t="shared" si="1"/>
        <v>41858.515127314815</v>
      </c>
      <c r="T5">
        <f t="shared" si="2"/>
        <v>8.2191780821917804E-2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8309</v>
      </c>
      <c r="O6" t="s">
        <v>8310</v>
      </c>
      <c r="P6">
        <f>ROUND(E6/D6*100,0)</f>
        <v>123</v>
      </c>
      <c r="Q6">
        <f>IFERROR(ROUND(E6/L6,4),0)</f>
        <v>190.55029999999999</v>
      </c>
      <c r="R6" s="17">
        <f t="shared" si="0"/>
        <v>42327.834247685183</v>
      </c>
      <c r="S6" s="17">
        <f t="shared" si="1"/>
        <v>42357.834247685183</v>
      </c>
      <c r="T6">
        <f t="shared" si="2"/>
        <v>8.2191780821917804E-2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8309</v>
      </c>
      <c r="O7" t="s">
        <v>8310</v>
      </c>
      <c r="P7">
        <f>ROUND(E7/D7*100,0)</f>
        <v>110</v>
      </c>
      <c r="Q7">
        <f>IFERROR(ROUND(E7/L7,4),0)</f>
        <v>93.404300000000006</v>
      </c>
      <c r="R7" s="17">
        <f t="shared" si="0"/>
        <v>42563.932951388888</v>
      </c>
      <c r="S7" s="17">
        <f t="shared" si="1"/>
        <v>42580.232638888891</v>
      </c>
      <c r="T7">
        <f t="shared" si="2"/>
        <v>4.4656678082198954E-2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8309</v>
      </c>
      <c r="O8" t="s">
        <v>8310</v>
      </c>
      <c r="P8">
        <f>ROUND(E8/D8*100,0)</f>
        <v>106</v>
      </c>
      <c r="Q8">
        <f>IFERROR(ROUND(E8/L8,4),0)</f>
        <v>146.8793</v>
      </c>
      <c r="R8" s="17">
        <f t="shared" si="0"/>
        <v>41794.072337962964</v>
      </c>
      <c r="S8" s="17">
        <f t="shared" si="1"/>
        <v>41804.072337962964</v>
      </c>
      <c r="T8">
        <f t="shared" si="2"/>
        <v>2.7397260273972601E-2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8309</v>
      </c>
      <c r="O9" t="s">
        <v>8310</v>
      </c>
      <c r="P9">
        <f>ROUND(E9/D9*100,0)</f>
        <v>101</v>
      </c>
      <c r="Q9">
        <f>IFERROR(ROUND(E9/L9,4),0)</f>
        <v>159.8246</v>
      </c>
      <c r="R9" s="17">
        <f t="shared" si="0"/>
        <v>42516.047071759262</v>
      </c>
      <c r="S9" s="17">
        <f t="shared" si="1"/>
        <v>42556.047071759262</v>
      </c>
      <c r="T9">
        <f t="shared" si="2"/>
        <v>0.1095890410958904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8309</v>
      </c>
      <c r="O10" t="s">
        <v>8310</v>
      </c>
      <c r="P10">
        <f>ROUND(E10/D10*100,0)</f>
        <v>100</v>
      </c>
      <c r="Q10">
        <f>IFERROR(ROUND(E10/L10,4),0)</f>
        <v>291.79329999999999</v>
      </c>
      <c r="R10" s="17">
        <f t="shared" si="0"/>
        <v>42468.94458333333</v>
      </c>
      <c r="S10" s="17">
        <f t="shared" si="1"/>
        <v>42475.875</v>
      </c>
      <c r="T10">
        <f t="shared" si="2"/>
        <v>1.8987442922382934E-2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8309</v>
      </c>
      <c r="O11" t="s">
        <v>8310</v>
      </c>
      <c r="P11">
        <f>ROUND(E11/D11*100,0)</f>
        <v>126</v>
      </c>
      <c r="Q11">
        <f>IFERROR(ROUND(E11/L11,4),0)</f>
        <v>31.499500000000001</v>
      </c>
      <c r="R11" s="17">
        <f t="shared" si="0"/>
        <v>42447.103518518517</v>
      </c>
      <c r="S11" s="17">
        <f t="shared" si="1"/>
        <v>42477.103518518517</v>
      </c>
      <c r="T11">
        <f t="shared" si="2"/>
        <v>8.2191780821917804E-2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8309</v>
      </c>
      <c r="O12" t="s">
        <v>8310</v>
      </c>
      <c r="P12">
        <f>ROUND(E12/D12*100,0)</f>
        <v>101</v>
      </c>
      <c r="Q12">
        <f>IFERROR(ROUND(E12/L12,4),0)</f>
        <v>158.6842</v>
      </c>
      <c r="R12" s="17">
        <f t="shared" si="0"/>
        <v>41780.068043981482</v>
      </c>
      <c r="S12" s="17">
        <f t="shared" si="1"/>
        <v>41815.068043981482</v>
      </c>
      <c r="T12">
        <f t="shared" si="2"/>
        <v>9.5890410958904104E-2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8309</v>
      </c>
      <c r="O13" t="s">
        <v>8310</v>
      </c>
      <c r="P13">
        <f>ROUND(E13/D13*100,0)</f>
        <v>121</v>
      </c>
      <c r="Q13">
        <f>IFERROR(ROUND(E13/L13,4),0)</f>
        <v>80.333299999999994</v>
      </c>
      <c r="R13" s="17">
        <f t="shared" si="0"/>
        <v>42572.778495370367</v>
      </c>
      <c r="S13" s="17">
        <f t="shared" si="1"/>
        <v>42604.125</v>
      </c>
      <c r="T13">
        <f t="shared" si="2"/>
        <v>8.5880834601734998E-2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8309</v>
      </c>
      <c r="O14" t="s">
        <v>8310</v>
      </c>
      <c r="P14">
        <f>ROUND(E14/D14*100,0)</f>
        <v>165</v>
      </c>
      <c r="Q14">
        <f>IFERROR(ROUND(E14/L14,4),0)</f>
        <v>59.961300000000001</v>
      </c>
      <c r="R14" s="17">
        <f t="shared" si="0"/>
        <v>41791.713252314818</v>
      </c>
      <c r="S14" s="17">
        <f t="shared" si="1"/>
        <v>41836.125</v>
      </c>
      <c r="T14">
        <f t="shared" si="2"/>
        <v>0.1216760210552945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8309</v>
      </c>
      <c r="O15" t="s">
        <v>8310</v>
      </c>
      <c r="P15">
        <f>ROUND(E15/D15*100,0)</f>
        <v>160</v>
      </c>
      <c r="Q15">
        <f>IFERROR(ROUND(E15/L15,4),0)</f>
        <v>109.7843</v>
      </c>
      <c r="R15" s="17">
        <f t="shared" si="0"/>
        <v>42508.677187499998</v>
      </c>
      <c r="S15" s="17">
        <f t="shared" si="1"/>
        <v>42544.852083333331</v>
      </c>
      <c r="T15">
        <f t="shared" si="2"/>
        <v>9.9109303652969105E-2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8309</v>
      </c>
      <c r="O16" t="s">
        <v>8310</v>
      </c>
      <c r="P16">
        <f>ROUND(E16/D16*100,0)</f>
        <v>101</v>
      </c>
      <c r="Q16">
        <f>IFERROR(ROUND(E16/L16,4),0)</f>
        <v>147.7073</v>
      </c>
      <c r="R16" s="17">
        <f t="shared" si="0"/>
        <v>41808.02648148148</v>
      </c>
      <c r="S16" s="17">
        <f t="shared" si="1"/>
        <v>41833.582638888889</v>
      </c>
      <c r="T16">
        <f t="shared" si="2"/>
        <v>7.0016869609339852E-2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8309</v>
      </c>
      <c r="O17" t="s">
        <v>8310</v>
      </c>
      <c r="P17">
        <f>ROUND(E17/D17*100,0)</f>
        <v>107</v>
      </c>
      <c r="Q17">
        <f>IFERROR(ROUND(E17/L17,4),0)</f>
        <v>21.755099999999999</v>
      </c>
      <c r="R17" s="17">
        <f t="shared" si="0"/>
        <v>42256.391875000001</v>
      </c>
      <c r="S17" s="17">
        <f t="shared" si="1"/>
        <v>42274.843055555553</v>
      </c>
      <c r="T17">
        <f t="shared" si="2"/>
        <v>5.0551179604252407E-2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8309</v>
      </c>
      <c r="O18" t="s">
        <v>8310</v>
      </c>
      <c r="P18">
        <f>ROUND(E18/D18*100,0)</f>
        <v>100</v>
      </c>
      <c r="Q18">
        <f>IFERROR(ROUND(E18/L18,4),0)</f>
        <v>171.84289999999999</v>
      </c>
      <c r="R18" s="17">
        <f t="shared" si="0"/>
        <v>41760.796423611115</v>
      </c>
      <c r="S18" s="17">
        <f t="shared" si="1"/>
        <v>41806.229166666664</v>
      </c>
      <c r="T18">
        <f t="shared" si="2"/>
        <v>0.12447326864534113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8309</v>
      </c>
      <c r="O19" t="s">
        <v>8310</v>
      </c>
      <c r="P19">
        <f>ROUND(E19/D19*100,0)</f>
        <v>101</v>
      </c>
      <c r="Q19">
        <f>IFERROR(ROUND(E19/L19,4),0)</f>
        <v>41.944400000000002</v>
      </c>
      <c r="R19" s="17">
        <f t="shared" si="0"/>
        <v>41917.731736111113</v>
      </c>
      <c r="S19" s="17">
        <f t="shared" si="1"/>
        <v>41947.773402777777</v>
      </c>
      <c r="T19">
        <f t="shared" si="2"/>
        <v>8.2305936073052713E-2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8309</v>
      </c>
      <c r="O20" t="s">
        <v>8310</v>
      </c>
      <c r="P20">
        <f>ROUND(E20/D20*100,0)</f>
        <v>106</v>
      </c>
      <c r="Q20">
        <f>IFERROR(ROUND(E20/L20,4),0)</f>
        <v>93.264099999999999</v>
      </c>
      <c r="R20" s="17">
        <f t="shared" si="0"/>
        <v>41869.542314814818</v>
      </c>
      <c r="S20" s="17">
        <f t="shared" si="1"/>
        <v>41899.542314814818</v>
      </c>
      <c r="T20">
        <f t="shared" si="2"/>
        <v>8.2191780821917804E-2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8309</v>
      </c>
      <c r="O21" t="s">
        <v>8310</v>
      </c>
      <c r="P21">
        <f>ROUND(E21/D21*100,0)</f>
        <v>145</v>
      </c>
      <c r="Q21">
        <f>IFERROR(ROUND(E21/L21,4),0)</f>
        <v>56.136400000000002</v>
      </c>
      <c r="R21" s="17">
        <f t="shared" si="0"/>
        <v>42175.816365740742</v>
      </c>
      <c r="S21" s="17">
        <f t="shared" si="1"/>
        <v>42205.816365740742</v>
      </c>
      <c r="T21">
        <f t="shared" si="2"/>
        <v>8.2191780821917804E-2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8309</v>
      </c>
      <c r="O22" t="s">
        <v>8310</v>
      </c>
      <c r="P22">
        <f>ROUND(E22/D22*100,0)</f>
        <v>100</v>
      </c>
      <c r="Q22">
        <f>IFERROR(ROUND(E22/L22,4),0)</f>
        <v>80.16</v>
      </c>
      <c r="R22" s="17">
        <f t="shared" si="0"/>
        <v>42200.758240740746</v>
      </c>
      <c r="S22" s="17">
        <f t="shared" si="1"/>
        <v>42260.758240740746</v>
      </c>
      <c r="T22">
        <f t="shared" si="2"/>
        <v>0.16438356164383561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8309</v>
      </c>
      <c r="O23" t="s">
        <v>8310</v>
      </c>
      <c r="P23">
        <f>ROUND(E23/D23*100,0)</f>
        <v>109</v>
      </c>
      <c r="Q23">
        <f>IFERROR(ROUND(E23/L23,4),0)</f>
        <v>199.90100000000001</v>
      </c>
      <c r="R23" s="17">
        <f t="shared" si="0"/>
        <v>41878.627187500002</v>
      </c>
      <c r="S23" s="17">
        <f t="shared" si="1"/>
        <v>41908.627187500002</v>
      </c>
      <c r="T23">
        <f t="shared" si="2"/>
        <v>8.2191780821917804E-2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8309</v>
      </c>
      <c r="O24" t="s">
        <v>8310</v>
      </c>
      <c r="P24">
        <f>ROUND(E24/D24*100,0)</f>
        <v>117</v>
      </c>
      <c r="Q24">
        <f>IFERROR(ROUND(E24/L24,4),0)</f>
        <v>51.25</v>
      </c>
      <c r="R24" s="17">
        <f t="shared" si="0"/>
        <v>41989.91134259259</v>
      </c>
      <c r="S24" s="17">
        <f t="shared" si="1"/>
        <v>42005.332638888889</v>
      </c>
      <c r="T24">
        <f t="shared" si="2"/>
        <v>4.2250126839176054E-2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8309</v>
      </c>
      <c r="O25" t="s">
        <v>8310</v>
      </c>
      <c r="P25">
        <f>ROUND(E25/D25*100,0)</f>
        <v>119</v>
      </c>
      <c r="Q25">
        <f>IFERROR(ROUND(E25/L25,4),0)</f>
        <v>103.04349999999999</v>
      </c>
      <c r="R25" s="17">
        <f t="shared" si="0"/>
        <v>42097.778946759259</v>
      </c>
      <c r="S25" s="17">
        <f t="shared" si="1"/>
        <v>42124.638888888891</v>
      </c>
      <c r="T25">
        <f t="shared" si="2"/>
        <v>7.3588882546934895E-2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8309</v>
      </c>
      <c r="O26" t="s">
        <v>8310</v>
      </c>
      <c r="P26">
        <f>ROUND(E26/D26*100,0)</f>
        <v>109</v>
      </c>
      <c r="Q26">
        <f>IFERROR(ROUND(E26/L26,4),0)</f>
        <v>66.346100000000007</v>
      </c>
      <c r="R26" s="17">
        <f t="shared" si="0"/>
        <v>42229.820173611108</v>
      </c>
      <c r="S26" s="17">
        <f t="shared" si="1"/>
        <v>42262.818750000006</v>
      </c>
      <c r="T26">
        <f t="shared" si="2"/>
        <v>9.0407058599720744E-2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8309</v>
      </c>
      <c r="O27" t="s">
        <v>8310</v>
      </c>
      <c r="P27">
        <f>ROUND(E27/D27*100,0)</f>
        <v>133</v>
      </c>
      <c r="Q27">
        <f>IFERROR(ROUND(E27/L27,4),0)</f>
        <v>57.142899999999997</v>
      </c>
      <c r="R27" s="17">
        <f t="shared" si="0"/>
        <v>42318.025011574078</v>
      </c>
      <c r="S27" s="17">
        <f t="shared" si="1"/>
        <v>42378.025011574078</v>
      </c>
      <c r="T27">
        <f t="shared" si="2"/>
        <v>0.16438356164383561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8309</v>
      </c>
      <c r="O28" t="s">
        <v>8310</v>
      </c>
      <c r="P28">
        <f>ROUND(E28/D28*100,0)</f>
        <v>155</v>
      </c>
      <c r="Q28">
        <f>IFERROR(ROUND(E28/L28,4),"no backers")</f>
        <v>102.1053</v>
      </c>
      <c r="R28" s="17">
        <f t="shared" si="0"/>
        <v>41828.515555555554</v>
      </c>
      <c r="S28" s="17">
        <f t="shared" si="1"/>
        <v>41868.515555555554</v>
      </c>
      <c r="T28">
        <f t="shared" si="2"/>
        <v>0.1095890410958904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8309</v>
      </c>
      <c r="O29" t="s">
        <v>8310</v>
      </c>
      <c r="P29">
        <f>ROUND(E29/D29*100,0)</f>
        <v>112</v>
      </c>
      <c r="Q29">
        <f>IFERROR(ROUND(E29/L29,4),0)</f>
        <v>148.9667</v>
      </c>
      <c r="R29" s="17">
        <f t="shared" si="0"/>
        <v>41929.164733796293</v>
      </c>
      <c r="S29" s="17">
        <f t="shared" si="1"/>
        <v>41959.206400462965</v>
      </c>
      <c r="T29">
        <f t="shared" si="2"/>
        <v>8.2305936073072655E-2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8309</v>
      </c>
      <c r="O30" t="s">
        <v>8310</v>
      </c>
      <c r="P30">
        <f>ROUND(E30/D30*100,0)</f>
        <v>100</v>
      </c>
      <c r="Q30">
        <f>IFERROR(ROUND(E30/L30,4),0)</f>
        <v>169.60560000000001</v>
      </c>
      <c r="R30" s="17">
        <f t="shared" si="0"/>
        <v>42324.96393518518</v>
      </c>
      <c r="S30" s="17">
        <f t="shared" si="1"/>
        <v>42354.96393518518</v>
      </c>
      <c r="T30">
        <f t="shared" si="2"/>
        <v>8.2191780821917804E-2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8309</v>
      </c>
      <c r="O31" t="s">
        <v>8310</v>
      </c>
      <c r="P31">
        <f>ROUND(E31/D31*100,0)</f>
        <v>123</v>
      </c>
      <c r="Q31">
        <f>IFERROR(ROUND(E31/L31,4),0)</f>
        <v>31.623899999999999</v>
      </c>
      <c r="R31" s="17">
        <f t="shared" si="0"/>
        <v>41812.67324074074</v>
      </c>
      <c r="S31" s="17">
        <f t="shared" si="1"/>
        <v>41842.67324074074</v>
      </c>
      <c r="T31">
        <f t="shared" si="2"/>
        <v>8.2191780821917804E-2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8309</v>
      </c>
      <c r="O32" t="s">
        <v>8310</v>
      </c>
      <c r="P32">
        <f>ROUND(E32/D32*100,0)</f>
        <v>101</v>
      </c>
      <c r="Q32">
        <f>IFERROR(ROUND(E32/L32,4),"no backers")</f>
        <v>76.452600000000004</v>
      </c>
      <c r="R32" s="17">
        <f t="shared" si="0"/>
        <v>41842.292997685188</v>
      </c>
      <c r="S32" s="17">
        <f t="shared" si="1"/>
        <v>41872.292997685188</v>
      </c>
      <c r="T32">
        <f t="shared" si="2"/>
        <v>8.2191780821917804E-2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8309</v>
      </c>
      <c r="O33" t="s">
        <v>8310</v>
      </c>
      <c r="P33">
        <f>ROUND(E33/D33*100,0)</f>
        <v>100</v>
      </c>
      <c r="Q33">
        <f>IFERROR(ROUND(E33/L33,4),0)</f>
        <v>13</v>
      </c>
      <c r="R33" s="17">
        <f t="shared" si="0"/>
        <v>42376.79206018518</v>
      </c>
      <c r="S33" s="17">
        <f t="shared" si="1"/>
        <v>42394.79206018518</v>
      </c>
      <c r="T33">
        <f t="shared" si="2"/>
        <v>4.9315068493150684E-2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8309</v>
      </c>
      <c r="O34" t="s">
        <v>8310</v>
      </c>
      <c r="P34">
        <f>ROUND(E34/D34*100,0)</f>
        <v>100</v>
      </c>
      <c r="Q34">
        <f>IFERROR(ROUND(E34/L34,4),"no backers")</f>
        <v>320.44940000000003</v>
      </c>
      <c r="R34" s="17">
        <f t="shared" si="0"/>
        <v>42461.627511574072</v>
      </c>
      <c r="S34" s="17">
        <f t="shared" si="1"/>
        <v>42503.165972222225</v>
      </c>
      <c r="T34">
        <f t="shared" si="2"/>
        <v>0.11380400177576158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8309</v>
      </c>
      <c r="O35" t="s">
        <v>8310</v>
      </c>
      <c r="P35">
        <f>ROUND(E35/D35*100,0)</f>
        <v>102</v>
      </c>
      <c r="Q35">
        <f>IFERROR(ROUND(E35/L35,4),0)</f>
        <v>83.75</v>
      </c>
      <c r="R35" s="17">
        <f t="shared" si="0"/>
        <v>42286.660891203705</v>
      </c>
      <c r="S35" s="17">
        <f t="shared" si="1"/>
        <v>42316.702557870376</v>
      </c>
      <c r="T35">
        <f t="shared" si="2"/>
        <v>8.2305936073072655E-2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8309</v>
      </c>
      <c r="O36" t="s">
        <v>8310</v>
      </c>
      <c r="P36">
        <f>ROUND(E36/D36*100,0)</f>
        <v>130</v>
      </c>
      <c r="Q36">
        <f>IFERROR(ROUND(E36/L36,4),0)</f>
        <v>49.882399999999997</v>
      </c>
      <c r="R36" s="17">
        <f t="shared" si="0"/>
        <v>41841.321770833332</v>
      </c>
      <c r="S36" s="17">
        <f t="shared" si="1"/>
        <v>41856.321770833332</v>
      </c>
      <c r="T36">
        <f t="shared" si="2"/>
        <v>4.1095890410958902E-2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8309</v>
      </c>
      <c r="O37" t="s">
        <v>8310</v>
      </c>
      <c r="P37">
        <f>ROUND(E37/D37*100,0)</f>
        <v>167</v>
      </c>
      <c r="Q37">
        <f>IFERROR(ROUND(E37/L37,4),0)</f>
        <v>59.464300000000001</v>
      </c>
      <c r="R37" s="17">
        <f t="shared" si="0"/>
        <v>42098.291828703703</v>
      </c>
      <c r="S37" s="17">
        <f t="shared" si="1"/>
        <v>42122</v>
      </c>
      <c r="T37">
        <f t="shared" si="2"/>
        <v>6.495389396245814E-2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8309</v>
      </c>
      <c r="O38" t="s">
        <v>8310</v>
      </c>
      <c r="P38">
        <f>ROUND(E38/D38*100,0)</f>
        <v>142</v>
      </c>
      <c r="Q38">
        <f>IFERROR(ROUND(E38/L38,4),0)</f>
        <v>193.8409</v>
      </c>
      <c r="R38" s="17">
        <f t="shared" si="0"/>
        <v>42068.307002314818</v>
      </c>
      <c r="S38" s="17">
        <f t="shared" si="1"/>
        <v>42098.265335648146</v>
      </c>
      <c r="T38">
        <f t="shared" si="2"/>
        <v>8.2077625570762966E-2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8309</v>
      </c>
      <c r="O39" t="s">
        <v>8310</v>
      </c>
      <c r="P39">
        <f>ROUND(E39/D39*100,0)</f>
        <v>183</v>
      </c>
      <c r="Q39">
        <f>IFERROR(ROUND(E39/L39,4),0)</f>
        <v>159.5138</v>
      </c>
      <c r="R39" s="17">
        <f t="shared" si="0"/>
        <v>42032.693043981482</v>
      </c>
      <c r="S39" s="17">
        <f t="shared" si="1"/>
        <v>42062.693043981482</v>
      </c>
      <c r="T39">
        <f t="shared" si="2"/>
        <v>8.2191780821917804E-2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8309</v>
      </c>
      <c r="O40" t="s">
        <v>8310</v>
      </c>
      <c r="P40">
        <f>ROUND(E40/D40*100,0)</f>
        <v>110</v>
      </c>
      <c r="Q40">
        <f>IFERROR(ROUND(E40/L40,4),0)</f>
        <v>41.681800000000003</v>
      </c>
      <c r="R40" s="17">
        <f t="shared" si="0"/>
        <v>41375.057222222218</v>
      </c>
      <c r="S40" s="17">
        <f t="shared" si="1"/>
        <v>41405.057222222218</v>
      </c>
      <c r="T40">
        <f t="shared" si="2"/>
        <v>8.2191780821917804E-2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8309</v>
      </c>
      <c r="O41" t="s">
        <v>8310</v>
      </c>
      <c r="P41">
        <f>ROUND(E41/D41*100,0)</f>
        <v>131</v>
      </c>
      <c r="Q41">
        <f>IFERROR(ROUND(E41/L41,4),0)</f>
        <v>150.89859999999999</v>
      </c>
      <c r="R41" s="17">
        <f t="shared" si="0"/>
        <v>41754.047083333331</v>
      </c>
      <c r="S41" s="17">
        <f t="shared" si="1"/>
        <v>41784.957638888889</v>
      </c>
      <c r="T41">
        <f t="shared" si="2"/>
        <v>8.4686453576871087E-2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8309</v>
      </c>
      <c r="O42" t="s">
        <v>8310</v>
      </c>
      <c r="P42">
        <f>ROUND(E42/D42*100,0)</f>
        <v>101</v>
      </c>
      <c r="Q42">
        <f>IFERROR(ROUND(E42/L42,4),0)</f>
        <v>126.6875</v>
      </c>
      <c r="R42" s="17">
        <f t="shared" si="0"/>
        <v>41789.21398148148</v>
      </c>
      <c r="S42" s="17">
        <f t="shared" si="1"/>
        <v>41809.166666666664</v>
      </c>
      <c r="T42">
        <f t="shared" si="2"/>
        <v>5.4664890918312975E-2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8309</v>
      </c>
      <c r="O43" t="s">
        <v>8310</v>
      </c>
      <c r="P43">
        <f>ROUND(E43/D43*100,0)</f>
        <v>100</v>
      </c>
      <c r="Q43">
        <f>IFERROR(ROUND(E43/L43,4),0)</f>
        <v>105.2632</v>
      </c>
      <c r="R43" s="17">
        <f t="shared" si="0"/>
        <v>41887.568912037037</v>
      </c>
      <c r="S43" s="17">
        <f t="shared" si="1"/>
        <v>41917.568912037037</v>
      </c>
      <c r="T43">
        <f t="shared" si="2"/>
        <v>8.2191780821917804E-2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8309</v>
      </c>
      <c r="O44" t="s">
        <v>8310</v>
      </c>
      <c r="P44">
        <f>ROUND(E44/D44*100,0)</f>
        <v>142</v>
      </c>
      <c r="Q44">
        <f>IFERROR(ROUND(E44/L44,4),0)</f>
        <v>117.51479999999999</v>
      </c>
      <c r="R44" s="17">
        <f t="shared" si="0"/>
        <v>41971.639189814814</v>
      </c>
      <c r="S44" s="17">
        <f t="shared" si="1"/>
        <v>42001.639189814814</v>
      </c>
      <c r="T44">
        <f t="shared" si="2"/>
        <v>8.2191780821917804E-2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8309</v>
      </c>
      <c r="O45" t="s">
        <v>8310</v>
      </c>
      <c r="P45">
        <f>ROUND(E45/D45*100,0)</f>
        <v>309</v>
      </c>
      <c r="Q45">
        <f>IFERROR(ROUND(E45/L45,4),0)</f>
        <v>117.3612</v>
      </c>
      <c r="R45" s="17">
        <f t="shared" si="0"/>
        <v>41802.790347222224</v>
      </c>
      <c r="S45" s="17">
        <f t="shared" si="1"/>
        <v>41833</v>
      </c>
      <c r="T45">
        <f t="shared" si="2"/>
        <v>8.2766171993906221E-2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8309</v>
      </c>
      <c r="O46" t="s">
        <v>8310</v>
      </c>
      <c r="P46">
        <f>ROUND(E46/D46*100,0)</f>
        <v>100</v>
      </c>
      <c r="Q46">
        <f>IFERROR(ROUND(E46/L46,4),0)</f>
        <v>133.33330000000001</v>
      </c>
      <c r="R46" s="17">
        <f t="shared" si="0"/>
        <v>41874.098807870374</v>
      </c>
      <c r="S46" s="17">
        <f t="shared" si="1"/>
        <v>41919.098807870374</v>
      </c>
      <c r="T46">
        <f t="shared" si="2"/>
        <v>0.12328767123287671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8309</v>
      </c>
      <c r="O47" t="s">
        <v>8310</v>
      </c>
      <c r="P47">
        <f>ROUND(E47/D47*100,0)</f>
        <v>120</v>
      </c>
      <c r="Q47">
        <f>IFERROR(ROUND(E47/L47,4),0)</f>
        <v>98.360699999999994</v>
      </c>
      <c r="R47" s="17">
        <f t="shared" si="0"/>
        <v>42457.623923611114</v>
      </c>
      <c r="S47" s="17">
        <f t="shared" si="1"/>
        <v>42487.623923611114</v>
      </c>
      <c r="T47">
        <f t="shared" si="2"/>
        <v>8.2191780821917804E-2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8309</v>
      </c>
      <c r="O48" t="s">
        <v>8310</v>
      </c>
      <c r="P48">
        <f>ROUND(E48/D48*100,0)</f>
        <v>104</v>
      </c>
      <c r="Q48">
        <f>IFERROR(ROUND(E48/L48,4),0)</f>
        <v>194.4444</v>
      </c>
      <c r="R48" s="17">
        <f t="shared" si="0"/>
        <v>42323.964976851858</v>
      </c>
      <c r="S48" s="17">
        <f t="shared" si="1"/>
        <v>42353.964976851858</v>
      </c>
      <c r="T48">
        <f t="shared" si="2"/>
        <v>8.2191780821917804E-2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8309</v>
      </c>
      <c r="O49" t="s">
        <v>8310</v>
      </c>
      <c r="P49">
        <f>ROUND(E49/D49*100,0)</f>
        <v>108</v>
      </c>
      <c r="Q49">
        <f>IFERROR(ROUND(E49/L49,4),0)</f>
        <v>76.864999999999995</v>
      </c>
      <c r="R49" s="17">
        <f t="shared" si="0"/>
        <v>41932.819525462961</v>
      </c>
      <c r="S49" s="17">
        <f t="shared" si="1"/>
        <v>41992.861192129625</v>
      </c>
      <c r="T49">
        <f t="shared" si="2"/>
        <v>0.16449771689497053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8309</v>
      </c>
      <c r="O50" t="s">
        <v>8310</v>
      </c>
      <c r="P50">
        <f>ROUND(E50/D50*100,0)</f>
        <v>108</v>
      </c>
      <c r="Q50">
        <f>IFERROR(ROUND(E50/L50,4),0)</f>
        <v>56.815800000000003</v>
      </c>
      <c r="R50" s="17">
        <f t="shared" si="0"/>
        <v>42033.516898148147</v>
      </c>
      <c r="S50" s="17">
        <f t="shared" si="1"/>
        <v>42064.5</v>
      </c>
      <c r="T50">
        <f t="shared" si="2"/>
        <v>8.4885210553020687E-2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8309</v>
      </c>
      <c r="O51" t="s">
        <v>8310</v>
      </c>
      <c r="P51">
        <f>ROUND(E51/D51*100,0)</f>
        <v>100</v>
      </c>
      <c r="Q51">
        <f>IFERROR(ROUND(E51/L51,4),"no backers")</f>
        <v>137.93100000000001</v>
      </c>
      <c r="R51" s="17">
        <f t="shared" si="0"/>
        <v>42271.176446759258</v>
      </c>
      <c r="S51" s="17">
        <f t="shared" si="1"/>
        <v>42301.176446759258</v>
      </c>
      <c r="T51">
        <f t="shared" si="2"/>
        <v>8.2191780821917804E-2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8309</v>
      </c>
      <c r="O52" t="s">
        <v>8310</v>
      </c>
      <c r="P52">
        <f>ROUND(E52/D52*100,0)</f>
        <v>100</v>
      </c>
      <c r="Q52">
        <f>IFERROR(ROUND(E52/L52,4),0)</f>
        <v>27.2727</v>
      </c>
      <c r="R52" s="17">
        <f t="shared" si="0"/>
        <v>41995.752986111111</v>
      </c>
      <c r="S52" s="17">
        <f t="shared" si="1"/>
        <v>42034.708333333328</v>
      </c>
      <c r="T52">
        <f t="shared" si="2"/>
        <v>0.10672697869100774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8309</v>
      </c>
      <c r="O53" t="s">
        <v>8310</v>
      </c>
      <c r="P53">
        <f>ROUND(E53/D53*100,0)</f>
        <v>128</v>
      </c>
      <c r="Q53">
        <f>IFERROR(ROUND(E53/L53,4),0)</f>
        <v>118.3361</v>
      </c>
      <c r="R53" s="17">
        <f t="shared" si="0"/>
        <v>42196.928668981483</v>
      </c>
      <c r="S53" s="17">
        <f t="shared" si="1"/>
        <v>42226.928668981483</v>
      </c>
      <c r="T53">
        <f t="shared" si="2"/>
        <v>8.2191780821917804E-2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8309</v>
      </c>
      <c r="O54" t="s">
        <v>8310</v>
      </c>
      <c r="P54">
        <f>ROUND(E54/D54*100,0)</f>
        <v>116</v>
      </c>
      <c r="Q54">
        <f>IFERROR(ROUND(E54/L54,4),0)</f>
        <v>223.48079999999999</v>
      </c>
      <c r="R54" s="17">
        <f t="shared" si="0"/>
        <v>41807.701921296299</v>
      </c>
      <c r="S54" s="17">
        <f t="shared" si="1"/>
        <v>41837.701921296299</v>
      </c>
      <c r="T54">
        <f t="shared" si="2"/>
        <v>8.2191780821917804E-2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8309</v>
      </c>
      <c r="O55" t="s">
        <v>8310</v>
      </c>
      <c r="P55">
        <f>ROUND(E55/D55*100,0)</f>
        <v>110</v>
      </c>
      <c r="Q55">
        <f>IFERROR(ROUND(E55/L55,4),0)</f>
        <v>28.1111</v>
      </c>
      <c r="R55" s="17">
        <f t="shared" si="0"/>
        <v>41719.549131944441</v>
      </c>
      <c r="S55" s="17">
        <f t="shared" si="1"/>
        <v>41733.916666666664</v>
      </c>
      <c r="T55">
        <f t="shared" si="2"/>
        <v>3.936310882800919E-2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8309</v>
      </c>
      <c r="O56" t="s">
        <v>8310</v>
      </c>
      <c r="P56">
        <f>ROUND(E56/D56*100,0)</f>
        <v>101</v>
      </c>
      <c r="Q56">
        <f>IFERROR(ROUND(E56/L56,4),0)</f>
        <v>194.23079999999999</v>
      </c>
      <c r="R56" s="17">
        <f t="shared" si="0"/>
        <v>42333.713206018518</v>
      </c>
      <c r="S56" s="17">
        <f t="shared" si="1"/>
        <v>42363.713206018518</v>
      </c>
      <c r="T56">
        <f t="shared" si="2"/>
        <v>8.2191780821917804E-2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8309</v>
      </c>
      <c r="O57" t="s">
        <v>8310</v>
      </c>
      <c r="P57">
        <f>ROUND(E57/D57*100,0)</f>
        <v>129</v>
      </c>
      <c r="Q57">
        <f>IFERROR(ROUND(E57/L57,4),0)</f>
        <v>128.95349999999999</v>
      </c>
      <c r="R57" s="17">
        <f t="shared" si="0"/>
        <v>42496.968935185185</v>
      </c>
      <c r="S57" s="17">
        <f t="shared" si="1"/>
        <v>42517.968935185185</v>
      </c>
      <c r="T57">
        <f t="shared" si="2"/>
        <v>5.7534246575342465E-2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8309</v>
      </c>
      <c r="O58" t="s">
        <v>8310</v>
      </c>
      <c r="P58">
        <f>ROUND(E58/D58*100,0)</f>
        <v>107</v>
      </c>
      <c r="Q58">
        <f>IFERROR(ROUND(E58/L58,4),0)</f>
        <v>49.316099999999999</v>
      </c>
      <c r="R58" s="17">
        <f t="shared" si="0"/>
        <v>42149.548888888887</v>
      </c>
      <c r="S58" s="17">
        <f t="shared" si="1"/>
        <v>42163.666666666672</v>
      </c>
      <c r="T58">
        <f t="shared" si="2"/>
        <v>3.867884322680766E-2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8309</v>
      </c>
      <c r="O59" t="s">
        <v>8310</v>
      </c>
      <c r="P59">
        <f>ROUND(E59/D59*100,0)</f>
        <v>102</v>
      </c>
      <c r="Q59">
        <f>IFERROR(ROUND(E59/L59,4),0)</f>
        <v>221.52170000000001</v>
      </c>
      <c r="R59" s="17">
        <f t="shared" si="0"/>
        <v>42089.83289351852</v>
      </c>
      <c r="S59" s="17">
        <f t="shared" si="1"/>
        <v>42119.83289351852</v>
      </c>
      <c r="T59">
        <f t="shared" si="2"/>
        <v>8.2191780821917804E-2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8309</v>
      </c>
      <c r="O60" t="s">
        <v>8310</v>
      </c>
      <c r="P60">
        <f>ROUND(E60/D60*100,0)</f>
        <v>103</v>
      </c>
      <c r="Q60">
        <f>IFERROR(ROUND(E60/L60,4),0)</f>
        <v>137.2133</v>
      </c>
      <c r="R60" s="17">
        <f t="shared" si="0"/>
        <v>41932.745046296295</v>
      </c>
      <c r="S60" s="17">
        <f t="shared" si="1"/>
        <v>41962.786712962959</v>
      </c>
      <c r="T60">
        <f t="shared" si="2"/>
        <v>8.2305936073052713E-2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8309</v>
      </c>
      <c r="O61" t="s">
        <v>8310</v>
      </c>
      <c r="P61">
        <f>ROUND(E61/D61*100,0)</f>
        <v>100</v>
      </c>
      <c r="Q61">
        <f>IFERROR(ROUND(E61/L61,4),"no backers")</f>
        <v>606.82240000000002</v>
      </c>
      <c r="R61" s="17">
        <f t="shared" si="0"/>
        <v>42230.23583333334</v>
      </c>
      <c r="S61" s="17">
        <f t="shared" si="1"/>
        <v>42261.875</v>
      </c>
      <c r="T61">
        <f t="shared" si="2"/>
        <v>8.6682648401809476E-2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8309</v>
      </c>
      <c r="O62" t="s">
        <v>8311</v>
      </c>
      <c r="P62">
        <f>ROUND(E62/D62*100,0)</f>
        <v>103</v>
      </c>
      <c r="Q62">
        <f>IFERROR(ROUND(E62/L62,4),0)</f>
        <v>43.040100000000002</v>
      </c>
      <c r="R62" s="17">
        <f t="shared" si="0"/>
        <v>41701.901817129627</v>
      </c>
      <c r="S62" s="17">
        <f t="shared" si="1"/>
        <v>41721</v>
      </c>
      <c r="T62">
        <f t="shared" si="2"/>
        <v>5.2323788685954581E-2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8309</v>
      </c>
      <c r="O63" t="s">
        <v>8311</v>
      </c>
      <c r="P63">
        <f>ROUND(E63/D63*100,0)</f>
        <v>148</v>
      </c>
      <c r="Q63">
        <f>IFERROR(ROUND(E63/L63,4),0)</f>
        <v>322.3913</v>
      </c>
      <c r="R63" s="17">
        <f t="shared" si="0"/>
        <v>41409.814317129632</v>
      </c>
      <c r="S63" s="17">
        <f t="shared" si="1"/>
        <v>41431.814317129632</v>
      </c>
      <c r="T63">
        <f t="shared" si="2"/>
        <v>6.0273972602739728E-2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8309</v>
      </c>
      <c r="O64" t="s">
        <v>8311</v>
      </c>
      <c r="P64">
        <f>ROUND(E64/D64*100,0)</f>
        <v>155</v>
      </c>
      <c r="Q64">
        <f>IFERROR(ROUND(E64/L64,4),"no backers")</f>
        <v>96.708299999999994</v>
      </c>
      <c r="R64" s="17">
        <f t="shared" si="0"/>
        <v>41311.799513888887</v>
      </c>
      <c r="S64" s="17">
        <f t="shared" si="1"/>
        <v>41336.799513888887</v>
      </c>
      <c r="T64">
        <f t="shared" si="2"/>
        <v>6.8493150684931503E-2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8309</v>
      </c>
      <c r="O65" t="s">
        <v>8311</v>
      </c>
      <c r="P65">
        <f>ROUND(E65/D65*100,0)</f>
        <v>114</v>
      </c>
      <c r="Q65">
        <f>IFERROR(ROUND(E65/L65,4),0)</f>
        <v>35.474499999999999</v>
      </c>
      <c r="R65" s="17">
        <f t="shared" si="0"/>
        <v>41612.912187499998</v>
      </c>
      <c r="S65" s="17">
        <f t="shared" si="1"/>
        <v>41636.207638888889</v>
      </c>
      <c r="T65">
        <f t="shared" si="2"/>
        <v>6.3823154490111778E-2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8309</v>
      </c>
      <c r="O66" t="s">
        <v>8311</v>
      </c>
      <c r="P66">
        <f>ROUND(E66/D66*100,0)</f>
        <v>173</v>
      </c>
      <c r="Q66">
        <f>IFERROR(ROUND(E66/L66,4),0)</f>
        <v>86.666700000000006</v>
      </c>
      <c r="R66" s="17">
        <f t="shared" si="0"/>
        <v>41433.01829861111</v>
      </c>
      <c r="S66" s="17">
        <f t="shared" si="1"/>
        <v>41463.01829861111</v>
      </c>
      <c r="T66">
        <f t="shared" si="2"/>
        <v>8.2191780821917804E-2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8309</v>
      </c>
      <c r="O67" t="s">
        <v>8311</v>
      </c>
      <c r="P67">
        <f>ROUND(E67/D67*100,0)</f>
        <v>108</v>
      </c>
      <c r="Q67">
        <f>IFERROR(ROUND(E67/L67,4),0)</f>
        <v>132.05260000000001</v>
      </c>
      <c r="R67" s="17">
        <f t="shared" ref="R67:R130" si="3">(((J67/60)/60)/24)+DATE(1970,1,1)</f>
        <v>41835.821226851855</v>
      </c>
      <c r="S67" s="17">
        <f t="shared" ref="S67:S130" si="4">(((I67/60)/60)/24)+DATE(1970,1,1)</f>
        <v>41862.249305555553</v>
      </c>
      <c r="T67">
        <f t="shared" ref="T67:T130" si="5">(S67-R67)/365</f>
        <v>7.2405695078626583E-2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8309</v>
      </c>
      <c r="O68" t="s">
        <v>8311</v>
      </c>
      <c r="P68">
        <f>ROUND(E68/D68*100,0)</f>
        <v>119</v>
      </c>
      <c r="Q68">
        <f>IFERROR(ROUND(E68/L68,4),0)</f>
        <v>91.230800000000002</v>
      </c>
      <c r="R68" s="17">
        <f t="shared" si="3"/>
        <v>42539.849768518514</v>
      </c>
      <c r="S68" s="17">
        <f t="shared" si="4"/>
        <v>42569.849768518514</v>
      </c>
      <c r="T68">
        <f t="shared" si="5"/>
        <v>8.2191780821917804E-2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8309</v>
      </c>
      <c r="O69" t="s">
        <v>8311</v>
      </c>
      <c r="P69">
        <f>ROUND(E69/D69*100,0)</f>
        <v>116</v>
      </c>
      <c r="Q69">
        <f>IFERROR(ROUND(E69/L69,4),0)</f>
        <v>116.25</v>
      </c>
      <c r="R69" s="17">
        <f t="shared" si="3"/>
        <v>41075.583379629628</v>
      </c>
      <c r="S69" s="17">
        <f t="shared" si="4"/>
        <v>41105.583379629628</v>
      </c>
      <c r="T69">
        <f t="shared" si="5"/>
        <v>8.2191780821917804E-2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8309</v>
      </c>
      <c r="O70" t="s">
        <v>8311</v>
      </c>
      <c r="P70">
        <f>ROUND(E70/D70*100,0)</f>
        <v>127</v>
      </c>
      <c r="Q70">
        <f>IFERROR(ROUND(E70/L70,4),0)</f>
        <v>21.194400000000002</v>
      </c>
      <c r="R70" s="17">
        <f t="shared" si="3"/>
        <v>41663.569340277776</v>
      </c>
      <c r="S70" s="17">
        <f t="shared" si="4"/>
        <v>41693.569340277776</v>
      </c>
      <c r="T70">
        <f t="shared" si="5"/>
        <v>8.2191780821917804E-2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8309</v>
      </c>
      <c r="O71" t="s">
        <v>8311</v>
      </c>
      <c r="P71">
        <f>ROUND(E71/D71*100,0)</f>
        <v>111</v>
      </c>
      <c r="Q71">
        <f>IFERROR(ROUND(E71/L71,4),"no backers")</f>
        <v>62.327100000000002</v>
      </c>
      <c r="R71" s="17">
        <f t="shared" si="3"/>
        <v>40786.187789351854</v>
      </c>
      <c r="S71" s="17">
        <f t="shared" si="4"/>
        <v>40818.290972222225</v>
      </c>
      <c r="T71">
        <f t="shared" si="5"/>
        <v>8.7953925672248773E-2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8309</v>
      </c>
      <c r="O72" t="s">
        <v>8311</v>
      </c>
      <c r="P72">
        <f>ROUND(E72/D72*100,0)</f>
        <v>127</v>
      </c>
      <c r="Q72">
        <f>IFERROR(ROUND(E72/L72,4),0)</f>
        <v>37.411799999999999</v>
      </c>
      <c r="R72" s="17">
        <f t="shared" si="3"/>
        <v>40730.896354166667</v>
      </c>
      <c r="S72" s="17">
        <f t="shared" si="4"/>
        <v>40790.896354166667</v>
      </c>
      <c r="T72">
        <f t="shared" si="5"/>
        <v>0.16438356164383561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8309</v>
      </c>
      <c r="O73" t="s">
        <v>8311</v>
      </c>
      <c r="P73">
        <f>ROUND(E73/D73*100,0)</f>
        <v>124</v>
      </c>
      <c r="Q73">
        <f>IFERROR(ROUND(E73/L73,4),"no backers")</f>
        <v>69.718800000000002</v>
      </c>
      <c r="R73" s="17">
        <f t="shared" si="3"/>
        <v>40997.271493055552</v>
      </c>
      <c r="S73" s="17">
        <f t="shared" si="4"/>
        <v>41057.271493055552</v>
      </c>
      <c r="T73">
        <f t="shared" si="5"/>
        <v>0.16438356164383561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8309</v>
      </c>
      <c r="O74" t="s">
        <v>8311</v>
      </c>
      <c r="P74">
        <f>ROUND(E74/D74*100,0)</f>
        <v>108</v>
      </c>
      <c r="Q74">
        <f>IFERROR(ROUND(E74/L74,4),0)</f>
        <v>58.170699999999997</v>
      </c>
      <c r="R74" s="17">
        <f t="shared" si="3"/>
        <v>41208.010196759256</v>
      </c>
      <c r="S74" s="17">
        <f t="shared" si="4"/>
        <v>41228</v>
      </c>
      <c r="T74">
        <f t="shared" si="5"/>
        <v>5.4766584221215456E-2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8309</v>
      </c>
      <c r="O75" t="s">
        <v>8311</v>
      </c>
      <c r="P75">
        <f>ROUND(E75/D75*100,0)</f>
        <v>100</v>
      </c>
      <c r="Q75">
        <f>IFERROR(ROUND(E75/L75,4),0)</f>
        <v>50</v>
      </c>
      <c r="R75" s="17">
        <f t="shared" si="3"/>
        <v>40587.75675925926</v>
      </c>
      <c r="S75" s="17">
        <f t="shared" si="4"/>
        <v>40666.165972222225</v>
      </c>
      <c r="T75">
        <f t="shared" si="5"/>
        <v>0.21481976154236815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8309</v>
      </c>
      <c r="O76" t="s">
        <v>8311</v>
      </c>
      <c r="P76">
        <f>ROUND(E76/D76*100,0)</f>
        <v>113</v>
      </c>
      <c r="Q76">
        <f>IFERROR(ROUND(E76/L76,4),0)</f>
        <v>19.471</v>
      </c>
      <c r="R76" s="17">
        <f t="shared" si="3"/>
        <v>42360.487210648149</v>
      </c>
      <c r="S76" s="17">
        <f t="shared" si="4"/>
        <v>42390.487210648149</v>
      </c>
      <c r="T76">
        <f t="shared" si="5"/>
        <v>8.2191780821917804E-2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8309</v>
      </c>
      <c r="O77" t="s">
        <v>8311</v>
      </c>
      <c r="P77">
        <f>ROUND(E77/D77*100,0)</f>
        <v>115</v>
      </c>
      <c r="Q77">
        <f>IFERROR(ROUND(E77/L77,4),0)</f>
        <v>85.957400000000007</v>
      </c>
      <c r="R77" s="17">
        <f t="shared" si="3"/>
        <v>41357.209166666667</v>
      </c>
      <c r="S77" s="17">
        <f t="shared" si="4"/>
        <v>41387.209166666667</v>
      </c>
      <c r="T77">
        <f t="shared" si="5"/>
        <v>8.2191780821917804E-2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8309</v>
      </c>
      <c r="O78" t="s">
        <v>8311</v>
      </c>
      <c r="P78">
        <f>ROUND(E78/D78*100,0)</f>
        <v>153</v>
      </c>
      <c r="Q78">
        <f>IFERROR(ROUND(E78/L78,4),0)</f>
        <v>30.666699999999999</v>
      </c>
      <c r="R78" s="17">
        <f t="shared" si="3"/>
        <v>40844.691643518519</v>
      </c>
      <c r="S78" s="17">
        <f t="shared" si="4"/>
        <v>40904.733310185184</v>
      </c>
      <c r="T78">
        <f t="shared" si="5"/>
        <v>0.16449771689497053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8309</v>
      </c>
      <c r="O79" t="s">
        <v>8311</v>
      </c>
      <c r="P79">
        <f>ROUND(E79/D79*100,0)</f>
        <v>393</v>
      </c>
      <c r="Q79">
        <f>IFERROR(ROUND(E79/L79,4),0)</f>
        <v>60.384599999999999</v>
      </c>
      <c r="R79" s="17">
        <f t="shared" si="3"/>
        <v>40997.144872685189</v>
      </c>
      <c r="S79" s="17">
        <f t="shared" si="4"/>
        <v>41050.124305555553</v>
      </c>
      <c r="T79">
        <f t="shared" si="5"/>
        <v>0.14514913115168407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8309</v>
      </c>
      <c r="O80" t="s">
        <v>8311</v>
      </c>
      <c r="P80">
        <f>ROUND(E80/D80*100,0)</f>
        <v>2702</v>
      </c>
      <c r="Q80">
        <f>IFERROR(ROUND(E80/L80,4),0)</f>
        <v>38.6</v>
      </c>
      <c r="R80" s="17">
        <f t="shared" si="3"/>
        <v>42604.730567129634</v>
      </c>
      <c r="S80" s="17">
        <f t="shared" si="4"/>
        <v>42614.730567129634</v>
      </c>
      <c r="T80">
        <f t="shared" si="5"/>
        <v>2.7397260273972601E-2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8309</v>
      </c>
      <c r="O81" t="s">
        <v>8311</v>
      </c>
      <c r="P81">
        <f>ROUND(E81/D81*100,0)</f>
        <v>127</v>
      </c>
      <c r="Q81">
        <f>IFERROR(ROUND(E81/L81,4),0)</f>
        <v>40.268300000000004</v>
      </c>
      <c r="R81" s="17">
        <f t="shared" si="3"/>
        <v>41724.776539351849</v>
      </c>
      <c r="S81" s="17">
        <f t="shared" si="4"/>
        <v>41754.776539351849</v>
      </c>
      <c r="T81">
        <f t="shared" si="5"/>
        <v>8.2191780821917804E-2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8309</v>
      </c>
      <c r="O82" t="s">
        <v>8311</v>
      </c>
      <c r="P82">
        <f>ROUND(E82/D82*100,0)</f>
        <v>107</v>
      </c>
      <c r="Q82">
        <f>IFERROR(ROUND(E82/L82,4),0)</f>
        <v>273.82979999999998</v>
      </c>
      <c r="R82" s="17">
        <f t="shared" si="3"/>
        <v>41583.083981481483</v>
      </c>
      <c r="S82" s="17">
        <f t="shared" si="4"/>
        <v>41618.083981481483</v>
      </c>
      <c r="T82">
        <f t="shared" si="5"/>
        <v>9.5890410958904104E-2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8309</v>
      </c>
      <c r="O83" t="s">
        <v>8311</v>
      </c>
      <c r="P83">
        <f>ROUND(E83/D83*100,0)</f>
        <v>198</v>
      </c>
      <c r="Q83">
        <f>IFERROR(ROUND(E83/L83,4),0)</f>
        <v>53.035699999999999</v>
      </c>
      <c r="R83" s="17">
        <f t="shared" si="3"/>
        <v>41100.158877314818</v>
      </c>
      <c r="S83" s="17">
        <f t="shared" si="4"/>
        <v>41104.126388888886</v>
      </c>
      <c r="T83">
        <f t="shared" si="5"/>
        <v>1.0869894723474903E-2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8309</v>
      </c>
      <c r="O84" t="s">
        <v>8311</v>
      </c>
      <c r="P84">
        <f>ROUND(E84/D84*100,0)</f>
        <v>100</v>
      </c>
      <c r="Q84">
        <f>IFERROR(ROUND(E84/L84,4),0)</f>
        <v>40.005000000000003</v>
      </c>
      <c r="R84" s="17">
        <f t="shared" si="3"/>
        <v>40795.820150462961</v>
      </c>
      <c r="S84" s="17">
        <f t="shared" si="4"/>
        <v>40825.820150462961</v>
      </c>
      <c r="T84">
        <f t="shared" si="5"/>
        <v>8.2191780821917804E-2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8309</v>
      </c>
      <c r="O85" t="s">
        <v>8311</v>
      </c>
      <c r="P85">
        <f>ROUND(E85/D85*100,0)</f>
        <v>103</v>
      </c>
      <c r="Q85">
        <f>IFERROR(ROUND(E85/L85,4),0)</f>
        <v>15.7692</v>
      </c>
      <c r="R85" s="17">
        <f t="shared" si="3"/>
        <v>42042.615613425922</v>
      </c>
      <c r="S85" s="17">
        <f t="shared" si="4"/>
        <v>42057.479166666672</v>
      </c>
      <c r="T85">
        <f t="shared" si="5"/>
        <v>4.0722063673286991E-2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8309</v>
      </c>
      <c r="O86" t="s">
        <v>8311</v>
      </c>
      <c r="P86">
        <f>ROUND(E86/D86*100,0)</f>
        <v>100</v>
      </c>
      <c r="Q86">
        <f>IFERROR(ROUND(E86/L86,4),0)</f>
        <v>71.428600000000003</v>
      </c>
      <c r="R86" s="17">
        <f t="shared" si="3"/>
        <v>40648.757939814815</v>
      </c>
      <c r="S86" s="17">
        <f t="shared" si="4"/>
        <v>40678.757939814815</v>
      </c>
      <c r="T86">
        <f t="shared" si="5"/>
        <v>8.2191780821917804E-2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8309</v>
      </c>
      <c r="O87" t="s">
        <v>8311</v>
      </c>
      <c r="P87">
        <f>ROUND(E87/D87*100,0)</f>
        <v>126</v>
      </c>
      <c r="Q87">
        <f>IFERROR(ROUND(E87/L87,4),0)</f>
        <v>71.714299999999994</v>
      </c>
      <c r="R87" s="17">
        <f t="shared" si="3"/>
        <v>40779.125428240739</v>
      </c>
      <c r="S87" s="17">
        <f t="shared" si="4"/>
        <v>40809.125428240739</v>
      </c>
      <c r="T87">
        <f t="shared" si="5"/>
        <v>8.2191780821917804E-2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8309</v>
      </c>
      <c r="O88" t="s">
        <v>8311</v>
      </c>
      <c r="P88">
        <f>ROUND(E88/D88*100,0)</f>
        <v>106</v>
      </c>
      <c r="Q88">
        <f>IFERROR(ROUND(E88/L88,4),0)</f>
        <v>375.7647</v>
      </c>
      <c r="R88" s="17">
        <f t="shared" si="3"/>
        <v>42291.556076388893</v>
      </c>
      <c r="S88" s="17">
        <f t="shared" si="4"/>
        <v>42365.59774305555</v>
      </c>
      <c r="T88">
        <f t="shared" si="5"/>
        <v>0.20285388127851223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8309</v>
      </c>
      <c r="O89" t="s">
        <v>8311</v>
      </c>
      <c r="P89">
        <f>ROUND(E89/D89*100,0)</f>
        <v>105</v>
      </c>
      <c r="Q89">
        <f>IFERROR(ROUND(E89/L89,4),0)</f>
        <v>104.6</v>
      </c>
      <c r="R89" s="17">
        <f t="shared" si="3"/>
        <v>40322.53938657407</v>
      </c>
      <c r="S89" s="17">
        <f t="shared" si="4"/>
        <v>40332.070138888892</v>
      </c>
      <c r="T89">
        <f t="shared" si="5"/>
        <v>2.6111650177594977E-2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8309</v>
      </c>
      <c r="O90" t="s">
        <v>8311</v>
      </c>
      <c r="P90">
        <f>ROUND(E90/D90*100,0)</f>
        <v>103</v>
      </c>
      <c r="Q90">
        <f>IFERROR(ROUND(E90/L90,4),0)</f>
        <v>60</v>
      </c>
      <c r="R90" s="17">
        <f t="shared" si="3"/>
        <v>41786.65892361111</v>
      </c>
      <c r="S90" s="17">
        <f t="shared" si="4"/>
        <v>41812.65892361111</v>
      </c>
      <c r="T90">
        <f t="shared" si="5"/>
        <v>7.1232876712328766E-2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8309</v>
      </c>
      <c r="O91" t="s">
        <v>8311</v>
      </c>
      <c r="P91">
        <f>ROUND(E91/D91*100,0)</f>
        <v>115</v>
      </c>
      <c r="Q91">
        <f>IFERROR(ROUND(E91/L91,4),"no backers")</f>
        <v>123.28570000000001</v>
      </c>
      <c r="R91" s="17">
        <f t="shared" si="3"/>
        <v>41402.752222222225</v>
      </c>
      <c r="S91" s="17">
        <f t="shared" si="4"/>
        <v>41427.752222222225</v>
      </c>
      <c r="T91">
        <f t="shared" si="5"/>
        <v>6.8493150684931503E-2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8309</v>
      </c>
      <c r="O92" t="s">
        <v>8311</v>
      </c>
      <c r="P92">
        <f>ROUND(E92/D92*100,0)</f>
        <v>100</v>
      </c>
      <c r="Q92">
        <f>IFERROR(ROUND(E92/L92,4),0)</f>
        <v>31.375</v>
      </c>
      <c r="R92" s="17">
        <f t="shared" si="3"/>
        <v>40706.297442129631</v>
      </c>
      <c r="S92" s="17">
        <f t="shared" si="4"/>
        <v>40736.297442129631</v>
      </c>
      <c r="T92">
        <f t="shared" si="5"/>
        <v>8.2191780821917804E-2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8309</v>
      </c>
      <c r="O93" t="s">
        <v>8311</v>
      </c>
      <c r="P93">
        <f>ROUND(E93/D93*100,0)</f>
        <v>120</v>
      </c>
      <c r="Q93">
        <f>IFERROR(ROUND(E93/L93,4),0)</f>
        <v>78.260900000000007</v>
      </c>
      <c r="R93" s="17">
        <f t="shared" si="3"/>
        <v>40619.402361111112</v>
      </c>
      <c r="S93" s="17">
        <f t="shared" si="4"/>
        <v>40680.402361111112</v>
      </c>
      <c r="T93">
        <f t="shared" si="5"/>
        <v>0.16712328767123288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8309</v>
      </c>
      <c r="O94" t="s">
        <v>8311</v>
      </c>
      <c r="P94">
        <f>ROUND(E94/D94*100,0)</f>
        <v>105</v>
      </c>
      <c r="Q94">
        <f>IFERROR(ROUND(E94/L94,4),"no backers")</f>
        <v>122.32559999999999</v>
      </c>
      <c r="R94" s="17">
        <f t="shared" si="3"/>
        <v>42721.198877314819</v>
      </c>
      <c r="S94" s="17">
        <f t="shared" si="4"/>
        <v>42767.333333333328</v>
      </c>
      <c r="T94">
        <f t="shared" si="5"/>
        <v>0.1263957699137255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8309</v>
      </c>
      <c r="O95" t="s">
        <v>8311</v>
      </c>
      <c r="P95">
        <f>ROUND(E95/D95*100,0)</f>
        <v>111</v>
      </c>
      <c r="Q95">
        <f>IFERROR(ROUND(E95/L95,4),0)</f>
        <v>73.7333</v>
      </c>
      <c r="R95" s="17">
        <f t="shared" si="3"/>
        <v>41065.858067129629</v>
      </c>
      <c r="S95" s="17">
        <f t="shared" si="4"/>
        <v>41093.875</v>
      </c>
      <c r="T95">
        <f t="shared" si="5"/>
        <v>7.6758720192795921E-2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8309</v>
      </c>
      <c r="O96" t="s">
        <v>8311</v>
      </c>
      <c r="P96">
        <f>ROUND(E96/D96*100,0)</f>
        <v>104</v>
      </c>
      <c r="Q96">
        <f>IFERROR(ROUND(E96/L96,4),0)</f>
        <v>21.666699999999999</v>
      </c>
      <c r="R96" s="17">
        <f t="shared" si="3"/>
        <v>41716.717847222222</v>
      </c>
      <c r="S96" s="17">
        <f t="shared" si="4"/>
        <v>41736.717847222222</v>
      </c>
      <c r="T96">
        <f t="shared" si="5"/>
        <v>5.4794520547945202E-2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8309</v>
      </c>
      <c r="O97" t="s">
        <v>8311</v>
      </c>
      <c r="P97">
        <f>ROUND(E97/D97*100,0)</f>
        <v>131</v>
      </c>
      <c r="Q97">
        <f>IFERROR(ROUND(E97/L97,4),0)</f>
        <v>21.904800000000002</v>
      </c>
      <c r="R97" s="17">
        <f t="shared" si="3"/>
        <v>40935.005104166667</v>
      </c>
      <c r="S97" s="17">
        <f t="shared" si="4"/>
        <v>40965.005104166667</v>
      </c>
      <c r="T97">
        <f t="shared" si="5"/>
        <v>8.2191780821917804E-2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8309</v>
      </c>
      <c r="O98" t="s">
        <v>8311</v>
      </c>
      <c r="P98">
        <f>ROUND(E98/D98*100,0)</f>
        <v>115</v>
      </c>
      <c r="Q98">
        <f>IFERROR(ROUND(E98/L98,4),0)</f>
        <v>50.588200000000001</v>
      </c>
      <c r="R98" s="17">
        <f t="shared" si="3"/>
        <v>40324.662511574075</v>
      </c>
      <c r="S98" s="17">
        <f t="shared" si="4"/>
        <v>40391.125</v>
      </c>
      <c r="T98">
        <f t="shared" si="5"/>
        <v>0.18208900938609501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8309</v>
      </c>
      <c r="O99" t="s">
        <v>8311</v>
      </c>
      <c r="P99">
        <f>ROUND(E99/D99*100,0)</f>
        <v>106</v>
      </c>
      <c r="Q99">
        <f>IFERROR(ROUND(E99/L99,4),0)</f>
        <v>53.125</v>
      </c>
      <c r="R99" s="17">
        <f t="shared" si="3"/>
        <v>40706.135208333333</v>
      </c>
      <c r="S99" s="17">
        <f t="shared" si="4"/>
        <v>40736.135208333333</v>
      </c>
      <c r="T99">
        <f t="shared" si="5"/>
        <v>8.2191780821917804E-2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8309</v>
      </c>
      <c r="O100" t="s">
        <v>8311</v>
      </c>
      <c r="P100">
        <f>ROUND(E100/D100*100,0)</f>
        <v>106</v>
      </c>
      <c r="Q100">
        <f>IFERROR(ROUND(E100/L100,4),0)</f>
        <v>56.666699999999999</v>
      </c>
      <c r="R100" s="17">
        <f t="shared" si="3"/>
        <v>41214.79483796296</v>
      </c>
      <c r="S100" s="17">
        <f t="shared" si="4"/>
        <v>41250.979166666664</v>
      </c>
      <c r="T100">
        <f t="shared" si="5"/>
        <v>9.9135147133437046E-2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8309</v>
      </c>
      <c r="O101" t="s">
        <v>8311</v>
      </c>
      <c r="P101">
        <f>ROUND(E101/D101*100,0)</f>
        <v>106</v>
      </c>
      <c r="Q101">
        <f>IFERROR(ROUND(E101/L101,4),0)</f>
        <v>40.776699999999998</v>
      </c>
      <c r="R101" s="17">
        <f t="shared" si="3"/>
        <v>41631.902766203704</v>
      </c>
      <c r="S101" s="17">
        <f t="shared" si="4"/>
        <v>41661.902766203704</v>
      </c>
      <c r="T101">
        <f t="shared" si="5"/>
        <v>8.2191780821917804E-2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8309</v>
      </c>
      <c r="O102" t="s">
        <v>8311</v>
      </c>
      <c r="P102">
        <f>ROUND(E102/D102*100,0)</f>
        <v>100</v>
      </c>
      <c r="Q102">
        <f>IFERROR(ROUND(E102/L102,4),"no backers")</f>
        <v>192.30770000000001</v>
      </c>
      <c r="R102" s="17">
        <f t="shared" si="3"/>
        <v>41197.753310185188</v>
      </c>
      <c r="S102" s="17">
        <f t="shared" si="4"/>
        <v>41217.794976851852</v>
      </c>
      <c r="T102">
        <f t="shared" si="5"/>
        <v>5.4908675799080112E-2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8309</v>
      </c>
      <c r="O103" t="s">
        <v>8311</v>
      </c>
      <c r="P103">
        <f>ROUND(E103/D103*100,0)</f>
        <v>100</v>
      </c>
      <c r="Q103">
        <f>IFERROR(ROUND(E103/L103,4),0)</f>
        <v>100</v>
      </c>
      <c r="R103" s="17">
        <f t="shared" si="3"/>
        <v>41274.776736111111</v>
      </c>
      <c r="S103" s="17">
        <f t="shared" si="4"/>
        <v>41298.776736111111</v>
      </c>
      <c r="T103">
        <f t="shared" si="5"/>
        <v>6.575342465753424E-2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8309</v>
      </c>
      <c r="O104" t="s">
        <v>8311</v>
      </c>
      <c r="P104">
        <f>ROUND(E104/D104*100,0)</f>
        <v>128</v>
      </c>
      <c r="Q104">
        <f>IFERROR(ROUND(E104/L104,4),0)</f>
        <v>117.92310000000001</v>
      </c>
      <c r="R104" s="17">
        <f t="shared" si="3"/>
        <v>40505.131168981483</v>
      </c>
      <c r="S104" s="17">
        <f t="shared" si="4"/>
        <v>40535.131168981483</v>
      </c>
      <c r="T104">
        <f t="shared" si="5"/>
        <v>8.2191780821917804E-2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8309</v>
      </c>
      <c r="O105" t="s">
        <v>8311</v>
      </c>
      <c r="P105">
        <f>ROUND(E105/D105*100,0)</f>
        <v>105</v>
      </c>
      <c r="Q105">
        <f>IFERROR(ROUND(E105/L105,4),0)</f>
        <v>27.898</v>
      </c>
      <c r="R105" s="17">
        <f t="shared" si="3"/>
        <v>41682.805902777778</v>
      </c>
      <c r="S105" s="17">
        <f t="shared" si="4"/>
        <v>41705.805902777778</v>
      </c>
      <c r="T105">
        <f t="shared" si="5"/>
        <v>6.3013698630136991E-2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8309</v>
      </c>
      <c r="O106" t="s">
        <v>8311</v>
      </c>
      <c r="P106">
        <f>ROUND(E106/D106*100,0)</f>
        <v>120</v>
      </c>
      <c r="Q106">
        <f>IFERROR(ROUND(E106/L106,4),0)</f>
        <v>60</v>
      </c>
      <c r="R106" s="17">
        <f t="shared" si="3"/>
        <v>40612.695208333331</v>
      </c>
      <c r="S106" s="17">
        <f t="shared" si="4"/>
        <v>40636.041666666664</v>
      </c>
      <c r="T106">
        <f t="shared" si="5"/>
        <v>6.3962899543379262E-2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8309</v>
      </c>
      <c r="O107" t="s">
        <v>8311</v>
      </c>
      <c r="P107">
        <f>ROUND(E107/D107*100,0)</f>
        <v>107</v>
      </c>
      <c r="Q107">
        <f>IFERROR(ROUND(E107/L107,4),0)</f>
        <v>39.383299999999998</v>
      </c>
      <c r="R107" s="17">
        <f t="shared" si="3"/>
        <v>42485.724768518514</v>
      </c>
      <c r="S107" s="17">
        <f t="shared" si="4"/>
        <v>42504</v>
      </c>
      <c r="T107">
        <f t="shared" si="5"/>
        <v>5.0069127346537304E-2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8309</v>
      </c>
      <c r="O108" t="s">
        <v>8311</v>
      </c>
      <c r="P108">
        <f>ROUND(E108/D108*100,0)</f>
        <v>101</v>
      </c>
      <c r="Q108">
        <f>IFERROR(ROUND(E108/L108,4),0)</f>
        <v>186.11109999999999</v>
      </c>
      <c r="R108" s="17">
        <f t="shared" si="3"/>
        <v>40987.776631944449</v>
      </c>
      <c r="S108" s="17">
        <f t="shared" si="4"/>
        <v>41001.776631944449</v>
      </c>
      <c r="T108">
        <f t="shared" si="5"/>
        <v>3.8356164383561646E-2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8309</v>
      </c>
      <c r="O109" t="s">
        <v>8311</v>
      </c>
      <c r="P109">
        <f>ROUND(E109/D109*100,0)</f>
        <v>102</v>
      </c>
      <c r="Q109">
        <f>IFERROR(ROUND(E109/L109,4),0)</f>
        <v>111.3768</v>
      </c>
      <c r="R109" s="17">
        <f t="shared" si="3"/>
        <v>40635.982488425929</v>
      </c>
      <c r="S109" s="17">
        <f t="shared" si="4"/>
        <v>40657.982488425929</v>
      </c>
      <c r="T109">
        <f t="shared" si="5"/>
        <v>6.0273972602739728E-2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8309</v>
      </c>
      <c r="O110" t="s">
        <v>8311</v>
      </c>
      <c r="P110">
        <f>ROUND(E110/D110*100,0)</f>
        <v>247</v>
      </c>
      <c r="Q110">
        <f>IFERROR(ROUND(E110/L110,4),0)</f>
        <v>78.723399999999998</v>
      </c>
      <c r="R110" s="17">
        <f t="shared" si="3"/>
        <v>41365.613078703704</v>
      </c>
      <c r="S110" s="17">
        <f t="shared" si="4"/>
        <v>41425.613078703704</v>
      </c>
      <c r="T110">
        <f t="shared" si="5"/>
        <v>0.16438356164383561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8309</v>
      </c>
      <c r="O111" t="s">
        <v>8311</v>
      </c>
      <c r="P111">
        <f>ROUND(E111/D111*100,0)</f>
        <v>220</v>
      </c>
      <c r="Q111">
        <f>IFERROR(ROUND(E111/L111,4),0)</f>
        <v>46.702100000000002</v>
      </c>
      <c r="R111" s="17">
        <f t="shared" si="3"/>
        <v>40570.025810185187</v>
      </c>
      <c r="S111" s="17">
        <f t="shared" si="4"/>
        <v>40600.025810185187</v>
      </c>
      <c r="T111">
        <f t="shared" si="5"/>
        <v>8.2191780821917804E-2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8309</v>
      </c>
      <c r="O112" t="s">
        <v>8311</v>
      </c>
      <c r="P112">
        <f>ROUND(E112/D112*100,0)</f>
        <v>131</v>
      </c>
      <c r="Q112">
        <f>IFERROR(ROUND(E112/L112,4),0)</f>
        <v>65.384600000000006</v>
      </c>
      <c r="R112" s="17">
        <f t="shared" si="3"/>
        <v>41557.949687500004</v>
      </c>
      <c r="S112" s="17">
        <f t="shared" si="4"/>
        <v>41592.249305555553</v>
      </c>
      <c r="T112">
        <f t="shared" si="5"/>
        <v>9.3971556316573196E-2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8309</v>
      </c>
      <c r="O113" t="s">
        <v>8311</v>
      </c>
      <c r="P113">
        <f>ROUND(E113/D113*100,0)</f>
        <v>155</v>
      </c>
      <c r="Q113">
        <f>IFERROR(ROUND(E113/L113,4),0)</f>
        <v>102.07550000000001</v>
      </c>
      <c r="R113" s="17">
        <f t="shared" si="3"/>
        <v>42125.333182870367</v>
      </c>
      <c r="S113" s="17">
        <f t="shared" si="4"/>
        <v>42155.333182870367</v>
      </c>
      <c r="T113">
        <f t="shared" si="5"/>
        <v>8.2191780821917804E-2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8309</v>
      </c>
      <c r="O114" t="s">
        <v>8311</v>
      </c>
      <c r="P114">
        <f>ROUND(E114/D114*100,0)</f>
        <v>104</v>
      </c>
      <c r="Q114">
        <f>IFERROR(ROUND(E114/L114,4),"no backers")</f>
        <v>64.197500000000005</v>
      </c>
      <c r="R114" s="17">
        <f t="shared" si="3"/>
        <v>41718.043032407404</v>
      </c>
      <c r="S114" s="17">
        <f t="shared" si="4"/>
        <v>41742.083333333336</v>
      </c>
      <c r="T114">
        <f t="shared" si="5"/>
        <v>6.5863838153237431E-2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8309</v>
      </c>
      <c r="O115" t="s">
        <v>8311</v>
      </c>
      <c r="P115">
        <f>ROUND(E115/D115*100,0)</f>
        <v>141</v>
      </c>
      <c r="Q115">
        <f>IFERROR(ROUND(E115/L115,4),0)</f>
        <v>90.384600000000006</v>
      </c>
      <c r="R115" s="17">
        <f t="shared" si="3"/>
        <v>40753.758425925924</v>
      </c>
      <c r="S115" s="17">
        <f t="shared" si="4"/>
        <v>40761.625</v>
      </c>
      <c r="T115">
        <f t="shared" si="5"/>
        <v>2.155225773719506E-2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8309</v>
      </c>
      <c r="O116" t="s">
        <v>8311</v>
      </c>
      <c r="P116">
        <f>ROUND(E116/D116*100,0)</f>
        <v>103</v>
      </c>
      <c r="Q116">
        <f>IFERROR(ROUND(E116/L116,4),0)</f>
        <v>88.571399999999997</v>
      </c>
      <c r="R116" s="17">
        <f t="shared" si="3"/>
        <v>40861.27416666667</v>
      </c>
      <c r="S116" s="17">
        <f t="shared" si="4"/>
        <v>40921.27416666667</v>
      </c>
      <c r="T116">
        <f t="shared" si="5"/>
        <v>0.16438356164383561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8309</v>
      </c>
      <c r="O117" t="s">
        <v>8311</v>
      </c>
      <c r="P117">
        <f>ROUND(E117/D117*100,0)</f>
        <v>140</v>
      </c>
      <c r="Q117">
        <f>IFERROR(ROUND(E117/L117,4),0)</f>
        <v>28.7273</v>
      </c>
      <c r="R117" s="17">
        <f t="shared" si="3"/>
        <v>40918.738935185182</v>
      </c>
      <c r="S117" s="17">
        <f t="shared" si="4"/>
        <v>40943.738935185182</v>
      </c>
      <c r="T117">
        <f t="shared" si="5"/>
        <v>6.8493150684931503E-2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8309</v>
      </c>
      <c r="O118" t="s">
        <v>8311</v>
      </c>
      <c r="P118">
        <f>ROUND(E118/D118*100,0)</f>
        <v>114</v>
      </c>
      <c r="Q118">
        <f>IFERROR(ROUND(E118/L118,4),0)</f>
        <v>69.789500000000004</v>
      </c>
      <c r="R118" s="17">
        <f t="shared" si="3"/>
        <v>40595.497164351851</v>
      </c>
      <c r="S118" s="17">
        <f t="shared" si="4"/>
        <v>40641.455497685187</v>
      </c>
      <c r="T118">
        <f t="shared" si="5"/>
        <v>0.12591324200913906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8309</v>
      </c>
      <c r="O119" t="s">
        <v>8311</v>
      </c>
      <c r="P119">
        <f>ROUND(E119/D119*100,0)</f>
        <v>100</v>
      </c>
      <c r="Q119">
        <f>IFERROR(ROUND(E119/L119,4),0)</f>
        <v>167.4896</v>
      </c>
      <c r="R119" s="17">
        <f t="shared" si="3"/>
        <v>40248.834999999999</v>
      </c>
      <c r="S119" s="17">
        <f t="shared" si="4"/>
        <v>40338.791666666664</v>
      </c>
      <c r="T119">
        <f t="shared" si="5"/>
        <v>0.24645662100456195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8309</v>
      </c>
      <c r="O120" t="s">
        <v>8311</v>
      </c>
      <c r="P120">
        <f>ROUND(E120/D120*100,0)</f>
        <v>113</v>
      </c>
      <c r="Q120">
        <f>IFERROR(ROUND(E120/L120,4),0)</f>
        <v>144.91229999999999</v>
      </c>
      <c r="R120" s="17">
        <f t="shared" si="3"/>
        <v>40723.053657407407</v>
      </c>
      <c r="S120" s="17">
        <f t="shared" si="4"/>
        <v>40753.053657407407</v>
      </c>
      <c r="T120">
        <f t="shared" si="5"/>
        <v>8.2191780821917804E-2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8309</v>
      </c>
      <c r="O121" t="s">
        <v>8311</v>
      </c>
      <c r="P121">
        <f>ROUND(E121/D121*100,0)</f>
        <v>105</v>
      </c>
      <c r="Q121">
        <f>IFERROR(ROUND(E121/L121,4),0)</f>
        <v>91.840500000000006</v>
      </c>
      <c r="R121" s="17">
        <f t="shared" si="3"/>
        <v>40739.069282407407</v>
      </c>
      <c r="S121" s="17">
        <f t="shared" si="4"/>
        <v>40768.958333333336</v>
      </c>
      <c r="T121">
        <f t="shared" si="5"/>
        <v>8.1887810755969972E-2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8309</v>
      </c>
      <c r="O122" t="s">
        <v>8312</v>
      </c>
      <c r="P122">
        <f>ROUND(E122/D122*100,0)</f>
        <v>0</v>
      </c>
      <c r="Q122">
        <f>IFERROR(ROUND(E122/L122,4),0)</f>
        <v>10</v>
      </c>
      <c r="R122" s="17">
        <f t="shared" si="3"/>
        <v>42616.049849537041</v>
      </c>
      <c r="S122" s="17">
        <f t="shared" si="4"/>
        <v>42646.049849537041</v>
      </c>
      <c r="T122">
        <f t="shared" si="5"/>
        <v>8.2191780821917804E-2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8309</v>
      </c>
      <c r="O123" t="s">
        <v>8312</v>
      </c>
      <c r="P123">
        <f>ROUND(E123/D123*100,0)</f>
        <v>0</v>
      </c>
      <c r="Q123">
        <f>IFERROR(ROUND(E123/L123,4),0)</f>
        <v>1</v>
      </c>
      <c r="R123" s="17">
        <f t="shared" si="3"/>
        <v>42096.704976851848</v>
      </c>
      <c r="S123" s="17">
        <f t="shared" si="4"/>
        <v>42112.427777777775</v>
      </c>
      <c r="T123">
        <f t="shared" si="5"/>
        <v>4.3076166920347957E-2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8309</v>
      </c>
      <c r="O124" t="s">
        <v>8312</v>
      </c>
      <c r="P124">
        <f>ROUND(E124/D124*100,0)</f>
        <v>0</v>
      </c>
      <c r="Q124" t="str">
        <f>IFERROR(ROUND(E124/L124,4),"no backers")</f>
        <v>no backers</v>
      </c>
      <c r="R124" s="17">
        <f t="shared" si="3"/>
        <v>42593.431793981479</v>
      </c>
      <c r="S124" s="17">
        <f t="shared" si="4"/>
        <v>42653.431793981479</v>
      </c>
      <c r="T124">
        <f t="shared" si="5"/>
        <v>0.16438356164383561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8309</v>
      </c>
      <c r="O125" t="s">
        <v>8312</v>
      </c>
      <c r="P125">
        <f>ROUND(E125/D125*100,0)</f>
        <v>0</v>
      </c>
      <c r="Q125">
        <f>IFERROR(ROUND(E125/L125,4),"no backers")</f>
        <v>25.166699999999999</v>
      </c>
      <c r="R125" s="17">
        <f t="shared" si="3"/>
        <v>41904.781990740739</v>
      </c>
      <c r="S125" s="17">
        <f t="shared" si="4"/>
        <v>41940.916666666664</v>
      </c>
      <c r="T125">
        <f t="shared" si="5"/>
        <v>9.8999112125821825E-2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8309</v>
      </c>
      <c r="O126" t="s">
        <v>8312</v>
      </c>
      <c r="P126">
        <f>ROUND(E126/D126*100,0)</f>
        <v>0</v>
      </c>
      <c r="Q126">
        <f>IFERROR(ROUND(E126/L126,4),0)</f>
        <v>0</v>
      </c>
      <c r="R126" s="17">
        <f t="shared" si="3"/>
        <v>42114.928726851853</v>
      </c>
      <c r="S126" s="17">
        <f t="shared" si="4"/>
        <v>42139.928726851853</v>
      </c>
      <c r="T126">
        <f t="shared" si="5"/>
        <v>6.8493150684931503E-2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8309</v>
      </c>
      <c r="O127" t="s">
        <v>8312</v>
      </c>
      <c r="P127">
        <f>ROUND(E127/D127*100,0)</f>
        <v>14</v>
      </c>
      <c r="Q127">
        <f>IFERROR(ROUND(E127/L127,4),0)</f>
        <v>11.666700000000001</v>
      </c>
      <c r="R127" s="17">
        <f t="shared" si="3"/>
        <v>42709.993981481486</v>
      </c>
      <c r="S127" s="17">
        <f t="shared" si="4"/>
        <v>42769.993981481486</v>
      </c>
      <c r="T127">
        <f t="shared" si="5"/>
        <v>0.16438356164383561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8309</v>
      </c>
      <c r="O128" t="s">
        <v>8312</v>
      </c>
      <c r="P128">
        <f>ROUND(E128/D128*100,0)</f>
        <v>6</v>
      </c>
      <c r="Q128">
        <f>IFERROR(ROUND(E128/L128,4),0)</f>
        <v>106.6923</v>
      </c>
      <c r="R128" s="17">
        <f t="shared" si="3"/>
        <v>42135.589548611111</v>
      </c>
      <c r="S128" s="17">
        <f t="shared" si="4"/>
        <v>42166.083333333328</v>
      </c>
      <c r="T128">
        <f t="shared" si="5"/>
        <v>8.3544615677307518E-2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8309</v>
      </c>
      <c r="O129" t="s">
        <v>8312</v>
      </c>
      <c r="P129">
        <f>ROUND(E129/D129*100,0)</f>
        <v>2</v>
      </c>
      <c r="Q129">
        <f>IFERROR(ROUND(E129/L129,4),0)</f>
        <v>47.5</v>
      </c>
      <c r="R129" s="17">
        <f t="shared" si="3"/>
        <v>42067.62431712963</v>
      </c>
      <c r="S129" s="17">
        <f t="shared" si="4"/>
        <v>42097.582650462966</v>
      </c>
      <c r="T129">
        <f t="shared" si="5"/>
        <v>8.2077625570782894E-2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8309</v>
      </c>
      <c r="O130" t="s">
        <v>8312</v>
      </c>
      <c r="P130">
        <f>ROUND(E130/D130*100,0)</f>
        <v>2</v>
      </c>
      <c r="Q130">
        <f>IFERROR(ROUND(E130/L130,4),0)</f>
        <v>311.16669999999999</v>
      </c>
      <c r="R130" s="17">
        <f t="shared" si="3"/>
        <v>42628.22792824074</v>
      </c>
      <c r="S130" s="17">
        <f t="shared" si="4"/>
        <v>42663.22792824074</v>
      </c>
      <c r="T130">
        <f t="shared" si="5"/>
        <v>9.5890410958904104E-2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8309</v>
      </c>
      <c r="O131" t="s">
        <v>8312</v>
      </c>
      <c r="P131">
        <f>ROUND(E131/D131*100,0)</f>
        <v>0</v>
      </c>
      <c r="Q131">
        <f>IFERROR(ROUND(E131/L131,4),0)</f>
        <v>0</v>
      </c>
      <c r="R131" s="17">
        <f t="shared" ref="R131:R194" si="6">(((J131/60)/60)/24)+DATE(1970,1,1)</f>
        <v>41882.937303240738</v>
      </c>
      <c r="S131" s="17">
        <f t="shared" ref="S131:S194" si="7">(((I131/60)/60)/24)+DATE(1970,1,1)</f>
        <v>41942.937303240738</v>
      </c>
      <c r="T131">
        <f t="shared" ref="T131:T194" si="8">(S131-R131)/365</f>
        <v>0.16438356164383561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8309</v>
      </c>
      <c r="O132" t="s">
        <v>8312</v>
      </c>
      <c r="P132">
        <f>ROUND(E132/D132*100,0)</f>
        <v>0</v>
      </c>
      <c r="Q132">
        <f>IFERROR(ROUND(E132/L132,4),0)</f>
        <v>0</v>
      </c>
      <c r="R132" s="17">
        <f t="shared" si="6"/>
        <v>41778.915416666663</v>
      </c>
      <c r="S132" s="17">
        <f t="shared" si="7"/>
        <v>41806.844444444447</v>
      </c>
      <c r="T132">
        <f t="shared" si="8"/>
        <v>7.6517884322694879E-2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8309</v>
      </c>
      <c r="O133" t="s">
        <v>8312</v>
      </c>
      <c r="P133">
        <f>ROUND(E133/D133*100,0)</f>
        <v>0</v>
      </c>
      <c r="Q133">
        <f>IFERROR(ROUND(E133/L133,4),0)</f>
        <v>0</v>
      </c>
      <c r="R133" s="17">
        <f t="shared" si="6"/>
        <v>42541.837511574078</v>
      </c>
      <c r="S133" s="17">
        <f t="shared" si="7"/>
        <v>42557</v>
      </c>
      <c r="T133">
        <f t="shared" si="8"/>
        <v>4.1541064180607573E-2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8309</v>
      </c>
      <c r="O134" t="s">
        <v>8312</v>
      </c>
      <c r="P134">
        <f>ROUND(E134/D134*100,0)</f>
        <v>10</v>
      </c>
      <c r="Q134">
        <f>IFERROR(ROUND(E134/L134,4),0)</f>
        <v>94.506200000000007</v>
      </c>
      <c r="R134" s="17">
        <f t="shared" si="6"/>
        <v>41905.812581018516</v>
      </c>
      <c r="S134" s="17">
        <f t="shared" si="7"/>
        <v>41950.854247685187</v>
      </c>
      <c r="T134">
        <f t="shared" si="8"/>
        <v>0.12340182648403156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8309</v>
      </c>
      <c r="O135" t="s">
        <v>8312</v>
      </c>
      <c r="P135">
        <f>ROUND(E135/D135*100,0)</f>
        <v>0</v>
      </c>
      <c r="Q135">
        <f>IFERROR(ROUND(E135/L135,4),0)</f>
        <v>0</v>
      </c>
      <c r="R135" s="17">
        <f t="shared" si="6"/>
        <v>42491.80768518518</v>
      </c>
      <c r="S135" s="17">
        <f t="shared" si="7"/>
        <v>42521.729861111111</v>
      </c>
      <c r="T135">
        <f t="shared" si="8"/>
        <v>8.1978564180632291E-2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8309</v>
      </c>
      <c r="O136" t="s">
        <v>8312</v>
      </c>
      <c r="P136">
        <f>ROUND(E136/D136*100,0)</f>
        <v>0</v>
      </c>
      <c r="Q136" t="str">
        <f>IFERROR(ROUND(E136/L136,4),"no backers")</f>
        <v>no backers</v>
      </c>
      <c r="R136" s="17">
        <f t="shared" si="6"/>
        <v>42221.909930555557</v>
      </c>
      <c r="S136" s="17">
        <f t="shared" si="7"/>
        <v>42251.708333333328</v>
      </c>
      <c r="T136">
        <f t="shared" si="8"/>
        <v>8.163945966512634E-2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8309</v>
      </c>
      <c r="O137" t="s">
        <v>8312</v>
      </c>
      <c r="P137">
        <f>ROUND(E137/D137*100,0)</f>
        <v>13</v>
      </c>
      <c r="Q137">
        <f>IFERROR(ROUND(E137/L137,4),0)</f>
        <v>80.599999999999994</v>
      </c>
      <c r="R137" s="17">
        <f t="shared" si="6"/>
        <v>41788.381909722222</v>
      </c>
      <c r="S137" s="17">
        <f t="shared" si="7"/>
        <v>41821.791666666664</v>
      </c>
      <c r="T137">
        <f t="shared" si="8"/>
        <v>9.1533580669704254E-2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8309</v>
      </c>
      <c r="O138" t="s">
        <v>8312</v>
      </c>
      <c r="P138">
        <f>ROUND(E138/D138*100,0)</f>
        <v>0</v>
      </c>
      <c r="Q138">
        <f>IFERROR(ROUND(E138/L138,4),0)</f>
        <v>0</v>
      </c>
      <c r="R138" s="17">
        <f t="shared" si="6"/>
        <v>42096.410115740742</v>
      </c>
      <c r="S138" s="17">
        <f t="shared" si="7"/>
        <v>42140.427777777775</v>
      </c>
      <c r="T138">
        <f t="shared" si="8"/>
        <v>0.12059633434803563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8309</v>
      </c>
      <c r="O139" t="s">
        <v>8312</v>
      </c>
      <c r="P139">
        <f>ROUND(E139/D139*100,0)</f>
        <v>0</v>
      </c>
      <c r="Q139" t="str">
        <f>IFERROR(ROUND(E139/L139,4),"no backers")</f>
        <v>no backers</v>
      </c>
      <c r="R139" s="17">
        <f t="shared" si="6"/>
        <v>42239.573993055557</v>
      </c>
      <c r="S139" s="17">
        <f t="shared" si="7"/>
        <v>42289.573993055557</v>
      </c>
      <c r="T139">
        <f t="shared" si="8"/>
        <v>0.13698630136986301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8309</v>
      </c>
      <c r="O140" t="s">
        <v>8312</v>
      </c>
      <c r="P140">
        <f>ROUND(E140/D140*100,0)</f>
        <v>3</v>
      </c>
      <c r="Q140">
        <f>IFERROR(ROUND(E140/L140,4),0)</f>
        <v>81.241399999999999</v>
      </c>
      <c r="R140" s="17">
        <f t="shared" si="6"/>
        <v>42186.257418981477</v>
      </c>
      <c r="S140" s="17">
        <f t="shared" si="7"/>
        <v>42217.207638888889</v>
      </c>
      <c r="T140">
        <f t="shared" si="8"/>
        <v>8.4795123034006159E-2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8309</v>
      </c>
      <c r="O141" t="s">
        <v>8312</v>
      </c>
      <c r="P141">
        <f>ROUND(E141/D141*100,0)</f>
        <v>100</v>
      </c>
      <c r="Q141">
        <f>IFERROR(ROUND(E141/L141,4),0)</f>
        <v>500</v>
      </c>
      <c r="R141" s="17">
        <f t="shared" si="6"/>
        <v>42187.920972222222</v>
      </c>
      <c r="S141" s="17">
        <f t="shared" si="7"/>
        <v>42197.920972222222</v>
      </c>
      <c r="T141">
        <f t="shared" si="8"/>
        <v>2.7397260273972601E-2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8309</v>
      </c>
      <c r="O142" t="s">
        <v>8312</v>
      </c>
      <c r="P142">
        <f>ROUND(E142/D142*100,0)</f>
        <v>0</v>
      </c>
      <c r="Q142">
        <f>IFERROR(ROUND(E142/L142,4),0)</f>
        <v>0</v>
      </c>
      <c r="R142" s="17">
        <f t="shared" si="6"/>
        <v>42053.198287037041</v>
      </c>
      <c r="S142" s="17">
        <f t="shared" si="7"/>
        <v>42083.15662037037</v>
      </c>
      <c r="T142">
        <f t="shared" si="8"/>
        <v>8.2077625570762966E-2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8309</v>
      </c>
      <c r="O143" t="s">
        <v>8312</v>
      </c>
      <c r="P143">
        <f>ROUND(E143/D143*100,0)</f>
        <v>11</v>
      </c>
      <c r="Q143">
        <f>IFERROR(ROUND(E143/L143,4),0)</f>
        <v>46.178600000000003</v>
      </c>
      <c r="R143" s="17">
        <f t="shared" si="6"/>
        <v>42110.153043981481</v>
      </c>
      <c r="S143" s="17">
        <f t="shared" si="7"/>
        <v>42155.153043981481</v>
      </c>
      <c r="T143">
        <f t="shared" si="8"/>
        <v>0.12328767123287671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8309</v>
      </c>
      <c r="O144" t="s">
        <v>8312</v>
      </c>
      <c r="P144">
        <f>ROUND(E144/D144*100,0)</f>
        <v>0</v>
      </c>
      <c r="Q144">
        <f>IFERROR(ROUND(E144/L144,4),0)</f>
        <v>10</v>
      </c>
      <c r="R144" s="17">
        <f t="shared" si="6"/>
        <v>41938.893263888887</v>
      </c>
      <c r="S144" s="17">
        <f t="shared" si="7"/>
        <v>41959.934930555552</v>
      </c>
      <c r="T144">
        <f t="shared" si="8"/>
        <v>5.7648401826477375E-2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8309</v>
      </c>
      <c r="O145" t="s">
        <v>8312</v>
      </c>
      <c r="P145">
        <f>ROUND(E145/D145*100,0)</f>
        <v>0</v>
      </c>
      <c r="Q145" t="str">
        <f>IFERROR(ROUND(E145/L145,4),"no backers")</f>
        <v>no backers</v>
      </c>
      <c r="R145" s="17">
        <f t="shared" si="6"/>
        <v>42559.064143518524</v>
      </c>
      <c r="S145" s="17">
        <f t="shared" si="7"/>
        <v>42616.246527777781</v>
      </c>
      <c r="T145">
        <f t="shared" si="8"/>
        <v>0.15666406646371686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8309</v>
      </c>
      <c r="O146" t="s">
        <v>8312</v>
      </c>
      <c r="P146">
        <f>ROUND(E146/D146*100,0)</f>
        <v>28</v>
      </c>
      <c r="Q146">
        <f>IFERROR(ROUND(E146/L146,4),0)</f>
        <v>55.945900000000002</v>
      </c>
      <c r="R146" s="17">
        <f t="shared" si="6"/>
        <v>42047.762407407412</v>
      </c>
      <c r="S146" s="17">
        <f t="shared" si="7"/>
        <v>42107.72074074074</v>
      </c>
      <c r="T146">
        <f t="shared" si="8"/>
        <v>0.16426940639268078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8309</v>
      </c>
      <c r="O147" t="s">
        <v>8312</v>
      </c>
      <c r="P147">
        <f>ROUND(E147/D147*100,0)</f>
        <v>8</v>
      </c>
      <c r="Q147">
        <f>IFERROR(ROUND(E147/L147,4),0)</f>
        <v>37.555599999999998</v>
      </c>
      <c r="R147" s="17">
        <f t="shared" si="6"/>
        <v>42200.542268518519</v>
      </c>
      <c r="S147" s="17">
        <f t="shared" si="7"/>
        <v>42227.542268518519</v>
      </c>
      <c r="T147">
        <f t="shared" si="8"/>
        <v>7.3972602739726029E-2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8309</v>
      </c>
      <c r="O148" t="s">
        <v>8312</v>
      </c>
      <c r="P148">
        <f>ROUND(E148/D148*100,0)</f>
        <v>1</v>
      </c>
      <c r="Q148">
        <f>IFERROR(ROUND(E148/L148,4),0)</f>
        <v>38.333300000000001</v>
      </c>
      <c r="R148" s="17">
        <f t="shared" si="6"/>
        <v>42693.016180555554</v>
      </c>
      <c r="S148" s="17">
        <f t="shared" si="7"/>
        <v>42753.016180555554</v>
      </c>
      <c r="T148">
        <f t="shared" si="8"/>
        <v>0.16438356164383561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8309</v>
      </c>
      <c r="O149" t="s">
        <v>8312</v>
      </c>
      <c r="P149">
        <f>ROUND(E149/D149*100,0)</f>
        <v>0</v>
      </c>
      <c r="Q149" t="str">
        <f>IFERROR(ROUND(E149/L149,4),"no backers")</f>
        <v>no backers</v>
      </c>
      <c r="R149" s="17">
        <f t="shared" si="6"/>
        <v>41969.767824074079</v>
      </c>
      <c r="S149" s="17">
        <f t="shared" si="7"/>
        <v>42012.762499999997</v>
      </c>
      <c r="T149">
        <f t="shared" si="8"/>
        <v>0.11779363267374869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8309</v>
      </c>
      <c r="O150" t="s">
        <v>8312</v>
      </c>
      <c r="P150">
        <f>ROUND(E150/D150*100,0)</f>
        <v>0</v>
      </c>
      <c r="Q150">
        <f>IFERROR(ROUND(E150/L150,4),0)</f>
        <v>20</v>
      </c>
      <c r="R150" s="17">
        <f t="shared" si="6"/>
        <v>42397.281666666662</v>
      </c>
      <c r="S150" s="17">
        <f t="shared" si="7"/>
        <v>42427.281666666662</v>
      </c>
      <c r="T150">
        <f t="shared" si="8"/>
        <v>8.2191780821917804E-2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8309</v>
      </c>
      <c r="O151" t="s">
        <v>8312</v>
      </c>
      <c r="P151">
        <f>ROUND(E151/D151*100,0)</f>
        <v>1</v>
      </c>
      <c r="Q151">
        <f>IFERROR(ROUND(E151/L151,4),0)</f>
        <v>15.333299999999999</v>
      </c>
      <c r="R151" s="17">
        <f t="shared" si="6"/>
        <v>41968.172106481477</v>
      </c>
      <c r="S151" s="17">
        <f t="shared" si="7"/>
        <v>41998.333333333328</v>
      </c>
      <c r="T151">
        <f t="shared" si="8"/>
        <v>8.2633498224249577E-2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8309</v>
      </c>
      <c r="O152" t="s">
        <v>8312</v>
      </c>
      <c r="P152">
        <f>ROUND(E152/D152*100,0)</f>
        <v>23</v>
      </c>
      <c r="Q152">
        <f>IFERROR(ROUND(E152/L152,4),0)</f>
        <v>449.43279999999999</v>
      </c>
      <c r="R152" s="17">
        <f t="shared" si="6"/>
        <v>42090.161828703705</v>
      </c>
      <c r="S152" s="17">
        <f t="shared" si="7"/>
        <v>42150.161828703705</v>
      </c>
      <c r="T152">
        <f t="shared" si="8"/>
        <v>0.16438356164383561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8309</v>
      </c>
      <c r="O153" t="s">
        <v>8312</v>
      </c>
      <c r="P153">
        <f>ROUND(E153/D153*100,0)</f>
        <v>0</v>
      </c>
      <c r="Q153">
        <f>IFERROR(ROUND(E153/L153,4),0)</f>
        <v>28</v>
      </c>
      <c r="R153" s="17">
        <f t="shared" si="6"/>
        <v>42113.550821759258</v>
      </c>
      <c r="S153" s="17">
        <f t="shared" si="7"/>
        <v>42173.550821759258</v>
      </c>
      <c r="T153">
        <f t="shared" si="8"/>
        <v>0.16438356164383561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8309</v>
      </c>
      <c r="O154" t="s">
        <v>8312</v>
      </c>
      <c r="P154">
        <f>ROUND(E154/D154*100,0)</f>
        <v>0</v>
      </c>
      <c r="Q154">
        <f>IFERROR(ROUND(E154/L154,4),0)</f>
        <v>15</v>
      </c>
      <c r="R154" s="17">
        <f t="shared" si="6"/>
        <v>41875.077546296299</v>
      </c>
      <c r="S154" s="17">
        <f t="shared" si="7"/>
        <v>41905.077546296299</v>
      </c>
      <c r="T154">
        <f t="shared" si="8"/>
        <v>8.2191780821917804E-2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8309</v>
      </c>
      <c r="O155" t="s">
        <v>8312</v>
      </c>
      <c r="P155">
        <f>ROUND(E155/D155*100,0)</f>
        <v>1</v>
      </c>
      <c r="Q155">
        <f>IFERROR(ROUND(E155/L155,4),0)</f>
        <v>35.9</v>
      </c>
      <c r="R155" s="17">
        <f t="shared" si="6"/>
        <v>41933.586157407408</v>
      </c>
      <c r="S155" s="17">
        <f t="shared" si="7"/>
        <v>41975.627824074079</v>
      </c>
      <c r="T155">
        <f t="shared" si="8"/>
        <v>0.11518264840183977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8309</v>
      </c>
      <c r="O156" t="s">
        <v>8312</v>
      </c>
      <c r="P156">
        <f>ROUND(E156/D156*100,0)</f>
        <v>3</v>
      </c>
      <c r="Q156">
        <f>IFERROR(ROUND(E156/L156,4),0)</f>
        <v>13.333299999999999</v>
      </c>
      <c r="R156" s="17">
        <f t="shared" si="6"/>
        <v>42115.547395833331</v>
      </c>
      <c r="S156" s="17">
        <f t="shared" si="7"/>
        <v>42158.547395833331</v>
      </c>
      <c r="T156">
        <f t="shared" si="8"/>
        <v>0.11780821917808219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8309</v>
      </c>
      <c r="O157" t="s">
        <v>8312</v>
      </c>
      <c r="P157">
        <f>ROUND(E157/D157*100,0)</f>
        <v>0</v>
      </c>
      <c r="Q157">
        <f>IFERROR(ROUND(E157/L157,4),0)</f>
        <v>20.25</v>
      </c>
      <c r="R157" s="17">
        <f t="shared" si="6"/>
        <v>42168.559432870374</v>
      </c>
      <c r="S157" s="17">
        <f t="shared" si="7"/>
        <v>42208.559432870374</v>
      </c>
      <c r="T157">
        <f t="shared" si="8"/>
        <v>0.1095890410958904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8309</v>
      </c>
      <c r="O158" t="s">
        <v>8312</v>
      </c>
      <c r="P158">
        <f>ROUND(E158/D158*100,0)</f>
        <v>5</v>
      </c>
      <c r="Q158">
        <f>IFERROR(ROUND(E158/L158,4),0)</f>
        <v>119</v>
      </c>
      <c r="R158" s="17">
        <f t="shared" si="6"/>
        <v>41794.124953703707</v>
      </c>
      <c r="S158" s="17">
        <f t="shared" si="7"/>
        <v>41854.124953703707</v>
      </c>
      <c r="T158">
        <f t="shared" si="8"/>
        <v>0.16438356164383561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8309</v>
      </c>
      <c r="O159" t="s">
        <v>8312</v>
      </c>
      <c r="P159">
        <f>ROUND(E159/D159*100,0)</f>
        <v>0</v>
      </c>
      <c r="Q159">
        <f>IFERROR(ROUND(E159/L159,4),0)</f>
        <v>4</v>
      </c>
      <c r="R159" s="17">
        <f t="shared" si="6"/>
        <v>42396.911712962959</v>
      </c>
      <c r="S159" s="17">
        <f t="shared" si="7"/>
        <v>42426.911712962959</v>
      </c>
      <c r="T159">
        <f t="shared" si="8"/>
        <v>8.2191780821917804E-2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8309</v>
      </c>
      <c r="O160" t="s">
        <v>8312</v>
      </c>
      <c r="P160">
        <f>ROUND(E160/D160*100,0)</f>
        <v>0</v>
      </c>
      <c r="Q160">
        <f>IFERROR(ROUND(E160/L160,4),0)</f>
        <v>0</v>
      </c>
      <c r="R160" s="17">
        <f t="shared" si="6"/>
        <v>41904.07671296296</v>
      </c>
      <c r="S160" s="17">
        <f t="shared" si="7"/>
        <v>41934.07671296296</v>
      </c>
      <c r="T160">
        <f t="shared" si="8"/>
        <v>8.2191780821917804E-2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8309</v>
      </c>
      <c r="O161" t="s">
        <v>8312</v>
      </c>
      <c r="P161">
        <f>ROUND(E161/D161*100,0)</f>
        <v>0</v>
      </c>
      <c r="Q161">
        <f>IFERROR(ROUND(E161/L161,4),0)</f>
        <v>10</v>
      </c>
      <c r="R161" s="17">
        <f t="shared" si="6"/>
        <v>42514.434548611112</v>
      </c>
      <c r="S161" s="17">
        <f t="shared" si="7"/>
        <v>42554.434548611112</v>
      </c>
      <c r="T161">
        <f t="shared" si="8"/>
        <v>0.1095890410958904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8309</v>
      </c>
      <c r="O162" t="s">
        <v>8313</v>
      </c>
      <c r="P162">
        <f>ROUND(E162/D162*100,0)</f>
        <v>0</v>
      </c>
      <c r="Q162">
        <f>IFERROR(ROUND(E162/L162,4),0)</f>
        <v>0</v>
      </c>
      <c r="R162" s="17">
        <f t="shared" si="6"/>
        <v>42171.913090277783</v>
      </c>
      <c r="S162" s="17">
        <f t="shared" si="7"/>
        <v>42231.913090277783</v>
      </c>
      <c r="T162">
        <f t="shared" si="8"/>
        <v>0.16438356164383561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8309</v>
      </c>
      <c r="O163" t="s">
        <v>8313</v>
      </c>
      <c r="P163">
        <f>ROUND(E163/D163*100,0)</f>
        <v>0</v>
      </c>
      <c r="Q163">
        <f>IFERROR(ROUND(E163/L163,4),0)</f>
        <v>5</v>
      </c>
      <c r="R163" s="17">
        <f t="shared" si="6"/>
        <v>41792.687442129631</v>
      </c>
      <c r="S163" s="17">
        <f t="shared" si="7"/>
        <v>41822.687442129631</v>
      </c>
      <c r="T163">
        <f t="shared" si="8"/>
        <v>8.2191780821917804E-2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8309</v>
      </c>
      <c r="O164" t="s">
        <v>8313</v>
      </c>
      <c r="P164">
        <f>ROUND(E164/D164*100,0)</f>
        <v>16</v>
      </c>
      <c r="Q164">
        <f>IFERROR(ROUND(E164/L164,4),0)</f>
        <v>43.5</v>
      </c>
      <c r="R164" s="17">
        <f t="shared" si="6"/>
        <v>41835.126805555556</v>
      </c>
      <c r="S164" s="17">
        <f t="shared" si="7"/>
        <v>41867.987500000003</v>
      </c>
      <c r="T164">
        <f t="shared" si="8"/>
        <v>9.0029299847800795E-2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8309</v>
      </c>
      <c r="O165" t="s">
        <v>8313</v>
      </c>
      <c r="P165">
        <f>ROUND(E165/D165*100,0)</f>
        <v>0</v>
      </c>
      <c r="Q165">
        <f>IFERROR(ROUND(E165/L165,4),0)</f>
        <v>0</v>
      </c>
      <c r="R165" s="17">
        <f t="shared" si="6"/>
        <v>42243.961273148147</v>
      </c>
      <c r="S165" s="17">
        <f t="shared" si="7"/>
        <v>42278</v>
      </c>
      <c r="T165">
        <f t="shared" si="8"/>
        <v>9.3256785895488831E-2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8309</v>
      </c>
      <c r="O166" t="s">
        <v>8313</v>
      </c>
      <c r="P166">
        <f>ROUND(E166/D166*100,0)</f>
        <v>1</v>
      </c>
      <c r="Q166">
        <f>IFERROR(ROUND(E166/L166,4),0)</f>
        <v>91.428600000000003</v>
      </c>
      <c r="R166" s="17">
        <f t="shared" si="6"/>
        <v>41841.762743055559</v>
      </c>
      <c r="S166" s="17">
        <f t="shared" si="7"/>
        <v>41901.762743055559</v>
      </c>
      <c r="T166">
        <f t="shared" si="8"/>
        <v>0.16438356164383561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8309</v>
      </c>
      <c r="O167" t="s">
        <v>8313</v>
      </c>
      <c r="P167">
        <f>ROUND(E167/D167*100,0)</f>
        <v>0</v>
      </c>
      <c r="Q167">
        <f>IFERROR(ROUND(E167/L167,4),0)</f>
        <v>0</v>
      </c>
      <c r="R167" s="17">
        <f t="shared" si="6"/>
        <v>42351.658842592587</v>
      </c>
      <c r="S167" s="17">
        <f t="shared" si="7"/>
        <v>42381.658842592587</v>
      </c>
      <c r="T167">
        <f t="shared" si="8"/>
        <v>8.2191780821917804E-2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8309</v>
      </c>
      <c r="O168" t="s">
        <v>8313</v>
      </c>
      <c r="P168">
        <f>ROUND(E168/D168*100,0)</f>
        <v>60</v>
      </c>
      <c r="Q168">
        <f>IFERROR(ROUND(E168/L168,4),0)</f>
        <v>3000</v>
      </c>
      <c r="R168" s="17">
        <f t="shared" si="6"/>
        <v>42721.075949074075</v>
      </c>
      <c r="S168" s="17">
        <f t="shared" si="7"/>
        <v>42751.075949074075</v>
      </c>
      <c r="T168">
        <f t="shared" si="8"/>
        <v>8.2191780821917804E-2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8309</v>
      </c>
      <c r="O169" t="s">
        <v>8313</v>
      </c>
      <c r="P169">
        <f>ROUND(E169/D169*100,0)</f>
        <v>0</v>
      </c>
      <c r="Q169">
        <f>IFERROR(ROUND(E169/L169,4),0)</f>
        <v>5.5</v>
      </c>
      <c r="R169" s="17">
        <f t="shared" si="6"/>
        <v>42160.927488425921</v>
      </c>
      <c r="S169" s="17">
        <f t="shared" si="7"/>
        <v>42220.927488425921</v>
      </c>
      <c r="T169">
        <f t="shared" si="8"/>
        <v>0.16438356164383561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8309</v>
      </c>
      <c r="O170" t="s">
        <v>8313</v>
      </c>
      <c r="P170">
        <f>ROUND(E170/D170*100,0)</f>
        <v>4</v>
      </c>
      <c r="Q170">
        <f>IFERROR(ROUND(E170/L170,4),0)</f>
        <v>108.33329999999999</v>
      </c>
      <c r="R170" s="17">
        <f t="shared" si="6"/>
        <v>42052.83530092593</v>
      </c>
      <c r="S170" s="17">
        <f t="shared" si="7"/>
        <v>42082.793634259258</v>
      </c>
      <c r="T170">
        <f t="shared" si="8"/>
        <v>8.2077625570762966E-2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8309</v>
      </c>
      <c r="O171" t="s">
        <v>8313</v>
      </c>
      <c r="P171">
        <f>ROUND(E171/D171*100,0)</f>
        <v>22</v>
      </c>
      <c r="Q171">
        <f>IFERROR(ROUND(E171/L171,4),0)</f>
        <v>56</v>
      </c>
      <c r="R171" s="17">
        <f t="shared" si="6"/>
        <v>41900.505312499998</v>
      </c>
      <c r="S171" s="17">
        <f t="shared" si="7"/>
        <v>41930.505312499998</v>
      </c>
      <c r="T171">
        <f t="shared" si="8"/>
        <v>8.2191780821917804E-2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8309</v>
      </c>
      <c r="O172" t="s">
        <v>8313</v>
      </c>
      <c r="P172">
        <f>ROUND(E172/D172*100,0)</f>
        <v>3</v>
      </c>
      <c r="Q172">
        <f>IFERROR(ROUND(E172/L172,4),0)</f>
        <v>32.5</v>
      </c>
      <c r="R172" s="17">
        <f t="shared" si="6"/>
        <v>42216.977812500001</v>
      </c>
      <c r="S172" s="17">
        <f t="shared" si="7"/>
        <v>42246.227777777778</v>
      </c>
      <c r="T172">
        <f t="shared" si="8"/>
        <v>8.0136891171991603E-2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8309</v>
      </c>
      <c r="O173" t="s">
        <v>8313</v>
      </c>
      <c r="P173">
        <f>ROUND(E173/D173*100,0)</f>
        <v>0</v>
      </c>
      <c r="Q173">
        <f>IFERROR(ROUND(E173/L173,4),0)</f>
        <v>1</v>
      </c>
      <c r="R173" s="17">
        <f t="shared" si="6"/>
        <v>42534.180717592593</v>
      </c>
      <c r="S173" s="17">
        <f t="shared" si="7"/>
        <v>42594.180717592593</v>
      </c>
      <c r="T173">
        <f t="shared" si="8"/>
        <v>0.16438356164383561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8309</v>
      </c>
      <c r="O174" t="s">
        <v>8313</v>
      </c>
      <c r="P174">
        <f>ROUND(E174/D174*100,0)</f>
        <v>0</v>
      </c>
      <c r="Q174">
        <f>IFERROR(ROUND(E174/L174,4),0)</f>
        <v>0</v>
      </c>
      <c r="R174" s="17">
        <f t="shared" si="6"/>
        <v>42047.394942129627</v>
      </c>
      <c r="S174" s="17">
        <f t="shared" si="7"/>
        <v>42082.353275462956</v>
      </c>
      <c r="T174">
        <f t="shared" si="8"/>
        <v>9.5776255707749267E-2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8309</v>
      </c>
      <c r="O175" t="s">
        <v>8313</v>
      </c>
      <c r="P175">
        <f>ROUND(E175/D175*100,0)</f>
        <v>0</v>
      </c>
      <c r="Q175">
        <f>IFERROR(ROUND(E175/L175,4),0)</f>
        <v>0</v>
      </c>
      <c r="R175" s="17">
        <f t="shared" si="6"/>
        <v>42033.573009259257</v>
      </c>
      <c r="S175" s="17">
        <f t="shared" si="7"/>
        <v>42063.573009259257</v>
      </c>
      <c r="T175">
        <f t="shared" si="8"/>
        <v>8.2191780821917804E-2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8309</v>
      </c>
      <c r="O176" t="s">
        <v>8313</v>
      </c>
      <c r="P176">
        <f>ROUND(E176/D176*100,0)</f>
        <v>0</v>
      </c>
      <c r="Q176">
        <f>IFERROR(ROUND(E176/L176,4),0)</f>
        <v>0</v>
      </c>
      <c r="R176" s="17">
        <f t="shared" si="6"/>
        <v>42072.758981481486</v>
      </c>
      <c r="S176" s="17">
        <f t="shared" si="7"/>
        <v>42132.758981481486</v>
      </c>
      <c r="T176">
        <f t="shared" si="8"/>
        <v>0.16438356164383561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8309</v>
      </c>
      <c r="O177" t="s">
        <v>8313</v>
      </c>
      <c r="P177">
        <f>ROUND(E177/D177*100,0)</f>
        <v>6</v>
      </c>
      <c r="Q177">
        <f>IFERROR(ROUND(E177/L177,4),0)</f>
        <v>49.884599999999999</v>
      </c>
      <c r="R177" s="17">
        <f t="shared" si="6"/>
        <v>41855.777905092589</v>
      </c>
      <c r="S177" s="17">
        <f t="shared" si="7"/>
        <v>41880.777905092589</v>
      </c>
      <c r="T177">
        <f t="shared" si="8"/>
        <v>6.8493150684931503E-2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8309</v>
      </c>
      <c r="O178" t="s">
        <v>8313</v>
      </c>
      <c r="P178">
        <f>ROUND(E178/D178*100,0)</f>
        <v>0</v>
      </c>
      <c r="Q178">
        <f>IFERROR(ROUND(E178/L178,4),0)</f>
        <v>0</v>
      </c>
      <c r="R178" s="17">
        <f t="shared" si="6"/>
        <v>42191.824062500003</v>
      </c>
      <c r="S178" s="17">
        <f t="shared" si="7"/>
        <v>42221.824062500003</v>
      </c>
      <c r="T178">
        <f t="shared" si="8"/>
        <v>8.2191780821917804E-2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8309</v>
      </c>
      <c r="O179" t="s">
        <v>8313</v>
      </c>
      <c r="P179">
        <f>ROUND(E179/D179*100,0)</f>
        <v>40</v>
      </c>
      <c r="Q179">
        <f>IFERROR(ROUND(E179/L179,4),0)</f>
        <v>25.714300000000001</v>
      </c>
      <c r="R179" s="17">
        <f t="shared" si="6"/>
        <v>42070.047754629632</v>
      </c>
      <c r="S179" s="17">
        <f t="shared" si="7"/>
        <v>42087.00608796296</v>
      </c>
      <c r="T179">
        <f t="shared" si="8"/>
        <v>4.6461187214598583E-2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8309</v>
      </c>
      <c r="O180" t="s">
        <v>8313</v>
      </c>
      <c r="P180">
        <f>ROUND(E180/D180*100,0)</f>
        <v>0</v>
      </c>
      <c r="Q180">
        <f>IFERROR(ROUND(E180/L180,4),0)</f>
        <v>0</v>
      </c>
      <c r="R180" s="17">
        <f t="shared" si="6"/>
        <v>42304.955381944441</v>
      </c>
      <c r="S180" s="17">
        <f t="shared" si="7"/>
        <v>42334.997048611112</v>
      </c>
      <c r="T180">
        <f t="shared" si="8"/>
        <v>8.2305936073072655E-2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8309</v>
      </c>
      <c r="O181" t="s">
        <v>8313</v>
      </c>
      <c r="P181">
        <f>ROUND(E181/D181*100,0)</f>
        <v>20</v>
      </c>
      <c r="Q181">
        <f>IFERROR(ROUND(E181/L181,4),0)</f>
        <v>100</v>
      </c>
      <c r="R181" s="17">
        <f t="shared" si="6"/>
        <v>42403.080497685187</v>
      </c>
      <c r="S181" s="17">
        <f t="shared" si="7"/>
        <v>42433.080497685187</v>
      </c>
      <c r="T181">
        <f t="shared" si="8"/>
        <v>8.2191780821917804E-2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8309</v>
      </c>
      <c r="O182" t="s">
        <v>8313</v>
      </c>
      <c r="P182">
        <f>ROUND(E182/D182*100,0)</f>
        <v>33</v>
      </c>
      <c r="Q182">
        <f>IFERROR(ROUND(E182/L182,4),"no backers")</f>
        <v>30.8462</v>
      </c>
      <c r="R182" s="17">
        <f t="shared" si="6"/>
        <v>42067.991238425922</v>
      </c>
      <c r="S182" s="17">
        <f t="shared" si="7"/>
        <v>42107.791666666672</v>
      </c>
      <c r="T182">
        <f t="shared" si="8"/>
        <v>0.10904226915273746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8309</v>
      </c>
      <c r="O183" t="s">
        <v>8313</v>
      </c>
      <c r="P183">
        <f>ROUND(E183/D183*100,0)</f>
        <v>21</v>
      </c>
      <c r="Q183">
        <f>IFERROR(ROUND(E183/L183,4),"no backers")</f>
        <v>180.5</v>
      </c>
      <c r="R183" s="17">
        <f t="shared" si="6"/>
        <v>42147.741840277777</v>
      </c>
      <c r="S183" s="17">
        <f t="shared" si="7"/>
        <v>42177.741840277777</v>
      </c>
      <c r="T183">
        <f t="shared" si="8"/>
        <v>8.2191780821917804E-2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8309</v>
      </c>
      <c r="O184" t="s">
        <v>8313</v>
      </c>
      <c r="P184">
        <f>ROUND(E184/D184*100,0)</f>
        <v>0</v>
      </c>
      <c r="Q184">
        <f>IFERROR(ROUND(E184/L184,4),0)</f>
        <v>0</v>
      </c>
      <c r="R184" s="17">
        <f t="shared" si="6"/>
        <v>42712.011944444443</v>
      </c>
      <c r="S184" s="17">
        <f t="shared" si="7"/>
        <v>42742.011944444443</v>
      </c>
      <c r="T184">
        <f t="shared" si="8"/>
        <v>8.2191780821917804E-2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8309</v>
      </c>
      <c r="O185" t="s">
        <v>8313</v>
      </c>
      <c r="P185">
        <f>ROUND(E185/D185*100,0)</f>
        <v>36</v>
      </c>
      <c r="Q185">
        <f>IFERROR(ROUND(E185/L185,4),"no backers")</f>
        <v>373.5</v>
      </c>
      <c r="R185" s="17">
        <f t="shared" si="6"/>
        <v>41939.810300925928</v>
      </c>
      <c r="S185" s="17">
        <f t="shared" si="7"/>
        <v>41969.851967592593</v>
      </c>
      <c r="T185">
        <f t="shared" si="8"/>
        <v>8.2305936073052713E-2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8309</v>
      </c>
      <c r="O186" t="s">
        <v>8313</v>
      </c>
      <c r="P186">
        <f>ROUND(E186/D186*100,0)</f>
        <v>3</v>
      </c>
      <c r="Q186">
        <f>IFERROR(ROUND(E186/L186,4),0)</f>
        <v>25.5</v>
      </c>
      <c r="R186" s="17">
        <f t="shared" si="6"/>
        <v>41825.791226851856</v>
      </c>
      <c r="S186" s="17">
        <f t="shared" si="7"/>
        <v>41883.165972222225</v>
      </c>
      <c r="T186">
        <f t="shared" si="8"/>
        <v>0.15719108320649056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8309</v>
      </c>
      <c r="O187" t="s">
        <v>8313</v>
      </c>
      <c r="P187">
        <f>ROUND(E187/D187*100,0)</f>
        <v>6</v>
      </c>
      <c r="Q187">
        <f>IFERROR(ROUND(E187/L187,4),0)</f>
        <v>220</v>
      </c>
      <c r="R187" s="17">
        <f t="shared" si="6"/>
        <v>42570.91133101852</v>
      </c>
      <c r="S187" s="17">
        <f t="shared" si="7"/>
        <v>42600.91133101852</v>
      </c>
      <c r="T187">
        <f t="shared" si="8"/>
        <v>8.2191780821917804E-2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8309</v>
      </c>
      <c r="O188" t="s">
        <v>8313</v>
      </c>
      <c r="P188">
        <f>ROUND(E188/D188*100,0)</f>
        <v>0</v>
      </c>
      <c r="Q188" t="str">
        <f>IFERROR(ROUND(E188/L188,4),"no backers")</f>
        <v>no backers</v>
      </c>
      <c r="R188" s="17">
        <f t="shared" si="6"/>
        <v>42767.812893518523</v>
      </c>
      <c r="S188" s="17">
        <f t="shared" si="7"/>
        <v>42797.833333333328</v>
      </c>
      <c r="T188">
        <f t="shared" si="8"/>
        <v>8.2247780314535029E-2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8309</v>
      </c>
      <c r="O189" t="s">
        <v>8313</v>
      </c>
      <c r="P189">
        <f>ROUND(E189/D189*100,0)</f>
        <v>16</v>
      </c>
      <c r="Q189">
        <f>IFERROR(ROUND(E189/L189,4),0)</f>
        <v>160</v>
      </c>
      <c r="R189" s="17">
        <f t="shared" si="6"/>
        <v>42182.234456018516</v>
      </c>
      <c r="S189" s="17">
        <f t="shared" si="7"/>
        <v>42206.290972222225</v>
      </c>
      <c r="T189">
        <f t="shared" si="8"/>
        <v>6.5908263571805972E-2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8309</v>
      </c>
      <c r="O190" t="s">
        <v>8313</v>
      </c>
      <c r="P190">
        <f>ROUND(E190/D190*100,0)</f>
        <v>0</v>
      </c>
      <c r="Q190">
        <f>IFERROR(ROUND(E190/L190,4),0)</f>
        <v>0</v>
      </c>
      <c r="R190" s="17">
        <f t="shared" si="6"/>
        <v>41857.18304398148</v>
      </c>
      <c r="S190" s="17">
        <f t="shared" si="7"/>
        <v>41887.18304398148</v>
      </c>
      <c r="T190">
        <f t="shared" si="8"/>
        <v>8.2191780821917804E-2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8309</v>
      </c>
      <c r="O191" t="s">
        <v>8313</v>
      </c>
      <c r="P191">
        <f>ROUND(E191/D191*100,0)</f>
        <v>0</v>
      </c>
      <c r="Q191">
        <f>IFERROR(ROUND(E191/L191,4),0)</f>
        <v>69</v>
      </c>
      <c r="R191" s="17">
        <f t="shared" si="6"/>
        <v>42556.690706018519</v>
      </c>
      <c r="S191" s="17">
        <f t="shared" si="7"/>
        <v>42616.690706018519</v>
      </c>
      <c r="T191">
        <f t="shared" si="8"/>
        <v>0.16438356164383561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8309</v>
      </c>
      <c r="O192" t="s">
        <v>8313</v>
      </c>
      <c r="P192">
        <f>ROUND(E192/D192*100,0)</f>
        <v>0</v>
      </c>
      <c r="Q192">
        <f>IFERROR(ROUND(E192/L192,4),0)</f>
        <v>50</v>
      </c>
      <c r="R192" s="17">
        <f t="shared" si="6"/>
        <v>42527.650995370372</v>
      </c>
      <c r="S192" s="17">
        <f t="shared" si="7"/>
        <v>42537.650995370372</v>
      </c>
      <c r="T192">
        <f t="shared" si="8"/>
        <v>2.7397260273972601E-2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8309</v>
      </c>
      <c r="O193" t="s">
        <v>8313</v>
      </c>
      <c r="P193">
        <f>ROUND(E193/D193*100,0)</f>
        <v>5</v>
      </c>
      <c r="Q193">
        <f>IFERROR(ROUND(E193/L193,4),0)</f>
        <v>83.333299999999994</v>
      </c>
      <c r="R193" s="17">
        <f t="shared" si="6"/>
        <v>42239.441412037035</v>
      </c>
      <c r="S193" s="17">
        <f t="shared" si="7"/>
        <v>42279.441412037035</v>
      </c>
      <c r="T193">
        <f t="shared" si="8"/>
        <v>0.1095890410958904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8309</v>
      </c>
      <c r="O194" t="s">
        <v>8313</v>
      </c>
      <c r="P194">
        <f>ROUND(E194/D194*100,0)</f>
        <v>0</v>
      </c>
      <c r="Q194">
        <f>IFERROR(ROUND(E194/L194,4),0)</f>
        <v>5.6666999999999996</v>
      </c>
      <c r="R194" s="17">
        <f t="shared" si="6"/>
        <v>41899.792037037041</v>
      </c>
      <c r="S194" s="17">
        <f t="shared" si="7"/>
        <v>41929.792037037041</v>
      </c>
      <c r="T194">
        <f t="shared" si="8"/>
        <v>8.2191780821917804E-2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8309</v>
      </c>
      <c r="O195" t="s">
        <v>8313</v>
      </c>
      <c r="P195">
        <f>ROUND(E195/D195*100,0)</f>
        <v>0</v>
      </c>
      <c r="Q195" t="str">
        <f>IFERROR(ROUND(E195/L195,4),"no backers")</f>
        <v>no backers</v>
      </c>
      <c r="R195" s="17">
        <f t="shared" ref="R195:R258" si="9">(((J195/60)/60)/24)+DATE(1970,1,1)</f>
        <v>41911.934791666667</v>
      </c>
      <c r="S195" s="17">
        <f t="shared" ref="S195:S258" si="10">(((I195/60)/60)/24)+DATE(1970,1,1)</f>
        <v>41971.976458333331</v>
      </c>
      <c r="T195">
        <f t="shared" ref="T195:T258" si="11">(S195-R195)/365</f>
        <v>0.16449771689497053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8309</v>
      </c>
      <c r="O196" t="s">
        <v>8313</v>
      </c>
      <c r="P196">
        <f>ROUND(E196/D196*100,0)</f>
        <v>0</v>
      </c>
      <c r="Q196">
        <f>IFERROR(ROUND(E196/L196,4),0)</f>
        <v>1</v>
      </c>
      <c r="R196" s="17">
        <f t="shared" si="9"/>
        <v>42375.996886574074</v>
      </c>
      <c r="S196" s="17">
        <f t="shared" si="10"/>
        <v>42435.996886574074</v>
      </c>
      <c r="T196">
        <f t="shared" si="11"/>
        <v>0.16438356164383561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8309</v>
      </c>
      <c r="O197" t="s">
        <v>8313</v>
      </c>
      <c r="P197">
        <f>ROUND(E197/D197*100,0)</f>
        <v>0</v>
      </c>
      <c r="Q197" t="str">
        <f>IFERROR(ROUND(E197/L197,4),"no backers")</f>
        <v>no backers</v>
      </c>
      <c r="R197" s="17">
        <f t="shared" si="9"/>
        <v>42135.67050925926</v>
      </c>
      <c r="S197" s="17">
        <f t="shared" si="10"/>
        <v>42195.67050925926</v>
      </c>
      <c r="T197">
        <f t="shared" si="11"/>
        <v>0.16438356164383561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8309</v>
      </c>
      <c r="O198" t="s">
        <v>8313</v>
      </c>
      <c r="P198">
        <f>ROUND(E198/D198*100,0)</f>
        <v>42</v>
      </c>
      <c r="Q198">
        <f>IFERROR(ROUND(E198/L198,4),0)</f>
        <v>77.1053</v>
      </c>
      <c r="R198" s="17">
        <f t="shared" si="9"/>
        <v>42259.542800925927</v>
      </c>
      <c r="S198" s="17">
        <f t="shared" si="10"/>
        <v>42287.875</v>
      </c>
      <c r="T198">
        <f t="shared" si="11"/>
        <v>7.762246321663914E-2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8309</v>
      </c>
      <c r="O199" t="s">
        <v>8313</v>
      </c>
      <c r="P199">
        <f>ROUND(E199/D199*100,0)</f>
        <v>10</v>
      </c>
      <c r="Q199">
        <f>IFERROR(ROUND(E199/L199,4),0)</f>
        <v>32.75</v>
      </c>
      <c r="R199" s="17">
        <f t="shared" si="9"/>
        <v>42741.848379629635</v>
      </c>
      <c r="S199" s="17">
        <f t="shared" si="10"/>
        <v>42783.875</v>
      </c>
      <c r="T199">
        <f t="shared" si="11"/>
        <v>0.11514142567223283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8309</v>
      </c>
      <c r="O200" t="s">
        <v>8313</v>
      </c>
      <c r="P200">
        <f>ROUND(E200/D200*100,0)</f>
        <v>1</v>
      </c>
      <c r="Q200">
        <f>IFERROR(ROUND(E200/L200,4),0)</f>
        <v>46.5</v>
      </c>
      <c r="R200" s="17">
        <f t="shared" si="9"/>
        <v>41887.383356481485</v>
      </c>
      <c r="S200" s="17">
        <f t="shared" si="10"/>
        <v>41917.383356481485</v>
      </c>
      <c r="T200">
        <f t="shared" si="11"/>
        <v>8.2191780821917804E-2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8309</v>
      </c>
      <c r="O201" t="s">
        <v>8313</v>
      </c>
      <c r="P201">
        <f>ROUND(E201/D201*100,0)</f>
        <v>0</v>
      </c>
      <c r="Q201">
        <f>IFERROR(ROUND(E201/L201,4),0)</f>
        <v>0</v>
      </c>
      <c r="R201" s="17">
        <f t="shared" si="9"/>
        <v>42584.123865740738</v>
      </c>
      <c r="S201" s="17">
        <f t="shared" si="10"/>
        <v>42614.123865740738</v>
      </c>
      <c r="T201">
        <f t="shared" si="11"/>
        <v>8.2191780821917804E-2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8309</v>
      </c>
      <c r="O202" t="s">
        <v>8313</v>
      </c>
      <c r="P202">
        <f>ROUND(E202/D202*100,0)</f>
        <v>26</v>
      </c>
      <c r="Q202">
        <f>IFERROR(ROUND(E202/L202,4),0)</f>
        <v>87.308300000000003</v>
      </c>
      <c r="R202" s="17">
        <f t="shared" si="9"/>
        <v>41867.083368055559</v>
      </c>
      <c r="S202" s="17">
        <f t="shared" si="10"/>
        <v>41897.083368055559</v>
      </c>
      <c r="T202">
        <f t="shared" si="11"/>
        <v>8.2191780821917804E-2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8309</v>
      </c>
      <c r="O203" t="s">
        <v>8313</v>
      </c>
      <c r="P203">
        <f>ROUND(E203/D203*100,0)</f>
        <v>58</v>
      </c>
      <c r="Q203">
        <f>IFERROR(ROUND(E203/L203,4),0)</f>
        <v>54.285699999999999</v>
      </c>
      <c r="R203" s="17">
        <f t="shared" si="9"/>
        <v>42023.818622685183</v>
      </c>
      <c r="S203" s="17">
        <f t="shared" si="10"/>
        <v>42043.818622685183</v>
      </c>
      <c r="T203">
        <f t="shared" si="11"/>
        <v>5.4794520547945202E-2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8309</v>
      </c>
      <c r="O204" t="s">
        <v>8313</v>
      </c>
      <c r="P204">
        <f>ROUND(E204/D204*100,0)</f>
        <v>0</v>
      </c>
      <c r="Q204">
        <f>IFERROR(ROUND(E204/L204,4),0)</f>
        <v>0</v>
      </c>
      <c r="R204" s="17">
        <f t="shared" si="9"/>
        <v>42255.927824074075</v>
      </c>
      <c r="S204" s="17">
        <f t="shared" si="10"/>
        <v>42285.874305555553</v>
      </c>
      <c r="T204">
        <f t="shared" si="11"/>
        <v>8.204515474377605E-2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8309</v>
      </c>
      <c r="O205" t="s">
        <v>8313</v>
      </c>
      <c r="P205">
        <f>ROUND(E205/D205*100,0)</f>
        <v>30</v>
      </c>
      <c r="Q205">
        <f>IFERROR(ROUND(E205/L205,4),0)</f>
        <v>93.25</v>
      </c>
      <c r="R205" s="17">
        <f t="shared" si="9"/>
        <v>41973.847962962958</v>
      </c>
      <c r="S205" s="17">
        <f t="shared" si="10"/>
        <v>42033.847962962958</v>
      </c>
      <c r="T205">
        <f t="shared" si="11"/>
        <v>0.16438356164383561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8309</v>
      </c>
      <c r="O206" t="s">
        <v>8313</v>
      </c>
      <c r="P206">
        <f>ROUND(E206/D206*100,0)</f>
        <v>51</v>
      </c>
      <c r="Q206">
        <f>IFERROR(ROUND(E206/L206,4),0)</f>
        <v>117.6837</v>
      </c>
      <c r="R206" s="17">
        <f t="shared" si="9"/>
        <v>42556.583368055552</v>
      </c>
      <c r="S206" s="17">
        <f t="shared" si="10"/>
        <v>42586.583368055552</v>
      </c>
      <c r="T206">
        <f t="shared" si="11"/>
        <v>8.2191780821917804E-2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8309</v>
      </c>
      <c r="O207" t="s">
        <v>8313</v>
      </c>
      <c r="P207">
        <f>ROUND(E207/D207*100,0)</f>
        <v>16</v>
      </c>
      <c r="Q207">
        <f>IFERROR(ROUND(E207/L207,4),0)</f>
        <v>76.470600000000005</v>
      </c>
      <c r="R207" s="17">
        <f t="shared" si="9"/>
        <v>42248.632199074069</v>
      </c>
      <c r="S207" s="17">
        <f t="shared" si="10"/>
        <v>42283.632199074069</v>
      </c>
      <c r="T207">
        <f t="shared" si="11"/>
        <v>9.5890410958904104E-2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8309</v>
      </c>
      <c r="O208" t="s">
        <v>8313</v>
      </c>
      <c r="P208">
        <f>ROUND(E208/D208*100,0)</f>
        <v>0</v>
      </c>
      <c r="Q208">
        <f>IFERROR(ROUND(E208/L208,4),0)</f>
        <v>0</v>
      </c>
      <c r="R208" s="17">
        <f t="shared" si="9"/>
        <v>42567.004432870366</v>
      </c>
      <c r="S208" s="17">
        <f t="shared" si="10"/>
        <v>42588.004432870366</v>
      </c>
      <c r="T208">
        <f t="shared" si="11"/>
        <v>5.7534246575342465E-2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8309</v>
      </c>
      <c r="O209" t="s">
        <v>8313</v>
      </c>
      <c r="P209">
        <f>ROUND(E209/D209*100,0)</f>
        <v>15</v>
      </c>
      <c r="Q209">
        <f>IFERROR(ROUND(E209/L209,4),0)</f>
        <v>163.84620000000001</v>
      </c>
      <c r="R209" s="17">
        <f t="shared" si="9"/>
        <v>41978.197199074071</v>
      </c>
      <c r="S209" s="17">
        <f t="shared" si="10"/>
        <v>42008.197199074071</v>
      </c>
      <c r="T209">
        <f t="shared" si="11"/>
        <v>8.2191780821917804E-2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8309</v>
      </c>
      <c r="O210" t="s">
        <v>8313</v>
      </c>
      <c r="P210">
        <f>ROUND(E210/D210*100,0)</f>
        <v>0</v>
      </c>
      <c r="Q210" t="str">
        <f>IFERROR(ROUND(E210/L210,4),"no backers")</f>
        <v>no backers</v>
      </c>
      <c r="R210" s="17">
        <f t="shared" si="9"/>
        <v>41959.369988425926</v>
      </c>
      <c r="S210" s="17">
        <f t="shared" si="10"/>
        <v>41989.369988425926</v>
      </c>
      <c r="T210">
        <f t="shared" si="11"/>
        <v>8.2191780821917804E-2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8309</v>
      </c>
      <c r="O211" t="s">
        <v>8313</v>
      </c>
      <c r="P211">
        <f>ROUND(E211/D211*100,0)</f>
        <v>0</v>
      </c>
      <c r="Q211">
        <f>IFERROR(ROUND(E211/L211,4),0)</f>
        <v>0</v>
      </c>
      <c r="R211" s="17">
        <f t="shared" si="9"/>
        <v>42165.922858796301</v>
      </c>
      <c r="S211" s="17">
        <f t="shared" si="10"/>
        <v>42195.922858796301</v>
      </c>
      <c r="T211">
        <f t="shared" si="11"/>
        <v>8.2191780821917804E-2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8309</v>
      </c>
      <c r="O212" t="s">
        <v>8313</v>
      </c>
      <c r="P212">
        <f>ROUND(E212/D212*100,0)</f>
        <v>25</v>
      </c>
      <c r="Q212">
        <f>IFERROR(ROUND(E212/L212,4),0)</f>
        <v>91.818200000000004</v>
      </c>
      <c r="R212" s="17">
        <f t="shared" si="9"/>
        <v>42249.064722222218</v>
      </c>
      <c r="S212" s="17">
        <f t="shared" si="10"/>
        <v>42278.208333333328</v>
      </c>
      <c r="T212">
        <f t="shared" si="11"/>
        <v>7.9845509893453862E-2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8309</v>
      </c>
      <c r="O213" t="s">
        <v>8313</v>
      </c>
      <c r="P213">
        <f>ROUND(E213/D213*100,0)</f>
        <v>45</v>
      </c>
      <c r="Q213">
        <f>IFERROR(ROUND(E213/L213,4),0)</f>
        <v>185.83330000000001</v>
      </c>
      <c r="R213" s="17">
        <f t="shared" si="9"/>
        <v>42236.159918981488</v>
      </c>
      <c r="S213" s="17">
        <f t="shared" si="10"/>
        <v>42266.159918981488</v>
      </c>
      <c r="T213">
        <f t="shared" si="11"/>
        <v>8.2191780821917804E-2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8309</v>
      </c>
      <c r="O214" t="s">
        <v>8313</v>
      </c>
      <c r="P214">
        <f>ROUND(E214/D214*100,0)</f>
        <v>0</v>
      </c>
      <c r="Q214">
        <f>IFERROR(ROUND(E214/L214,4),0)</f>
        <v>1</v>
      </c>
      <c r="R214" s="17">
        <f t="shared" si="9"/>
        <v>42416.881018518514</v>
      </c>
      <c r="S214" s="17">
        <f t="shared" si="10"/>
        <v>42476.839351851857</v>
      </c>
      <c r="T214">
        <f t="shared" si="11"/>
        <v>0.16426940639272064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8309</v>
      </c>
      <c r="O215" t="s">
        <v>8313</v>
      </c>
      <c r="P215">
        <f>ROUND(E215/D215*100,0)</f>
        <v>0</v>
      </c>
      <c r="Q215">
        <f>IFERROR(ROUND(E215/L215,4),0)</f>
        <v>20</v>
      </c>
      <c r="R215" s="17">
        <f t="shared" si="9"/>
        <v>42202.594293981485</v>
      </c>
      <c r="S215" s="17">
        <f t="shared" si="10"/>
        <v>42232.587974537033</v>
      </c>
      <c r="T215">
        <f t="shared" si="11"/>
        <v>8.2174467275474117E-2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8309</v>
      </c>
      <c r="O216" t="s">
        <v>8313</v>
      </c>
      <c r="P216">
        <f>ROUND(E216/D216*100,0)</f>
        <v>0</v>
      </c>
      <c r="Q216">
        <f>IFERROR(ROUND(E216/L216,4),0)</f>
        <v>1</v>
      </c>
      <c r="R216" s="17">
        <f t="shared" si="9"/>
        <v>42009.64061342593</v>
      </c>
      <c r="S216" s="17">
        <f t="shared" si="10"/>
        <v>42069.64061342593</v>
      </c>
      <c r="T216">
        <f t="shared" si="11"/>
        <v>0.16438356164383561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8309</v>
      </c>
      <c r="O217" t="s">
        <v>8313</v>
      </c>
      <c r="P217">
        <f>ROUND(E217/D217*100,0)</f>
        <v>0</v>
      </c>
      <c r="Q217">
        <f>IFERROR(ROUND(E217/L217,4),0)</f>
        <v>10</v>
      </c>
      <c r="R217" s="17">
        <f t="shared" si="9"/>
        <v>42375.230115740742</v>
      </c>
      <c r="S217" s="17">
        <f t="shared" si="10"/>
        <v>42417.999305555553</v>
      </c>
      <c r="T217">
        <f t="shared" si="11"/>
        <v>0.11717586250633259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8309</v>
      </c>
      <c r="O218" t="s">
        <v>8313</v>
      </c>
      <c r="P218">
        <f>ROUND(E218/D218*100,0)</f>
        <v>56</v>
      </c>
      <c r="Q218">
        <f>IFERROR(ROUND(E218/L218,4),0)</f>
        <v>331.53829999999999</v>
      </c>
      <c r="R218" s="17">
        <f t="shared" si="9"/>
        <v>42066.958761574075</v>
      </c>
      <c r="S218" s="17">
        <f t="shared" si="10"/>
        <v>42116.917094907403</v>
      </c>
      <c r="T218">
        <f t="shared" si="11"/>
        <v>0.13687214611870818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8309</v>
      </c>
      <c r="O219" t="s">
        <v>8313</v>
      </c>
      <c r="P219">
        <f>ROUND(E219/D219*100,0)</f>
        <v>12</v>
      </c>
      <c r="Q219">
        <f>IFERROR(ROUND(E219/L219,4),0)</f>
        <v>314.28949999999998</v>
      </c>
      <c r="R219" s="17">
        <f t="shared" si="9"/>
        <v>41970.64061342593</v>
      </c>
      <c r="S219" s="17">
        <f t="shared" si="10"/>
        <v>42001.64061342593</v>
      </c>
      <c r="T219">
        <f t="shared" si="11"/>
        <v>8.4931506849315067E-2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8309</v>
      </c>
      <c r="O220" t="s">
        <v>8313</v>
      </c>
      <c r="P220">
        <f>ROUND(E220/D220*100,0)</f>
        <v>2</v>
      </c>
      <c r="Q220">
        <f>IFERROR(ROUND(E220/L220,4),0)</f>
        <v>100</v>
      </c>
      <c r="R220" s="17">
        <f t="shared" si="9"/>
        <v>42079.628344907411</v>
      </c>
      <c r="S220" s="17">
        <f t="shared" si="10"/>
        <v>42139.628344907411</v>
      </c>
      <c r="T220">
        <f t="shared" si="11"/>
        <v>0.16438356164383561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8309</v>
      </c>
      <c r="O221" t="s">
        <v>8313</v>
      </c>
      <c r="P221">
        <f>ROUND(E221/D221*100,0)</f>
        <v>18</v>
      </c>
      <c r="Q221">
        <f>IFERROR(ROUND(E221/L221,4),0)</f>
        <v>115.9868</v>
      </c>
      <c r="R221" s="17">
        <f t="shared" si="9"/>
        <v>42429.326678240745</v>
      </c>
      <c r="S221" s="17">
        <f t="shared" si="10"/>
        <v>42461.290972222225</v>
      </c>
      <c r="T221">
        <f t="shared" si="11"/>
        <v>8.7573408168439171E-2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8309</v>
      </c>
      <c r="O222" t="s">
        <v>8313</v>
      </c>
      <c r="P222">
        <f>ROUND(E222/D222*100,0)</f>
        <v>1</v>
      </c>
      <c r="Q222">
        <f>IFERROR(ROUND(E222/L222,4),0)</f>
        <v>120</v>
      </c>
      <c r="R222" s="17">
        <f t="shared" si="9"/>
        <v>42195.643865740742</v>
      </c>
      <c r="S222" s="17">
        <f t="shared" si="10"/>
        <v>42236.837499999994</v>
      </c>
      <c r="T222">
        <f t="shared" si="11"/>
        <v>0.11285927194315774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8309</v>
      </c>
      <c r="O223" t="s">
        <v>8313</v>
      </c>
      <c r="P223">
        <f>ROUND(E223/D223*100,0)</f>
        <v>0</v>
      </c>
      <c r="Q223">
        <f>IFERROR(ROUND(E223/L223,4),0)</f>
        <v>0</v>
      </c>
      <c r="R223" s="17">
        <f t="shared" si="9"/>
        <v>42031.837546296301</v>
      </c>
      <c r="S223" s="17">
        <f t="shared" si="10"/>
        <v>42091.79587962963</v>
      </c>
      <c r="T223">
        <f t="shared" si="11"/>
        <v>0.16426940639268078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8309</v>
      </c>
      <c r="O224" t="s">
        <v>8313</v>
      </c>
      <c r="P224">
        <f>ROUND(E224/D224*100,0)</f>
        <v>13</v>
      </c>
      <c r="Q224">
        <f>IFERROR(ROUND(E224/L224,4),0)</f>
        <v>65</v>
      </c>
      <c r="R224" s="17">
        <f t="shared" si="9"/>
        <v>42031.769884259258</v>
      </c>
      <c r="S224" s="17">
        <f t="shared" si="10"/>
        <v>42090.110416666663</v>
      </c>
      <c r="T224">
        <f t="shared" si="11"/>
        <v>0.15983707508877995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8309</v>
      </c>
      <c r="O225" t="s">
        <v>8313</v>
      </c>
      <c r="P225">
        <f>ROUND(E225/D225*100,0)</f>
        <v>0</v>
      </c>
      <c r="Q225">
        <f>IFERROR(ROUND(E225/L225,4),0)</f>
        <v>0</v>
      </c>
      <c r="R225" s="17">
        <f t="shared" si="9"/>
        <v>42482.048032407409</v>
      </c>
      <c r="S225" s="17">
        <f t="shared" si="10"/>
        <v>42512.045138888891</v>
      </c>
      <c r="T225">
        <f t="shared" si="11"/>
        <v>8.2183853373922602E-2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8309</v>
      </c>
      <c r="O226" t="s">
        <v>8313</v>
      </c>
      <c r="P226">
        <f>ROUND(E226/D226*100,0)</f>
        <v>0</v>
      </c>
      <c r="Q226" t="str">
        <f>IFERROR(ROUND(E226/L226,4),"no backers")</f>
        <v>no backers</v>
      </c>
      <c r="R226" s="17">
        <f t="shared" si="9"/>
        <v>42135.235254629632</v>
      </c>
      <c r="S226" s="17">
        <f t="shared" si="10"/>
        <v>42195.235254629632</v>
      </c>
      <c r="T226">
        <f t="shared" si="11"/>
        <v>0.16438356164383561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8309</v>
      </c>
      <c r="O227" t="s">
        <v>8313</v>
      </c>
      <c r="P227">
        <f>ROUND(E227/D227*100,0)</f>
        <v>0</v>
      </c>
      <c r="Q227">
        <f>IFERROR(ROUND(E227/L227,4),0)</f>
        <v>0</v>
      </c>
      <c r="R227" s="17">
        <f t="shared" si="9"/>
        <v>42438.961273148147</v>
      </c>
      <c r="S227" s="17">
        <f t="shared" si="10"/>
        <v>42468.919606481482</v>
      </c>
      <c r="T227">
        <f t="shared" si="11"/>
        <v>8.2077625570782894E-2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8309</v>
      </c>
      <c r="O228" t="s">
        <v>8313</v>
      </c>
      <c r="P228">
        <f>ROUND(E228/D228*100,0)</f>
        <v>1</v>
      </c>
      <c r="Q228">
        <f>IFERROR(ROUND(E228/L228,4),0)</f>
        <v>125</v>
      </c>
      <c r="R228" s="17">
        <f t="shared" si="9"/>
        <v>42106.666018518517</v>
      </c>
      <c r="S228" s="17">
        <f t="shared" si="10"/>
        <v>42155.395138888889</v>
      </c>
      <c r="T228">
        <f t="shared" si="11"/>
        <v>0.1335044393708813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8309</v>
      </c>
      <c r="O229" t="s">
        <v>8313</v>
      </c>
      <c r="P229">
        <f>ROUND(E229/D229*100,0)</f>
        <v>0</v>
      </c>
      <c r="Q229">
        <f>IFERROR(ROUND(E229/L229,4),0)</f>
        <v>0</v>
      </c>
      <c r="R229" s="17">
        <f t="shared" si="9"/>
        <v>42164.893993055557</v>
      </c>
      <c r="S229" s="17">
        <f t="shared" si="10"/>
        <v>42194.893993055557</v>
      </c>
      <c r="T229">
        <f t="shared" si="11"/>
        <v>8.2191780821917804E-2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8309</v>
      </c>
      <c r="O230" t="s">
        <v>8313</v>
      </c>
      <c r="P230">
        <f>ROUND(E230/D230*100,0)</f>
        <v>0</v>
      </c>
      <c r="Q230">
        <f>IFERROR(ROUND(E230/L230,4),0)</f>
        <v>0</v>
      </c>
      <c r="R230" s="17">
        <f t="shared" si="9"/>
        <v>42096.686400462961</v>
      </c>
      <c r="S230" s="17">
        <f t="shared" si="10"/>
        <v>42156.686400462961</v>
      </c>
      <c r="T230">
        <f t="shared" si="11"/>
        <v>0.16438356164383561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8309</v>
      </c>
      <c r="O231" t="s">
        <v>8313</v>
      </c>
      <c r="P231">
        <f>ROUND(E231/D231*100,0)</f>
        <v>0</v>
      </c>
      <c r="Q231">
        <f>IFERROR(ROUND(E231/L231,4),0)</f>
        <v>0</v>
      </c>
      <c r="R231" s="17">
        <f t="shared" si="9"/>
        <v>42383.933993055558</v>
      </c>
      <c r="S231" s="17">
        <f t="shared" si="10"/>
        <v>42413.933993055558</v>
      </c>
      <c r="T231">
        <f t="shared" si="11"/>
        <v>8.2191780821917804E-2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8309</v>
      </c>
      <c r="O232" t="s">
        <v>8313</v>
      </c>
      <c r="P232">
        <f>ROUND(E232/D232*100,0)</f>
        <v>0</v>
      </c>
      <c r="Q232">
        <f>IFERROR(ROUND(E232/L232,4),0)</f>
        <v>30</v>
      </c>
      <c r="R232" s="17">
        <f t="shared" si="9"/>
        <v>42129.777210648142</v>
      </c>
      <c r="S232" s="17">
        <f t="shared" si="10"/>
        <v>42159.777210648142</v>
      </c>
      <c r="T232">
        <f t="shared" si="11"/>
        <v>8.2191780821917804E-2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8309</v>
      </c>
      <c r="O233" t="s">
        <v>8313</v>
      </c>
      <c r="P233">
        <f>ROUND(E233/D233*100,0)</f>
        <v>0</v>
      </c>
      <c r="Q233">
        <f>IFERROR(ROUND(E233/L233,4),0)</f>
        <v>0</v>
      </c>
      <c r="R233" s="17">
        <f t="shared" si="9"/>
        <v>42341.958923611113</v>
      </c>
      <c r="S233" s="17">
        <f t="shared" si="10"/>
        <v>42371.958923611113</v>
      </c>
      <c r="T233">
        <f t="shared" si="11"/>
        <v>8.2191780821917804E-2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8309</v>
      </c>
      <c r="O234" t="s">
        <v>8313</v>
      </c>
      <c r="P234">
        <f>ROUND(E234/D234*100,0)</f>
        <v>3</v>
      </c>
      <c r="Q234">
        <f>IFERROR(ROUND(E234/L234,4),0)</f>
        <v>15.7143</v>
      </c>
      <c r="R234" s="17">
        <f t="shared" si="9"/>
        <v>42032.82576388889</v>
      </c>
      <c r="S234" s="17">
        <f t="shared" si="10"/>
        <v>42062.82576388889</v>
      </c>
      <c r="T234">
        <f t="shared" si="11"/>
        <v>8.2191780821917804E-2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8309</v>
      </c>
      <c r="O235" t="s">
        <v>8313</v>
      </c>
      <c r="P235">
        <f>ROUND(E235/D235*100,0)</f>
        <v>0</v>
      </c>
      <c r="Q235">
        <f>IFERROR(ROUND(E235/L235,4),0)</f>
        <v>0</v>
      </c>
      <c r="R235" s="17">
        <f t="shared" si="9"/>
        <v>42612.911712962959</v>
      </c>
      <c r="S235" s="17">
        <f t="shared" si="10"/>
        <v>42642.911712962959</v>
      </c>
      <c r="T235">
        <f t="shared" si="11"/>
        <v>8.2191780821917804E-2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8309</v>
      </c>
      <c r="O236" t="s">
        <v>8313</v>
      </c>
      <c r="P236">
        <f>ROUND(E236/D236*100,0)</f>
        <v>40</v>
      </c>
      <c r="Q236">
        <f>IFERROR(ROUND(E236/L236,4),0)</f>
        <v>80.2</v>
      </c>
      <c r="R236" s="17">
        <f t="shared" si="9"/>
        <v>42136.035405092596</v>
      </c>
      <c r="S236" s="17">
        <f t="shared" si="10"/>
        <v>42176.035405092596</v>
      </c>
      <c r="T236">
        <f t="shared" si="11"/>
        <v>0.1095890410958904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8309</v>
      </c>
      <c r="O237" t="s">
        <v>8313</v>
      </c>
      <c r="P237">
        <f>ROUND(E237/D237*100,0)</f>
        <v>0</v>
      </c>
      <c r="Q237">
        <f>IFERROR(ROUND(E237/L237,4),0)</f>
        <v>0</v>
      </c>
      <c r="R237" s="17">
        <f t="shared" si="9"/>
        <v>42164.908530092594</v>
      </c>
      <c r="S237" s="17">
        <f t="shared" si="10"/>
        <v>42194.908530092594</v>
      </c>
      <c r="T237">
        <f t="shared" si="11"/>
        <v>8.2191780821917804E-2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8309</v>
      </c>
      <c r="O238" t="s">
        <v>8313</v>
      </c>
      <c r="P238">
        <f>ROUND(E238/D238*100,0)</f>
        <v>0</v>
      </c>
      <c r="Q238">
        <f>IFERROR(ROUND(E238/L238,4),0)</f>
        <v>0</v>
      </c>
      <c r="R238" s="17">
        <f t="shared" si="9"/>
        <v>42321.08447916666</v>
      </c>
      <c r="S238" s="17">
        <f t="shared" si="10"/>
        <v>42374</v>
      </c>
      <c r="T238">
        <f t="shared" si="11"/>
        <v>0.14497402968038231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8309</v>
      </c>
      <c r="O239" t="s">
        <v>8313</v>
      </c>
      <c r="P239">
        <f>ROUND(E239/D239*100,0)</f>
        <v>0</v>
      </c>
      <c r="Q239">
        <f>IFERROR(ROUND(E239/L239,4),0)</f>
        <v>50</v>
      </c>
      <c r="R239" s="17">
        <f t="shared" si="9"/>
        <v>42377.577187499999</v>
      </c>
      <c r="S239" s="17">
        <f t="shared" si="10"/>
        <v>42437.577187499999</v>
      </c>
      <c r="T239">
        <f t="shared" si="11"/>
        <v>0.16438356164383561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8309</v>
      </c>
      <c r="O240" t="s">
        <v>8313</v>
      </c>
      <c r="P240">
        <f>ROUND(E240/D240*100,0)</f>
        <v>0</v>
      </c>
      <c r="Q240">
        <f>IFERROR(ROUND(E240/L240,4),0)</f>
        <v>0</v>
      </c>
      <c r="R240" s="17">
        <f t="shared" si="9"/>
        <v>42713.962499999994</v>
      </c>
      <c r="S240" s="17">
        <f t="shared" si="10"/>
        <v>42734.375</v>
      </c>
      <c r="T240">
        <f t="shared" si="11"/>
        <v>5.5924657534262526E-2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8309</v>
      </c>
      <c r="O241" t="s">
        <v>8313</v>
      </c>
      <c r="P241">
        <f>ROUND(E241/D241*100,0)</f>
        <v>25</v>
      </c>
      <c r="Q241">
        <f>IFERROR(ROUND(E241/L241,4),"no backers")</f>
        <v>50</v>
      </c>
      <c r="R241" s="17">
        <f t="shared" si="9"/>
        <v>42297.110300925924</v>
      </c>
      <c r="S241" s="17">
        <f t="shared" si="10"/>
        <v>42316.5</v>
      </c>
      <c r="T241">
        <f t="shared" si="11"/>
        <v>5.3122463216646321E-2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8309</v>
      </c>
      <c r="O242" t="s">
        <v>8314</v>
      </c>
      <c r="P242">
        <f>ROUND(E242/D242*100,0)</f>
        <v>108</v>
      </c>
      <c r="Q242">
        <f>IFERROR(ROUND(E242/L242,4),0)</f>
        <v>117.8476</v>
      </c>
      <c r="R242" s="17">
        <f t="shared" si="9"/>
        <v>41354.708460648151</v>
      </c>
      <c r="S242" s="17">
        <f t="shared" si="10"/>
        <v>41399.708460648151</v>
      </c>
      <c r="T242">
        <f t="shared" si="11"/>
        <v>0.12328767123287671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8309</v>
      </c>
      <c r="O243" t="s">
        <v>8314</v>
      </c>
      <c r="P243">
        <f>ROUND(E243/D243*100,0)</f>
        <v>113</v>
      </c>
      <c r="Q243">
        <f>IFERROR(ROUND(E243/L243,4),0)</f>
        <v>109.04259999999999</v>
      </c>
      <c r="R243" s="17">
        <f t="shared" si="9"/>
        <v>41949.697962962964</v>
      </c>
      <c r="S243" s="17">
        <f t="shared" si="10"/>
        <v>41994.697962962964</v>
      </c>
      <c r="T243">
        <f t="shared" si="11"/>
        <v>0.12328767123287671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8309</v>
      </c>
      <c r="O244" t="s">
        <v>8314</v>
      </c>
      <c r="P244">
        <f>ROUND(E244/D244*100,0)</f>
        <v>113</v>
      </c>
      <c r="Q244">
        <f>IFERROR(ROUND(E244/L244,4),0)</f>
        <v>73.019800000000004</v>
      </c>
      <c r="R244" s="17">
        <f t="shared" si="9"/>
        <v>40862.492939814816</v>
      </c>
      <c r="S244" s="17">
        <f t="shared" si="10"/>
        <v>40897.492939814816</v>
      </c>
      <c r="T244">
        <f t="shared" si="11"/>
        <v>9.5890410958904104E-2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8309</v>
      </c>
      <c r="O245" t="s">
        <v>8314</v>
      </c>
      <c r="P245">
        <f>ROUND(E245/D245*100,0)</f>
        <v>103</v>
      </c>
      <c r="Q245">
        <f>IFERROR(ROUND(E245/L245,4),0)</f>
        <v>78.195099999999996</v>
      </c>
      <c r="R245" s="17">
        <f t="shared" si="9"/>
        <v>41662.047500000001</v>
      </c>
      <c r="S245" s="17">
        <f t="shared" si="10"/>
        <v>41692.047500000001</v>
      </c>
      <c r="T245">
        <f t="shared" si="11"/>
        <v>8.2191780821917804E-2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8309</v>
      </c>
      <c r="O246" t="s">
        <v>8314</v>
      </c>
      <c r="P246">
        <f>ROUND(E246/D246*100,0)</f>
        <v>114</v>
      </c>
      <c r="Q246">
        <f>IFERROR(ROUND(E246/L246,4),0)</f>
        <v>47.398800000000001</v>
      </c>
      <c r="R246" s="17">
        <f t="shared" si="9"/>
        <v>40213.323599537034</v>
      </c>
      <c r="S246" s="17">
        <f t="shared" si="10"/>
        <v>40253.29583333333</v>
      </c>
      <c r="T246">
        <f t="shared" si="11"/>
        <v>0.10951296930491991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8309</v>
      </c>
      <c r="O247" t="s">
        <v>8314</v>
      </c>
      <c r="P247">
        <f>ROUND(E247/D247*100,0)</f>
        <v>104</v>
      </c>
      <c r="Q247">
        <f>IFERROR(ROUND(E247/L247,4),0)</f>
        <v>54.020800000000001</v>
      </c>
      <c r="R247" s="17">
        <f t="shared" si="9"/>
        <v>41107.053067129629</v>
      </c>
      <c r="S247" s="17">
        <f t="shared" si="10"/>
        <v>41137.053067129629</v>
      </c>
      <c r="T247">
        <f t="shared" si="11"/>
        <v>8.2191780821917804E-2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8309</v>
      </c>
      <c r="O248" t="s">
        <v>8314</v>
      </c>
      <c r="P248">
        <f>ROUND(E248/D248*100,0)</f>
        <v>305</v>
      </c>
      <c r="Q248">
        <f>IFERROR(ROUND(E248/L248,4),"no backers")</f>
        <v>68.488799999999998</v>
      </c>
      <c r="R248" s="17">
        <f t="shared" si="9"/>
        <v>40480.363483796296</v>
      </c>
      <c r="S248" s="17">
        <f t="shared" si="10"/>
        <v>40530.405150462961</v>
      </c>
      <c r="T248">
        <f t="shared" si="11"/>
        <v>0.13710045662099793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8309</v>
      </c>
      <c r="O249" t="s">
        <v>8314</v>
      </c>
      <c r="P249">
        <f>ROUND(E249/D249*100,0)</f>
        <v>134</v>
      </c>
      <c r="Q249">
        <f>IFERROR(ROUND(E249/L249,4),0)</f>
        <v>108.1452</v>
      </c>
      <c r="R249" s="17">
        <f t="shared" si="9"/>
        <v>40430.604328703703</v>
      </c>
      <c r="S249" s="17">
        <f t="shared" si="10"/>
        <v>40467.152083333334</v>
      </c>
      <c r="T249">
        <f t="shared" si="11"/>
        <v>0.10013083460173021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8309</v>
      </c>
      <c r="O250" t="s">
        <v>8314</v>
      </c>
      <c r="P250">
        <f>ROUND(E250/D250*100,0)</f>
        <v>101</v>
      </c>
      <c r="Q250">
        <f>IFERROR(ROUND(E250/L250,4),0)</f>
        <v>589.95209999999997</v>
      </c>
      <c r="R250" s="17">
        <f t="shared" si="9"/>
        <v>40870.774409722224</v>
      </c>
      <c r="S250" s="17">
        <f t="shared" si="10"/>
        <v>40915.774409722224</v>
      </c>
      <c r="T250">
        <f t="shared" si="11"/>
        <v>0.12328767123287671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8309</v>
      </c>
      <c r="O251" t="s">
        <v>8314</v>
      </c>
      <c r="P251">
        <f>ROUND(E251/D251*100,0)</f>
        <v>113</v>
      </c>
      <c r="Q251">
        <f>IFERROR(ROUND(E251/L251,4),0)</f>
        <v>48.051099999999998</v>
      </c>
      <c r="R251" s="17">
        <f t="shared" si="9"/>
        <v>40332.923842592594</v>
      </c>
      <c r="S251" s="17">
        <f t="shared" si="10"/>
        <v>40412.736111111109</v>
      </c>
      <c r="T251">
        <f t="shared" si="11"/>
        <v>0.21866374936579544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8309</v>
      </c>
      <c r="O252" t="s">
        <v>8314</v>
      </c>
      <c r="P252">
        <f>ROUND(E252/D252*100,0)</f>
        <v>106</v>
      </c>
      <c r="Q252">
        <f>IFERROR(ROUND(E252/L252,4),0)</f>
        <v>72.482799999999997</v>
      </c>
      <c r="R252" s="17">
        <f t="shared" si="9"/>
        <v>41401.565868055557</v>
      </c>
      <c r="S252" s="17">
        <f t="shared" si="10"/>
        <v>41431.565868055557</v>
      </c>
      <c r="T252">
        <f t="shared" si="11"/>
        <v>8.2191780821917804E-2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8309</v>
      </c>
      <c r="O253" t="s">
        <v>8314</v>
      </c>
      <c r="P253">
        <f>ROUND(E253/D253*100,0)</f>
        <v>126</v>
      </c>
      <c r="Q253">
        <f>IFERROR(ROUND(E253/L253,4),0)</f>
        <v>57.0779</v>
      </c>
      <c r="R253" s="17">
        <f t="shared" si="9"/>
        <v>41013.787569444445</v>
      </c>
      <c r="S253" s="17">
        <f t="shared" si="10"/>
        <v>41045.791666666664</v>
      </c>
      <c r="T253">
        <f t="shared" si="11"/>
        <v>8.7682458143067313E-2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8309</v>
      </c>
      <c r="O254" t="s">
        <v>8314</v>
      </c>
      <c r="P254">
        <f>ROUND(E254/D254*100,0)</f>
        <v>185</v>
      </c>
      <c r="Q254">
        <f>IFERROR(ROUND(E254/L254,4),0)</f>
        <v>85.444400000000002</v>
      </c>
      <c r="R254" s="17">
        <f t="shared" si="9"/>
        <v>40266.662708333337</v>
      </c>
      <c r="S254" s="17">
        <f t="shared" si="10"/>
        <v>40330.165972222225</v>
      </c>
      <c r="T254">
        <f t="shared" si="11"/>
        <v>0.17398154490106271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8309</v>
      </c>
      <c r="O255" t="s">
        <v>8314</v>
      </c>
      <c r="P255">
        <f>ROUND(E255/D255*100,0)</f>
        <v>101</v>
      </c>
      <c r="Q255">
        <f>IFERROR(ROUND(E255/L255,4),"no backers")</f>
        <v>215.8571</v>
      </c>
      <c r="R255" s="17">
        <f t="shared" si="9"/>
        <v>40924.650868055556</v>
      </c>
      <c r="S255" s="17">
        <f t="shared" si="10"/>
        <v>40954.650868055556</v>
      </c>
      <c r="T255">
        <f t="shared" si="11"/>
        <v>8.2191780821917804E-2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8309</v>
      </c>
      <c r="O256" t="s">
        <v>8314</v>
      </c>
      <c r="P256">
        <f>ROUND(E256/D256*100,0)</f>
        <v>117</v>
      </c>
      <c r="Q256">
        <f>IFERROR(ROUND(E256/L256,4),"no backers")</f>
        <v>89.386399999999995</v>
      </c>
      <c r="R256" s="17">
        <f t="shared" si="9"/>
        <v>42263.952662037031</v>
      </c>
      <c r="S256" s="17">
        <f t="shared" si="10"/>
        <v>42294.083333333328</v>
      </c>
      <c r="T256">
        <f t="shared" si="11"/>
        <v>8.2549784373418644E-2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8309</v>
      </c>
      <c r="O257" t="s">
        <v>8314</v>
      </c>
      <c r="P257">
        <f>ROUND(E257/D257*100,0)</f>
        <v>107</v>
      </c>
      <c r="Q257">
        <f>IFERROR(ROUND(E257/L257,4),0)</f>
        <v>45.418399999999998</v>
      </c>
      <c r="R257" s="17">
        <f t="shared" si="9"/>
        <v>40588.526412037041</v>
      </c>
      <c r="S257" s="17">
        <f t="shared" si="10"/>
        <v>40618.48474537037</v>
      </c>
      <c r="T257">
        <f t="shared" si="11"/>
        <v>8.2077625570762966E-2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8309</v>
      </c>
      <c r="O258" t="s">
        <v>8314</v>
      </c>
      <c r="P258">
        <f>ROUND(E258/D258*100,0)</f>
        <v>139</v>
      </c>
      <c r="Q258">
        <f>IFERROR(ROUND(E258/L258,4),0)</f>
        <v>65.756399999999999</v>
      </c>
      <c r="R258" s="17">
        <f t="shared" si="9"/>
        <v>41319.769293981481</v>
      </c>
      <c r="S258" s="17">
        <f t="shared" si="10"/>
        <v>41349.769293981481</v>
      </c>
      <c r="T258">
        <f t="shared" si="11"/>
        <v>8.2191780821917804E-2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8309</v>
      </c>
      <c r="O259" t="s">
        <v>8314</v>
      </c>
      <c r="P259">
        <f>ROUND(E259/D259*100,0)</f>
        <v>107</v>
      </c>
      <c r="Q259">
        <f>IFERROR(ROUND(E259/L259,4),0)</f>
        <v>66.704099999999997</v>
      </c>
      <c r="R259" s="17">
        <f t="shared" ref="R259:R322" si="12">(((J259/60)/60)/24)+DATE(1970,1,1)</f>
        <v>42479.626875000002</v>
      </c>
      <c r="S259" s="17">
        <f t="shared" ref="S259:S322" si="13">(((I259/60)/60)/24)+DATE(1970,1,1)</f>
        <v>42509.626875000002</v>
      </c>
      <c r="T259">
        <f t="shared" ref="T259:T322" si="14">(S259-R259)/365</f>
        <v>8.2191780821917804E-2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8309</v>
      </c>
      <c r="O260" t="s">
        <v>8314</v>
      </c>
      <c r="P260">
        <f>ROUND(E260/D260*100,0)</f>
        <v>191</v>
      </c>
      <c r="Q260">
        <f>IFERROR(ROUND(E260/L260,4),0)</f>
        <v>83.3459</v>
      </c>
      <c r="R260" s="17">
        <f t="shared" si="12"/>
        <v>40682.051689814813</v>
      </c>
      <c r="S260" s="17">
        <f t="shared" si="13"/>
        <v>40712.051689814813</v>
      </c>
      <c r="T260">
        <f t="shared" si="14"/>
        <v>8.2191780821917804E-2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8309</v>
      </c>
      <c r="O261" t="s">
        <v>8314</v>
      </c>
      <c r="P261">
        <f>ROUND(E261/D261*100,0)</f>
        <v>132</v>
      </c>
      <c r="Q261">
        <f>IFERROR(ROUND(E261/L261,4),0)</f>
        <v>105.0461</v>
      </c>
      <c r="R261" s="17">
        <f t="shared" si="12"/>
        <v>42072.738067129627</v>
      </c>
      <c r="S261" s="17">
        <f t="shared" si="13"/>
        <v>42102.738067129627</v>
      </c>
      <c r="T261">
        <f t="shared" si="14"/>
        <v>8.2191780821917804E-2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8309</v>
      </c>
      <c r="O262" t="s">
        <v>8314</v>
      </c>
      <c r="P262">
        <f>ROUND(E262/D262*100,0)</f>
        <v>106</v>
      </c>
      <c r="Q262">
        <f>IFERROR(ROUND(E262/L262,4),0)</f>
        <v>120.9091</v>
      </c>
      <c r="R262" s="17">
        <f t="shared" si="12"/>
        <v>40330.755543981482</v>
      </c>
      <c r="S262" s="17">
        <f t="shared" si="13"/>
        <v>40376.415972222225</v>
      </c>
      <c r="T262">
        <f t="shared" si="14"/>
        <v>0.12509706367326706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8309</v>
      </c>
      <c r="O263" t="s">
        <v>8314</v>
      </c>
      <c r="P263">
        <f>ROUND(E263/D263*100,0)</f>
        <v>107</v>
      </c>
      <c r="Q263">
        <f>IFERROR(ROUND(E263/L263,4),0)</f>
        <v>97.636399999999995</v>
      </c>
      <c r="R263" s="17">
        <f t="shared" si="12"/>
        <v>41017.885462962964</v>
      </c>
      <c r="S263" s="17">
        <f t="shared" si="13"/>
        <v>41067.621527777781</v>
      </c>
      <c r="T263">
        <f t="shared" si="14"/>
        <v>0.13626319127347103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8309</v>
      </c>
      <c r="O264" t="s">
        <v>8314</v>
      </c>
      <c r="P264">
        <f>ROUND(E264/D264*100,0)</f>
        <v>240</v>
      </c>
      <c r="Q264">
        <f>IFERROR(ROUND(E264/L264,4),0)</f>
        <v>41.379300000000001</v>
      </c>
      <c r="R264" s="17">
        <f t="shared" si="12"/>
        <v>40555.24800925926</v>
      </c>
      <c r="S264" s="17">
        <f t="shared" si="13"/>
        <v>40600.24800925926</v>
      </c>
      <c r="T264">
        <f t="shared" si="14"/>
        <v>0.12328767123287671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8309</v>
      </c>
      <c r="O265" t="s">
        <v>8314</v>
      </c>
      <c r="P265">
        <f>ROUND(E265/D265*100,0)</f>
        <v>118</v>
      </c>
      <c r="Q265">
        <f>IFERROR(ROUND(E265/L265,4),0)</f>
        <v>30.654499999999999</v>
      </c>
      <c r="R265" s="17">
        <f t="shared" si="12"/>
        <v>41149.954791666663</v>
      </c>
      <c r="S265" s="17">
        <f t="shared" si="13"/>
        <v>41179.954791666663</v>
      </c>
      <c r="T265">
        <f t="shared" si="14"/>
        <v>8.2191780821917804E-2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8309</v>
      </c>
      <c r="O266" t="s">
        <v>8314</v>
      </c>
      <c r="P266">
        <f>ROUND(E266/D266*100,0)</f>
        <v>118</v>
      </c>
      <c r="Q266">
        <f>IFERROR(ROUND(E266/L266,4),0)</f>
        <v>64.945099999999996</v>
      </c>
      <c r="R266" s="17">
        <f t="shared" si="12"/>
        <v>41010.620312500003</v>
      </c>
      <c r="S266" s="17">
        <f t="shared" si="13"/>
        <v>41040.620312500003</v>
      </c>
      <c r="T266">
        <f t="shared" si="14"/>
        <v>8.2191780821917804E-2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8309</v>
      </c>
      <c r="O267" t="s">
        <v>8314</v>
      </c>
      <c r="P267">
        <f>ROUND(E267/D267*100,0)</f>
        <v>111</v>
      </c>
      <c r="Q267">
        <f>IFERROR(ROUND(E267/L267,4),0)</f>
        <v>95.775899999999993</v>
      </c>
      <c r="R267" s="17">
        <f t="shared" si="12"/>
        <v>40267.245717592588</v>
      </c>
      <c r="S267" s="17">
        <f t="shared" si="13"/>
        <v>40308.844444444447</v>
      </c>
      <c r="T267">
        <f t="shared" si="14"/>
        <v>0.11396911466262569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8309</v>
      </c>
      <c r="O268" t="s">
        <v>8314</v>
      </c>
      <c r="P268">
        <f>ROUND(E268/D268*100,0)</f>
        <v>146</v>
      </c>
      <c r="Q268">
        <f>IFERROR(ROUND(E268/L268,4),0)</f>
        <v>40.416699999999999</v>
      </c>
      <c r="R268" s="17">
        <f t="shared" si="12"/>
        <v>40205.174849537041</v>
      </c>
      <c r="S268" s="17">
        <f t="shared" si="13"/>
        <v>40291.160416666666</v>
      </c>
      <c r="T268">
        <f t="shared" si="14"/>
        <v>0.2355768962455467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8309</v>
      </c>
      <c r="O269" t="s">
        <v>8314</v>
      </c>
      <c r="P269">
        <f>ROUND(E269/D269*100,0)</f>
        <v>132</v>
      </c>
      <c r="Q269">
        <f>IFERROR(ROUND(E269/L269,4),0)</f>
        <v>78.578400000000002</v>
      </c>
      <c r="R269" s="17">
        <f t="shared" si="12"/>
        <v>41785.452534722222</v>
      </c>
      <c r="S269" s="17">
        <f t="shared" si="13"/>
        <v>41815.452534722222</v>
      </c>
      <c r="T269">
        <f t="shared" si="14"/>
        <v>8.2191780821917804E-2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8309</v>
      </c>
      <c r="O270" t="s">
        <v>8314</v>
      </c>
      <c r="P270">
        <f>ROUND(E270/D270*100,0)</f>
        <v>111</v>
      </c>
      <c r="Q270">
        <f>IFERROR(ROUND(E270/L270,4),0)</f>
        <v>50.180199999999999</v>
      </c>
      <c r="R270" s="17">
        <f t="shared" si="12"/>
        <v>40809.15252314815</v>
      </c>
      <c r="S270" s="17">
        <f t="shared" si="13"/>
        <v>40854.194189814814</v>
      </c>
      <c r="T270">
        <f t="shared" si="14"/>
        <v>0.12340182648401161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8309</v>
      </c>
      <c r="O271" t="s">
        <v>8314</v>
      </c>
      <c r="P271">
        <f>ROUND(E271/D271*100,0)</f>
        <v>147</v>
      </c>
      <c r="Q271">
        <f>IFERROR(ROUND(E271/L271,4),0)</f>
        <v>92.2517</v>
      </c>
      <c r="R271" s="17">
        <f t="shared" si="12"/>
        <v>42758.197013888886</v>
      </c>
      <c r="S271" s="17">
        <f t="shared" si="13"/>
        <v>42788.197013888886</v>
      </c>
      <c r="T271">
        <f t="shared" si="14"/>
        <v>8.2191780821917804E-2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8309</v>
      </c>
      <c r="O272" t="s">
        <v>8314</v>
      </c>
      <c r="P272">
        <f>ROUND(E272/D272*100,0)</f>
        <v>153</v>
      </c>
      <c r="Q272">
        <f>IFERROR(ROUND(E272/L272,4),0)</f>
        <v>57.540999999999997</v>
      </c>
      <c r="R272" s="17">
        <f t="shared" si="12"/>
        <v>40637.866550925923</v>
      </c>
      <c r="S272" s="17">
        <f t="shared" si="13"/>
        <v>40688.166666666664</v>
      </c>
      <c r="T272">
        <f t="shared" si="14"/>
        <v>0.1378085362760044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8309</v>
      </c>
      <c r="O273" t="s">
        <v>8314</v>
      </c>
      <c r="P273">
        <f>ROUND(E273/D273*100,0)</f>
        <v>105</v>
      </c>
      <c r="Q273">
        <f>IFERROR(ROUND(E273/L273,4),"no backers")</f>
        <v>109.4216</v>
      </c>
      <c r="R273" s="17">
        <f t="shared" si="12"/>
        <v>41612.10024305556</v>
      </c>
      <c r="S273" s="17">
        <f t="shared" si="13"/>
        <v>41641.333333333336</v>
      </c>
      <c r="T273">
        <f t="shared" si="14"/>
        <v>8.009065829527609E-2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8309</v>
      </c>
      <c r="O274" t="s">
        <v>8314</v>
      </c>
      <c r="P274">
        <f>ROUND(E274/D274*100,0)</f>
        <v>177</v>
      </c>
      <c r="Q274">
        <f>IFERROR(ROUND(E274/L274,4),0)</f>
        <v>81.892499999999998</v>
      </c>
      <c r="R274" s="17">
        <f t="shared" si="12"/>
        <v>40235.900358796294</v>
      </c>
      <c r="S274" s="17">
        <f t="shared" si="13"/>
        <v>40296.78402777778</v>
      </c>
      <c r="T274">
        <f t="shared" si="14"/>
        <v>0.16680457255201436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8309</v>
      </c>
      <c r="O275" t="s">
        <v>8314</v>
      </c>
      <c r="P275">
        <f>ROUND(E275/D275*100,0)</f>
        <v>108</v>
      </c>
      <c r="Q275">
        <f>IFERROR(ROUND(E275/L275,4),0)</f>
        <v>45.667700000000004</v>
      </c>
      <c r="R275" s="17">
        <f t="shared" si="12"/>
        <v>40697.498449074075</v>
      </c>
      <c r="S275" s="17">
        <f t="shared" si="13"/>
        <v>40727.498449074075</v>
      </c>
      <c r="T275">
        <f t="shared" si="14"/>
        <v>8.2191780821917804E-2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8309</v>
      </c>
      <c r="O276" t="s">
        <v>8314</v>
      </c>
      <c r="P276">
        <f>ROUND(E276/D276*100,0)</f>
        <v>156</v>
      </c>
      <c r="Q276">
        <f>IFERROR(ROUND(E276/L276,4),0)</f>
        <v>55.221200000000003</v>
      </c>
      <c r="R276" s="17">
        <f t="shared" si="12"/>
        <v>40969.912372685183</v>
      </c>
      <c r="S276" s="17">
        <f t="shared" si="13"/>
        <v>41004.290972222225</v>
      </c>
      <c r="T276">
        <f t="shared" si="14"/>
        <v>9.4187943937100643E-2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8309</v>
      </c>
      <c r="O277" t="s">
        <v>8314</v>
      </c>
      <c r="P277">
        <f>ROUND(E277/D277*100,0)</f>
        <v>108</v>
      </c>
      <c r="Q277">
        <f>IFERROR(ROUND(E277/L277,4),0)</f>
        <v>65.298199999999994</v>
      </c>
      <c r="R277" s="17">
        <f t="shared" si="12"/>
        <v>41193.032013888893</v>
      </c>
      <c r="S277" s="17">
        <f t="shared" si="13"/>
        <v>41223.073680555557</v>
      </c>
      <c r="T277">
        <f t="shared" si="14"/>
        <v>8.2305936073052713E-2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8309</v>
      </c>
      <c r="O278" t="s">
        <v>8314</v>
      </c>
      <c r="P278">
        <f>ROUND(E278/D278*100,0)</f>
        <v>148</v>
      </c>
      <c r="Q278">
        <f>IFERROR(ROUND(E278/L278,4),0)</f>
        <v>95.225800000000007</v>
      </c>
      <c r="R278" s="17">
        <f t="shared" si="12"/>
        <v>40967.081874999996</v>
      </c>
      <c r="S278" s="17">
        <f t="shared" si="13"/>
        <v>41027.040208333332</v>
      </c>
      <c r="T278">
        <f t="shared" si="14"/>
        <v>0.16426940639270071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8309</v>
      </c>
      <c r="O279" t="s">
        <v>8314</v>
      </c>
      <c r="P279">
        <f>ROUND(E279/D279*100,0)</f>
        <v>110</v>
      </c>
      <c r="Q279">
        <f>IFERROR(ROUND(E279/L279,4),0)</f>
        <v>75.444800000000001</v>
      </c>
      <c r="R279" s="17">
        <f t="shared" si="12"/>
        <v>42117.891423611116</v>
      </c>
      <c r="S279" s="17">
        <f t="shared" si="13"/>
        <v>42147.891423611116</v>
      </c>
      <c r="T279">
        <f t="shared" si="14"/>
        <v>8.2191780821917804E-2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8309</v>
      </c>
      <c r="O280" t="s">
        <v>8314</v>
      </c>
      <c r="P280">
        <f>ROUND(E280/D280*100,0)</f>
        <v>150</v>
      </c>
      <c r="Q280">
        <f>IFERROR(ROUND(E280/L280,4),0)</f>
        <v>97.816900000000004</v>
      </c>
      <c r="R280" s="17">
        <f t="shared" si="12"/>
        <v>41164.040960648148</v>
      </c>
      <c r="S280" s="17">
        <f t="shared" si="13"/>
        <v>41194.040960648148</v>
      </c>
      <c r="T280">
        <f t="shared" si="14"/>
        <v>8.2191780821917804E-2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8309</v>
      </c>
      <c r="O281" t="s">
        <v>8314</v>
      </c>
      <c r="P281">
        <f>ROUND(E281/D281*100,0)</f>
        <v>157</v>
      </c>
      <c r="Q281">
        <f>IFERROR(ROUND(E281/L281,4),0)</f>
        <v>87.685599999999994</v>
      </c>
      <c r="R281" s="17">
        <f t="shared" si="12"/>
        <v>42759.244166666671</v>
      </c>
      <c r="S281" s="17">
        <f t="shared" si="13"/>
        <v>42793.084027777775</v>
      </c>
      <c r="T281">
        <f t="shared" si="14"/>
        <v>9.2711948249600704E-2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8309</v>
      </c>
      <c r="O282" t="s">
        <v>8314</v>
      </c>
      <c r="P282">
        <f>ROUND(E282/D282*100,0)</f>
        <v>156</v>
      </c>
      <c r="Q282">
        <f>IFERROR(ROUND(E282/L282,4),"no backers")</f>
        <v>54.748899999999999</v>
      </c>
      <c r="R282" s="17">
        <f t="shared" si="12"/>
        <v>41744.590682870366</v>
      </c>
      <c r="S282" s="17">
        <f t="shared" si="13"/>
        <v>41789.590682870366</v>
      </c>
      <c r="T282">
        <f t="shared" si="14"/>
        <v>0.12328767123287671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8309</v>
      </c>
      <c r="O283" t="s">
        <v>8314</v>
      </c>
      <c r="P283">
        <f>ROUND(E283/D283*100,0)</f>
        <v>121</v>
      </c>
      <c r="Q283">
        <f>IFERROR(ROUND(E283/L283,4),0)</f>
        <v>83.953400000000002</v>
      </c>
      <c r="R283" s="17">
        <f t="shared" si="12"/>
        <v>39950.163344907407</v>
      </c>
      <c r="S283" s="17">
        <f t="shared" si="13"/>
        <v>40035.80972222222</v>
      </c>
      <c r="T283">
        <f t="shared" si="14"/>
        <v>0.23464760908168064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8309</v>
      </c>
      <c r="O284" t="s">
        <v>8314</v>
      </c>
      <c r="P284">
        <f>ROUND(E284/D284*100,0)</f>
        <v>101</v>
      </c>
      <c r="Q284">
        <f>IFERROR(ROUND(E284/L284,4),0)</f>
        <v>254.38550000000001</v>
      </c>
      <c r="R284" s="17">
        <f t="shared" si="12"/>
        <v>40194.920046296298</v>
      </c>
      <c r="S284" s="17">
        <f t="shared" si="13"/>
        <v>40231.916666666664</v>
      </c>
      <c r="T284">
        <f t="shared" si="14"/>
        <v>0.10136060375442779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8309</v>
      </c>
      <c r="O285" t="s">
        <v>8314</v>
      </c>
      <c r="P285">
        <f>ROUND(E285/D285*100,0)</f>
        <v>114</v>
      </c>
      <c r="Q285">
        <f>IFERROR(ROUND(E285/L285,4),0)</f>
        <v>101.827</v>
      </c>
      <c r="R285" s="17">
        <f t="shared" si="12"/>
        <v>40675.71</v>
      </c>
      <c r="S285" s="17">
        <f t="shared" si="13"/>
        <v>40695.207638888889</v>
      </c>
      <c r="T285">
        <f t="shared" si="14"/>
        <v>5.3418188736684726E-2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8309</v>
      </c>
      <c r="O286" t="s">
        <v>8314</v>
      </c>
      <c r="P286">
        <f>ROUND(E286/D286*100,0)</f>
        <v>105</v>
      </c>
      <c r="Q286">
        <f>IFERROR(ROUND(E286/L286,4),"no backers")</f>
        <v>55.066400000000002</v>
      </c>
      <c r="R286" s="17">
        <f t="shared" si="12"/>
        <v>40904.738194444442</v>
      </c>
      <c r="S286" s="17">
        <f t="shared" si="13"/>
        <v>40929.738194444442</v>
      </c>
      <c r="T286">
        <f t="shared" si="14"/>
        <v>6.8493150684931503E-2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8309</v>
      </c>
      <c r="O287" t="s">
        <v>8314</v>
      </c>
      <c r="P287">
        <f>ROUND(E287/D287*100,0)</f>
        <v>229</v>
      </c>
      <c r="Q287">
        <f>IFERROR(ROUND(E287/L287,4),0)</f>
        <v>56.901400000000002</v>
      </c>
      <c r="R287" s="17">
        <f t="shared" si="12"/>
        <v>41506.756111111114</v>
      </c>
      <c r="S287" s="17">
        <f t="shared" si="13"/>
        <v>41536.756111111114</v>
      </c>
      <c r="T287">
        <f t="shared" si="14"/>
        <v>8.2191780821917804E-2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8309</v>
      </c>
      <c r="O288" t="s">
        <v>8314</v>
      </c>
      <c r="P288">
        <f>ROUND(E288/D288*100,0)</f>
        <v>109</v>
      </c>
      <c r="Q288">
        <f>IFERROR(ROUND(E288/L288,4),0)</f>
        <v>121.28149999999999</v>
      </c>
      <c r="R288" s="17">
        <f t="shared" si="12"/>
        <v>41313.816249999996</v>
      </c>
      <c r="S288" s="17">
        <f t="shared" si="13"/>
        <v>41358.774583333332</v>
      </c>
      <c r="T288">
        <f t="shared" si="14"/>
        <v>0.12317351598174181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8309</v>
      </c>
      <c r="O289" t="s">
        <v>8314</v>
      </c>
      <c r="P289">
        <f>ROUND(E289/D289*100,0)</f>
        <v>176</v>
      </c>
      <c r="Q289">
        <f>IFERROR(ROUND(E289/L289,4),0)</f>
        <v>91.189700000000002</v>
      </c>
      <c r="R289" s="17">
        <f t="shared" si="12"/>
        <v>41184.277986111112</v>
      </c>
      <c r="S289" s="17">
        <f t="shared" si="13"/>
        <v>41215.166666666664</v>
      </c>
      <c r="T289">
        <f t="shared" si="14"/>
        <v>8.462652207000583E-2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8309</v>
      </c>
      <c r="O290" t="s">
        <v>8314</v>
      </c>
      <c r="P290">
        <f>ROUND(E290/D290*100,0)</f>
        <v>103</v>
      </c>
      <c r="Q290">
        <f>IFERROR(ROUND(E290/L290,4),0)</f>
        <v>115.4481</v>
      </c>
      <c r="R290" s="17">
        <f t="shared" si="12"/>
        <v>41051.168900462959</v>
      </c>
      <c r="S290" s="17">
        <f t="shared" si="13"/>
        <v>41086.168900462959</v>
      </c>
      <c r="T290">
        <f t="shared" si="14"/>
        <v>9.5890410958904104E-2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8309</v>
      </c>
      <c r="O291" t="s">
        <v>8314</v>
      </c>
      <c r="P291">
        <f>ROUND(E291/D291*100,0)</f>
        <v>105</v>
      </c>
      <c r="Q291">
        <f>IFERROR(ROUND(E291/L291,4),"no backers")</f>
        <v>67.771600000000007</v>
      </c>
      <c r="R291" s="17">
        <f t="shared" si="12"/>
        <v>41550.456412037034</v>
      </c>
      <c r="S291" s="17">
        <f t="shared" si="13"/>
        <v>41580.456412037034</v>
      </c>
      <c r="T291">
        <f t="shared" si="14"/>
        <v>8.2191780821917804E-2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8309</v>
      </c>
      <c r="O292" t="s">
        <v>8314</v>
      </c>
      <c r="P292">
        <f>ROUND(E292/D292*100,0)</f>
        <v>107</v>
      </c>
      <c r="Q292">
        <f>IFERROR(ROUND(E292/L292,4),0)</f>
        <v>28.5762</v>
      </c>
      <c r="R292" s="17">
        <f t="shared" si="12"/>
        <v>40526.36917824074</v>
      </c>
      <c r="S292" s="17">
        <f t="shared" si="13"/>
        <v>40576.332638888889</v>
      </c>
      <c r="T292">
        <f t="shared" si="14"/>
        <v>0.13688619355657153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8309</v>
      </c>
      <c r="O293" t="s">
        <v>8314</v>
      </c>
      <c r="P293">
        <f>ROUND(E293/D293*100,0)</f>
        <v>120</v>
      </c>
      <c r="Q293">
        <f>IFERROR(ROUND(E293/L293,4),0)</f>
        <v>46.882800000000003</v>
      </c>
      <c r="R293" s="17">
        <f t="shared" si="12"/>
        <v>41376.769050925926</v>
      </c>
      <c r="S293" s="17">
        <f t="shared" si="13"/>
        <v>41395.000694444447</v>
      </c>
      <c r="T293">
        <f t="shared" si="14"/>
        <v>4.994970826991859E-2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8309</v>
      </c>
      <c r="O294" t="s">
        <v>8314</v>
      </c>
      <c r="P294">
        <f>ROUND(E294/D294*100,0)</f>
        <v>102</v>
      </c>
      <c r="Q294">
        <f>IFERROR(ROUND(E294/L294,4),0)</f>
        <v>154.42230000000001</v>
      </c>
      <c r="R294" s="17">
        <f t="shared" si="12"/>
        <v>40812.803229166668</v>
      </c>
      <c r="S294" s="17">
        <f t="shared" si="13"/>
        <v>40845.165972222225</v>
      </c>
      <c r="T294">
        <f t="shared" si="14"/>
        <v>8.8665049467279655E-2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8309</v>
      </c>
      <c r="O295" t="s">
        <v>8314</v>
      </c>
      <c r="P295">
        <f>ROUND(E295/D295*100,0)</f>
        <v>101</v>
      </c>
      <c r="Q295">
        <f>IFERROR(ROUND(E295/L295,4),0)</f>
        <v>201.22139999999999</v>
      </c>
      <c r="R295" s="17">
        <f t="shared" si="12"/>
        <v>41719.667986111112</v>
      </c>
      <c r="S295" s="17">
        <f t="shared" si="13"/>
        <v>41749.667986111112</v>
      </c>
      <c r="T295">
        <f t="shared" si="14"/>
        <v>8.2191780821917804E-2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8309</v>
      </c>
      <c r="O296" t="s">
        <v>8314</v>
      </c>
      <c r="P296">
        <f>ROUND(E296/D296*100,0)</f>
        <v>100</v>
      </c>
      <c r="Q296">
        <f>IFERROR(ROUND(E296/L296,4),0)</f>
        <v>100</v>
      </c>
      <c r="R296" s="17">
        <f t="shared" si="12"/>
        <v>40343.084421296298</v>
      </c>
      <c r="S296" s="17">
        <f t="shared" si="13"/>
        <v>40378.666666666664</v>
      </c>
      <c r="T296">
        <f t="shared" si="14"/>
        <v>9.7485603754426997E-2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8309</v>
      </c>
      <c r="O297" t="s">
        <v>8314</v>
      </c>
      <c r="P297">
        <f>ROUND(E297/D297*100,0)</f>
        <v>133</v>
      </c>
      <c r="Q297">
        <f>IFERROR(ROUND(E297/L297,4),0)</f>
        <v>100.08199999999999</v>
      </c>
      <c r="R297" s="17">
        <f t="shared" si="12"/>
        <v>41519.004733796297</v>
      </c>
      <c r="S297" s="17">
        <f t="shared" si="13"/>
        <v>41579</v>
      </c>
      <c r="T297">
        <f t="shared" si="14"/>
        <v>0.16437059233891252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8309</v>
      </c>
      <c r="O298" t="s">
        <v>8314</v>
      </c>
      <c r="P298">
        <f>ROUND(E298/D298*100,0)</f>
        <v>119</v>
      </c>
      <c r="Q298">
        <f>IFERROR(ROUND(E298/L298,4),0)</f>
        <v>230.08949999999999</v>
      </c>
      <c r="R298" s="17">
        <f t="shared" si="12"/>
        <v>41134.475497685184</v>
      </c>
      <c r="S298" s="17">
        <f t="shared" si="13"/>
        <v>41159.475497685184</v>
      </c>
      <c r="T298">
        <f t="shared" si="14"/>
        <v>6.8493150684931503E-2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8309</v>
      </c>
      <c r="O299" t="s">
        <v>8314</v>
      </c>
      <c r="P299">
        <f>ROUND(E299/D299*100,0)</f>
        <v>101</v>
      </c>
      <c r="Q299">
        <f>IFERROR(ROUND(E299/L299,4),0)</f>
        <v>141.7465</v>
      </c>
      <c r="R299" s="17">
        <f t="shared" si="12"/>
        <v>42089.72802083334</v>
      </c>
      <c r="S299" s="17">
        <f t="shared" si="13"/>
        <v>42125.165972222225</v>
      </c>
      <c r="T299">
        <f t="shared" si="14"/>
        <v>9.7090277777767853E-2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8309</v>
      </c>
      <c r="O300" t="s">
        <v>8314</v>
      </c>
      <c r="P300">
        <f>ROUND(E300/D300*100,0)</f>
        <v>109</v>
      </c>
      <c r="Q300">
        <f>IFERROR(ROUND(E300/L300,4),0)</f>
        <v>56.3444</v>
      </c>
      <c r="R300" s="17">
        <f t="shared" si="12"/>
        <v>41709.463518518518</v>
      </c>
      <c r="S300" s="17">
        <f t="shared" si="13"/>
        <v>41768.875</v>
      </c>
      <c r="T300">
        <f t="shared" si="14"/>
        <v>0.16277118214104669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8309</v>
      </c>
      <c r="O301" t="s">
        <v>8314</v>
      </c>
      <c r="P301">
        <f>ROUND(E301/D301*100,0)</f>
        <v>179</v>
      </c>
      <c r="Q301">
        <f>IFERROR(ROUND(E301/L301,4),0)</f>
        <v>73.341200000000001</v>
      </c>
      <c r="R301" s="17">
        <f t="shared" si="12"/>
        <v>40469.225231481483</v>
      </c>
      <c r="S301" s="17">
        <f t="shared" si="13"/>
        <v>40499.266898148147</v>
      </c>
      <c r="T301">
        <f t="shared" si="14"/>
        <v>8.2305936073052713E-2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8309</v>
      </c>
      <c r="O302" t="s">
        <v>8314</v>
      </c>
      <c r="P302">
        <f>ROUND(E302/D302*100,0)</f>
        <v>102</v>
      </c>
      <c r="Q302">
        <f>IFERROR(ROUND(E302/L302,4),0)</f>
        <v>85.337800000000001</v>
      </c>
      <c r="R302" s="17">
        <f t="shared" si="12"/>
        <v>40626.959930555553</v>
      </c>
      <c r="S302" s="17">
        <f t="shared" si="13"/>
        <v>40657.959930555553</v>
      </c>
      <c r="T302">
        <f t="shared" si="14"/>
        <v>8.4931506849315067E-2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8309</v>
      </c>
      <c r="O303" t="s">
        <v>8314</v>
      </c>
      <c r="P303">
        <f>ROUND(E303/D303*100,0)</f>
        <v>119</v>
      </c>
      <c r="Q303">
        <f>IFERROR(ROUND(E303/L303,4),0)</f>
        <v>61.496200000000002</v>
      </c>
      <c r="R303" s="17">
        <f t="shared" si="12"/>
        <v>41312.737673611111</v>
      </c>
      <c r="S303" s="17">
        <f t="shared" si="13"/>
        <v>41352.696006944447</v>
      </c>
      <c r="T303">
        <f t="shared" si="14"/>
        <v>0.10947488584475551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8309</v>
      </c>
      <c r="O304" t="s">
        <v>8314</v>
      </c>
      <c r="P304">
        <f>ROUND(E304/D304*100,0)</f>
        <v>100</v>
      </c>
      <c r="Q304">
        <f>IFERROR(ROUND(E304/L304,4),0)</f>
        <v>93.018500000000003</v>
      </c>
      <c r="R304" s="17">
        <f t="shared" si="12"/>
        <v>40933.856921296298</v>
      </c>
      <c r="S304" s="17">
        <f t="shared" si="13"/>
        <v>40963.856921296298</v>
      </c>
      <c r="T304">
        <f t="shared" si="14"/>
        <v>8.2191780821917804E-2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8309</v>
      </c>
      <c r="O305" t="s">
        <v>8314</v>
      </c>
      <c r="P305">
        <f>ROUND(E305/D305*100,0)</f>
        <v>137</v>
      </c>
      <c r="Q305">
        <f>IFERROR(ROUND(E305/L305,4),0)</f>
        <v>50.292700000000004</v>
      </c>
      <c r="R305" s="17">
        <f t="shared" si="12"/>
        <v>41032.071134259262</v>
      </c>
      <c r="S305" s="17">
        <f t="shared" si="13"/>
        <v>41062.071134259262</v>
      </c>
      <c r="T305">
        <f t="shared" si="14"/>
        <v>8.2191780821917804E-2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8309</v>
      </c>
      <c r="O306" t="s">
        <v>8314</v>
      </c>
      <c r="P306">
        <f>ROUND(E306/D306*100,0)</f>
        <v>232</v>
      </c>
      <c r="Q306">
        <f>IFERROR(ROUND(E306/L306,4),0)</f>
        <v>106.4324</v>
      </c>
      <c r="R306" s="17">
        <f t="shared" si="12"/>
        <v>41114.094872685186</v>
      </c>
      <c r="S306" s="17">
        <f t="shared" si="13"/>
        <v>41153.083333333336</v>
      </c>
      <c r="T306">
        <f t="shared" si="14"/>
        <v>0.1068177004058906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8309</v>
      </c>
      <c r="O307" t="s">
        <v>8314</v>
      </c>
      <c r="P307">
        <f>ROUND(E307/D307*100,0)</f>
        <v>130</v>
      </c>
      <c r="Q307">
        <f>IFERROR(ROUND(E307/L307,4),0)</f>
        <v>51.7196</v>
      </c>
      <c r="R307" s="17">
        <f t="shared" si="12"/>
        <v>40948.630196759259</v>
      </c>
      <c r="S307" s="17">
        <f t="shared" si="13"/>
        <v>40978.630196759259</v>
      </c>
      <c r="T307">
        <f t="shared" si="14"/>
        <v>8.2191780821917804E-2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8309</v>
      </c>
      <c r="O308" t="s">
        <v>8314</v>
      </c>
      <c r="P308">
        <f>ROUND(E308/D308*100,0)</f>
        <v>293</v>
      </c>
      <c r="Q308">
        <f>IFERROR(ROUND(E308/L308,4),0)</f>
        <v>36.612499999999997</v>
      </c>
      <c r="R308" s="17">
        <f t="shared" si="12"/>
        <v>41333.837187500001</v>
      </c>
      <c r="S308" s="17">
        <f t="shared" si="13"/>
        <v>41353.795520833337</v>
      </c>
      <c r="T308">
        <f t="shared" si="14"/>
        <v>5.46803652968103E-2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8309</v>
      </c>
      <c r="O309" t="s">
        <v>8314</v>
      </c>
      <c r="P309">
        <f>ROUND(E309/D309*100,0)</f>
        <v>111</v>
      </c>
      <c r="Q309">
        <f>IFERROR(ROUND(E309/L309,4),0)</f>
        <v>42.517400000000002</v>
      </c>
      <c r="R309" s="17">
        <f t="shared" si="12"/>
        <v>41282.944456018515</v>
      </c>
      <c r="S309" s="17">
        <f t="shared" si="13"/>
        <v>41312.944456018515</v>
      </c>
      <c r="T309">
        <f t="shared" si="14"/>
        <v>8.2191780821917804E-2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8309</v>
      </c>
      <c r="O310" t="s">
        <v>8314</v>
      </c>
      <c r="P310">
        <f>ROUND(E310/D310*100,0)</f>
        <v>106</v>
      </c>
      <c r="Q310">
        <f>IFERROR(ROUND(E310/L310,4),0)</f>
        <v>62.712899999999998</v>
      </c>
      <c r="R310" s="17">
        <f t="shared" si="12"/>
        <v>40567.694560185184</v>
      </c>
      <c r="S310" s="17">
        <f t="shared" si="13"/>
        <v>40612.694560185184</v>
      </c>
      <c r="T310">
        <f t="shared" si="14"/>
        <v>0.12328767123287671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8309</v>
      </c>
      <c r="O311" t="s">
        <v>8314</v>
      </c>
      <c r="P311">
        <f>ROUND(E311/D311*100,0)</f>
        <v>119</v>
      </c>
      <c r="Q311">
        <f>IFERROR(ROUND(E311/L311,4),0)</f>
        <v>89.957999999999998</v>
      </c>
      <c r="R311" s="17">
        <f t="shared" si="12"/>
        <v>41134.751550925925</v>
      </c>
      <c r="S311" s="17">
        <f t="shared" si="13"/>
        <v>41155.751550925925</v>
      </c>
      <c r="T311">
        <f t="shared" si="14"/>
        <v>5.7534246575342465E-2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8309</v>
      </c>
      <c r="O312" t="s">
        <v>8314</v>
      </c>
      <c r="P312">
        <f>ROUND(E312/D312*100,0)</f>
        <v>104</v>
      </c>
      <c r="Q312">
        <f>IFERROR(ROUND(E312/L312,4),0)</f>
        <v>28.924700000000001</v>
      </c>
      <c r="R312" s="17">
        <f t="shared" si="12"/>
        <v>40821.183136574073</v>
      </c>
      <c r="S312" s="17">
        <f t="shared" si="13"/>
        <v>40836.083333333336</v>
      </c>
      <c r="T312">
        <f t="shared" si="14"/>
        <v>4.0822456874693297E-2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8309</v>
      </c>
      <c r="O313" t="s">
        <v>8314</v>
      </c>
      <c r="P313">
        <f>ROUND(E313/D313*100,0)</f>
        <v>104</v>
      </c>
      <c r="Q313">
        <f>IFERROR(ROUND(E313/L313,4),0)</f>
        <v>138.8022</v>
      </c>
      <c r="R313" s="17">
        <f t="shared" si="12"/>
        <v>40868.219814814816</v>
      </c>
      <c r="S313" s="17">
        <f t="shared" si="13"/>
        <v>40909.332638888889</v>
      </c>
      <c r="T313">
        <f t="shared" si="14"/>
        <v>0.11263787417554166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8309</v>
      </c>
      <c r="O314" t="s">
        <v>8314</v>
      </c>
      <c r="P314">
        <f>ROUND(E314/D314*100,0)</f>
        <v>112</v>
      </c>
      <c r="Q314">
        <f>IFERROR(ROUND(E314/L314,4),0)</f>
        <v>61.301400000000001</v>
      </c>
      <c r="R314" s="17">
        <f t="shared" si="12"/>
        <v>41348.877685185187</v>
      </c>
      <c r="S314" s="17">
        <f t="shared" si="13"/>
        <v>41378.877685185187</v>
      </c>
      <c r="T314">
        <f t="shared" si="14"/>
        <v>8.2191780821917804E-2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8309</v>
      </c>
      <c r="O315" t="s">
        <v>8314</v>
      </c>
      <c r="P315">
        <f>ROUND(E315/D315*100,0)</f>
        <v>105</v>
      </c>
      <c r="Q315">
        <f>IFERROR(ROUND(E315/L315,4),0)</f>
        <v>80.202699999999993</v>
      </c>
      <c r="R315" s="17">
        <f t="shared" si="12"/>
        <v>40357.227939814817</v>
      </c>
      <c r="S315" s="17">
        <f t="shared" si="13"/>
        <v>40401.665972222225</v>
      </c>
      <c r="T315">
        <f t="shared" si="14"/>
        <v>0.1217480339928991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8309</v>
      </c>
      <c r="O316" t="s">
        <v>8314</v>
      </c>
      <c r="P316">
        <f>ROUND(E316/D316*100,0)</f>
        <v>385</v>
      </c>
      <c r="Q316">
        <f>IFERROR(ROUND(E316/L316,4),0)</f>
        <v>32.095799999999997</v>
      </c>
      <c r="R316" s="17">
        <f t="shared" si="12"/>
        <v>41304.833194444444</v>
      </c>
      <c r="S316" s="17">
        <f t="shared" si="13"/>
        <v>41334.833194444444</v>
      </c>
      <c r="T316">
        <f t="shared" si="14"/>
        <v>8.2191780821917804E-2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8309</v>
      </c>
      <c r="O317" t="s">
        <v>8314</v>
      </c>
      <c r="P317">
        <f>ROUND(E317/D317*100,0)</f>
        <v>101</v>
      </c>
      <c r="Q317">
        <f>IFERROR(ROUND(E317/L317,4),0)</f>
        <v>200.88890000000001</v>
      </c>
      <c r="R317" s="17">
        <f t="shared" si="12"/>
        <v>41113.77238425926</v>
      </c>
      <c r="S317" s="17">
        <f t="shared" si="13"/>
        <v>41143.77238425926</v>
      </c>
      <c r="T317">
        <f t="shared" si="14"/>
        <v>8.2191780821917804E-2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8309</v>
      </c>
      <c r="O318" t="s">
        <v>8314</v>
      </c>
      <c r="P318">
        <f>ROUND(E318/D318*100,0)</f>
        <v>114</v>
      </c>
      <c r="Q318">
        <f>IFERROR(ROUND(E318/L318,4),0)</f>
        <v>108.0127</v>
      </c>
      <c r="R318" s="17">
        <f t="shared" si="12"/>
        <v>41950.923576388886</v>
      </c>
      <c r="S318" s="17">
        <f t="shared" si="13"/>
        <v>41984.207638888889</v>
      </c>
      <c r="T318">
        <f t="shared" si="14"/>
        <v>9.1189212328774305E-2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8309</v>
      </c>
      <c r="O319" t="s">
        <v>8314</v>
      </c>
      <c r="P319">
        <f>ROUND(E319/D319*100,0)</f>
        <v>101</v>
      </c>
      <c r="Q319">
        <f>IFERROR(ROUND(E319/L319,4),0)</f>
        <v>95.699399999999997</v>
      </c>
      <c r="R319" s="17">
        <f t="shared" si="12"/>
        <v>41589.676886574074</v>
      </c>
      <c r="S319" s="17">
        <f t="shared" si="13"/>
        <v>41619.676886574074</v>
      </c>
      <c r="T319">
        <f t="shared" si="14"/>
        <v>8.2191780821917804E-2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8309</v>
      </c>
      <c r="O320" t="s">
        <v>8314</v>
      </c>
      <c r="P320">
        <f>ROUND(E320/D320*100,0)</f>
        <v>283</v>
      </c>
      <c r="Q320">
        <f>IFERROR(ROUND(E320/L320,4),0)</f>
        <v>49.880299999999998</v>
      </c>
      <c r="R320" s="17">
        <f t="shared" si="12"/>
        <v>41330.038784722223</v>
      </c>
      <c r="S320" s="17">
        <f t="shared" si="13"/>
        <v>41359.997118055559</v>
      </c>
      <c r="T320">
        <f t="shared" si="14"/>
        <v>8.2077625570782894E-2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8309</v>
      </c>
      <c r="O321" t="s">
        <v>8314</v>
      </c>
      <c r="P321">
        <f>ROUND(E321/D321*100,0)</f>
        <v>113</v>
      </c>
      <c r="Q321">
        <f>IFERROR(ROUND(E321/L321,4),"no backers")</f>
        <v>110.4706</v>
      </c>
      <c r="R321" s="17">
        <f t="shared" si="12"/>
        <v>40123.83829861111</v>
      </c>
      <c r="S321" s="17">
        <f t="shared" si="13"/>
        <v>40211.332638888889</v>
      </c>
      <c r="T321">
        <f t="shared" si="14"/>
        <v>0.23971052130898349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8309</v>
      </c>
      <c r="O322" t="s">
        <v>8314</v>
      </c>
      <c r="P322">
        <f>ROUND(E322/D322*100,0)</f>
        <v>107</v>
      </c>
      <c r="Q322">
        <f>IFERROR(ROUND(E322/L322,4),0)</f>
        <v>134.91139999999999</v>
      </c>
      <c r="R322" s="17">
        <f t="shared" si="12"/>
        <v>42331.551307870366</v>
      </c>
      <c r="S322" s="17">
        <f t="shared" si="13"/>
        <v>42360.958333333328</v>
      </c>
      <c r="T322">
        <f t="shared" si="14"/>
        <v>8.056719304921188E-2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8309</v>
      </c>
      <c r="O323" t="s">
        <v>8314</v>
      </c>
      <c r="P323">
        <f>ROUND(E323/D323*100,0)</f>
        <v>103</v>
      </c>
      <c r="Q323">
        <f>IFERROR(ROUND(E323/L323,4),0)</f>
        <v>106.62309999999999</v>
      </c>
      <c r="R323" s="17">
        <f t="shared" ref="R323:R386" si="15">(((J323/60)/60)/24)+DATE(1970,1,1)</f>
        <v>42647.446597222224</v>
      </c>
      <c r="S323" s="17">
        <f t="shared" ref="S323:S386" si="16">(((I323/60)/60)/24)+DATE(1970,1,1)</f>
        <v>42682.488263888896</v>
      </c>
      <c r="T323">
        <f t="shared" ref="T323:T386" si="17">(S323-R323)/365</f>
        <v>9.6004566210058956E-2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8309</v>
      </c>
      <c r="O324" t="s">
        <v>8314</v>
      </c>
      <c r="P324">
        <f>ROUND(E324/D324*100,0)</f>
        <v>108</v>
      </c>
      <c r="Q324">
        <f>IFERROR(ROUND(E324/L324,4),0)</f>
        <v>145.04300000000001</v>
      </c>
      <c r="R324" s="17">
        <f t="shared" si="15"/>
        <v>42473.57</v>
      </c>
      <c r="S324" s="17">
        <f t="shared" si="16"/>
        <v>42503.57</v>
      </c>
      <c r="T324">
        <f t="shared" si="17"/>
        <v>8.2191780821917804E-2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8309</v>
      </c>
      <c r="O325" t="s">
        <v>8314</v>
      </c>
      <c r="P325">
        <f>ROUND(E325/D325*100,0)</f>
        <v>123</v>
      </c>
      <c r="Q325">
        <f>IFERROR(ROUND(E325/L325,4),0)</f>
        <v>114.58620000000001</v>
      </c>
      <c r="R325" s="17">
        <f t="shared" si="15"/>
        <v>42697.32136574074</v>
      </c>
      <c r="S325" s="17">
        <f t="shared" si="16"/>
        <v>42725.332638888889</v>
      </c>
      <c r="T325">
        <f t="shared" si="17"/>
        <v>7.6743214104519134E-2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8309</v>
      </c>
      <c r="O326" t="s">
        <v>8314</v>
      </c>
      <c r="P326">
        <f>ROUND(E326/D326*100,0)</f>
        <v>102</v>
      </c>
      <c r="Q326">
        <f>IFERROR(ROUND(E326/L326,4),0)</f>
        <v>105.3171</v>
      </c>
      <c r="R326" s="17">
        <f t="shared" si="15"/>
        <v>42184.626250000001</v>
      </c>
      <c r="S326" s="17">
        <f t="shared" si="16"/>
        <v>42217.626250000001</v>
      </c>
      <c r="T326">
        <f t="shared" si="17"/>
        <v>9.0410958904109592E-2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8309</v>
      </c>
      <c r="O327" t="s">
        <v>8314</v>
      </c>
      <c r="P327">
        <f>ROUND(E327/D327*100,0)</f>
        <v>104</v>
      </c>
      <c r="Q327">
        <f>IFERROR(ROUND(E327/L327,4),0)</f>
        <v>70.921199999999999</v>
      </c>
      <c r="R327" s="17">
        <f t="shared" si="15"/>
        <v>42689.187881944439</v>
      </c>
      <c r="S327" s="17">
        <f t="shared" si="16"/>
        <v>42724.187881944439</v>
      </c>
      <c r="T327">
        <f t="shared" si="17"/>
        <v>9.5890410958904104E-2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8309</v>
      </c>
      <c r="O328" t="s">
        <v>8314</v>
      </c>
      <c r="P328">
        <f>ROUND(E328/D328*100,0)</f>
        <v>113</v>
      </c>
      <c r="Q328">
        <f>IFERROR(ROUND(E328/L328,4),"no backers")</f>
        <v>147.17169999999999</v>
      </c>
      <c r="R328" s="17">
        <f t="shared" si="15"/>
        <v>42775.314884259264</v>
      </c>
      <c r="S328" s="17">
        <f t="shared" si="16"/>
        <v>42808.956250000003</v>
      </c>
      <c r="T328">
        <f t="shared" si="17"/>
        <v>9.216812531709391E-2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8309</v>
      </c>
      <c r="O329" t="s">
        <v>8314</v>
      </c>
      <c r="P329">
        <f>ROUND(E329/D329*100,0)</f>
        <v>136</v>
      </c>
      <c r="Q329">
        <f>IFERROR(ROUND(E329/L329,4),"no backers")</f>
        <v>160.47059999999999</v>
      </c>
      <c r="R329" s="17">
        <f t="shared" si="15"/>
        <v>42058.235289351855</v>
      </c>
      <c r="S329" s="17">
        <f t="shared" si="16"/>
        <v>42085.333333333328</v>
      </c>
      <c r="T329">
        <f t="shared" si="17"/>
        <v>7.4241216387599701E-2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8309</v>
      </c>
      <c r="O330" t="s">
        <v>8314</v>
      </c>
      <c r="P330">
        <f>ROUND(E330/D330*100,0)</f>
        <v>104</v>
      </c>
      <c r="Q330">
        <f>IFERROR(ROUND(E330/L330,4),"no backers")</f>
        <v>156.04580000000001</v>
      </c>
      <c r="R330" s="17">
        <f t="shared" si="15"/>
        <v>42278.946620370371</v>
      </c>
      <c r="S330" s="17">
        <f t="shared" si="16"/>
        <v>42309.166666666672</v>
      </c>
      <c r="T330">
        <f t="shared" si="17"/>
        <v>8.2794647387126052E-2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8309</v>
      </c>
      <c r="O331" t="s">
        <v>8314</v>
      </c>
      <c r="P331">
        <f>ROUND(E331/D331*100,0)</f>
        <v>106</v>
      </c>
      <c r="Q331">
        <f>IFERROR(ROUND(E331/L331,4),0)</f>
        <v>63.173699999999997</v>
      </c>
      <c r="R331" s="17">
        <f t="shared" si="15"/>
        <v>42291.46674768519</v>
      </c>
      <c r="S331" s="17">
        <f t="shared" si="16"/>
        <v>42315.166666666672</v>
      </c>
      <c r="T331">
        <f t="shared" si="17"/>
        <v>6.4931284880771128E-2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8309</v>
      </c>
      <c r="O332" t="s">
        <v>8314</v>
      </c>
      <c r="P332">
        <f>ROUND(E332/D332*100,0)</f>
        <v>102</v>
      </c>
      <c r="Q332">
        <f>IFERROR(ROUND(E332/L332,4),0)</f>
        <v>104.8235</v>
      </c>
      <c r="R332" s="17">
        <f t="shared" si="15"/>
        <v>41379.515775462962</v>
      </c>
      <c r="S332" s="17">
        <f t="shared" si="16"/>
        <v>41411.165972222225</v>
      </c>
      <c r="T332">
        <f t="shared" si="17"/>
        <v>8.6712867833597412E-2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8309</v>
      </c>
      <c r="O333" t="s">
        <v>8314</v>
      </c>
      <c r="P333">
        <f>ROUND(E333/D333*100,0)</f>
        <v>107</v>
      </c>
      <c r="Q333">
        <f>IFERROR(ROUND(E333/L333,4),0)</f>
        <v>97.356200000000001</v>
      </c>
      <c r="R333" s="17">
        <f t="shared" si="15"/>
        <v>42507.581412037034</v>
      </c>
      <c r="S333" s="17">
        <f t="shared" si="16"/>
        <v>42538.581412037034</v>
      </c>
      <c r="T333">
        <f t="shared" si="17"/>
        <v>8.4931506849315067E-2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8309</v>
      </c>
      <c r="O334" t="s">
        <v>8314</v>
      </c>
      <c r="P334">
        <f>ROUND(E334/D334*100,0)</f>
        <v>113</v>
      </c>
      <c r="Q334">
        <f>IFERROR(ROUND(E334/L334,4),0)</f>
        <v>203.63059999999999</v>
      </c>
      <c r="R334" s="17">
        <f t="shared" si="15"/>
        <v>42263.680289351847</v>
      </c>
      <c r="S334" s="17">
        <f t="shared" si="16"/>
        <v>42305.333333333328</v>
      </c>
      <c r="T334">
        <f t="shared" si="17"/>
        <v>0.11411792871638757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8309</v>
      </c>
      <c r="O335" t="s">
        <v>8314</v>
      </c>
      <c r="P335">
        <f>ROUND(E335/D335*100,0)</f>
        <v>125</v>
      </c>
      <c r="Q335">
        <f>IFERROR(ROUND(E335/L335,4),0)</f>
        <v>188.31200000000001</v>
      </c>
      <c r="R335" s="17">
        <f t="shared" si="15"/>
        <v>42437.636469907404</v>
      </c>
      <c r="S335" s="17">
        <f t="shared" si="16"/>
        <v>42467.59480324074</v>
      </c>
      <c r="T335">
        <f t="shared" si="17"/>
        <v>8.2077625570782894E-2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8309</v>
      </c>
      <c r="O336" t="s">
        <v>8314</v>
      </c>
      <c r="P336">
        <f>ROUND(E336/D336*100,0)</f>
        <v>101</v>
      </c>
      <c r="Q336">
        <f>IFERROR(ROUND(E336/L336,4),0)</f>
        <v>146.65219999999999</v>
      </c>
      <c r="R336" s="17">
        <f t="shared" si="15"/>
        <v>42101.682372685187</v>
      </c>
      <c r="S336" s="17">
        <f t="shared" si="16"/>
        <v>42139.791666666672</v>
      </c>
      <c r="T336">
        <f t="shared" si="17"/>
        <v>0.1044090246068065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8309</v>
      </c>
      <c r="O337" t="s">
        <v>8314</v>
      </c>
      <c r="P337">
        <f>ROUND(E337/D337*100,0)</f>
        <v>103</v>
      </c>
      <c r="Q337">
        <f>IFERROR(ROUND(E337/L337,4),0)</f>
        <v>109.1875</v>
      </c>
      <c r="R337" s="17">
        <f t="shared" si="15"/>
        <v>42101.737442129626</v>
      </c>
      <c r="S337" s="17">
        <f t="shared" si="16"/>
        <v>42132.916666666672</v>
      </c>
      <c r="T337">
        <f t="shared" si="17"/>
        <v>8.5422532978206109E-2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8309</v>
      </c>
      <c r="O338" t="s">
        <v>8314</v>
      </c>
      <c r="P338">
        <f>ROUND(E338/D338*100,0)</f>
        <v>117</v>
      </c>
      <c r="Q338">
        <f>IFERROR(ROUND(E338/L338,4),"no backers")</f>
        <v>59.249000000000002</v>
      </c>
      <c r="R338" s="17">
        <f t="shared" si="15"/>
        <v>42291.596273148149</v>
      </c>
      <c r="S338" s="17">
        <f t="shared" si="16"/>
        <v>42321.637939814813</v>
      </c>
      <c r="T338">
        <f t="shared" si="17"/>
        <v>8.2305936073052713E-2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8309</v>
      </c>
      <c r="O339" t="s">
        <v>8314</v>
      </c>
      <c r="P339">
        <f>ROUND(E339/D339*100,0)</f>
        <v>101</v>
      </c>
      <c r="Q339">
        <f>IFERROR(ROUND(E339/L339,4),0)</f>
        <v>97.904799999999994</v>
      </c>
      <c r="R339" s="17">
        <f t="shared" si="15"/>
        <v>42047.128564814819</v>
      </c>
      <c r="S339" s="17">
        <f t="shared" si="16"/>
        <v>42077.086898148147</v>
      </c>
      <c r="T339">
        <f t="shared" si="17"/>
        <v>8.2077625570762966E-2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8309</v>
      </c>
      <c r="O340" t="s">
        <v>8314</v>
      </c>
      <c r="P340">
        <f>ROUND(E340/D340*100,0)</f>
        <v>110</v>
      </c>
      <c r="Q340">
        <f>IFERROR(ROUND(E340/L340,4),0)</f>
        <v>70.000200000000007</v>
      </c>
      <c r="R340" s="17">
        <f t="shared" si="15"/>
        <v>42559.755671296298</v>
      </c>
      <c r="S340" s="17">
        <f t="shared" si="16"/>
        <v>42616.041666666672</v>
      </c>
      <c r="T340">
        <f t="shared" si="17"/>
        <v>0.15420820649417455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8309</v>
      </c>
      <c r="O341" t="s">
        <v>8314</v>
      </c>
      <c r="P341">
        <f>ROUND(E341/D341*100,0)</f>
        <v>108</v>
      </c>
      <c r="Q341">
        <f>IFERROR(ROUND(E341/L341,4),0)</f>
        <v>72.865200000000002</v>
      </c>
      <c r="R341" s="17">
        <f t="shared" si="15"/>
        <v>42093.760046296295</v>
      </c>
      <c r="S341" s="17">
        <f t="shared" si="16"/>
        <v>42123.760046296295</v>
      </c>
      <c r="T341">
        <f t="shared" si="17"/>
        <v>8.2191780821917804E-2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8309</v>
      </c>
      <c r="O342" t="s">
        <v>8314</v>
      </c>
      <c r="P342">
        <f>ROUND(E342/D342*100,0)</f>
        <v>125</v>
      </c>
      <c r="Q342">
        <f>IFERROR(ROUND(E342/L342,4),0)</f>
        <v>146.34780000000001</v>
      </c>
      <c r="R342" s="17">
        <f t="shared" si="15"/>
        <v>42772.669062500005</v>
      </c>
      <c r="S342" s="17">
        <f t="shared" si="16"/>
        <v>42802.875</v>
      </c>
      <c r="T342">
        <f t="shared" si="17"/>
        <v>8.2755993150672169E-2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8309</v>
      </c>
      <c r="O343" t="s">
        <v>8314</v>
      </c>
      <c r="P343">
        <f>ROUND(E343/D343*100,0)</f>
        <v>107</v>
      </c>
      <c r="Q343">
        <f>IFERROR(ROUND(E343/L343,4),0)</f>
        <v>67.909099999999995</v>
      </c>
      <c r="R343" s="17">
        <f t="shared" si="15"/>
        <v>41894.879606481481</v>
      </c>
      <c r="S343" s="17">
        <f t="shared" si="16"/>
        <v>41913.165972222225</v>
      </c>
      <c r="T343">
        <f t="shared" si="17"/>
        <v>5.0099632166420133E-2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8309</v>
      </c>
      <c r="O344" t="s">
        <v>8314</v>
      </c>
      <c r="P344">
        <f>ROUND(E344/D344*100,0)</f>
        <v>100</v>
      </c>
      <c r="Q344">
        <f>IFERROR(ROUND(E344/L344,4),0)</f>
        <v>169.85079999999999</v>
      </c>
      <c r="R344" s="17">
        <f t="shared" si="15"/>
        <v>42459.780844907407</v>
      </c>
      <c r="S344" s="17">
        <f t="shared" si="16"/>
        <v>42489.780844907407</v>
      </c>
      <c r="T344">
        <f t="shared" si="17"/>
        <v>8.2191780821917804E-2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8309</v>
      </c>
      <c r="O345" t="s">
        <v>8314</v>
      </c>
      <c r="P345">
        <f>ROUND(E345/D345*100,0)</f>
        <v>102</v>
      </c>
      <c r="Q345">
        <f>IFERROR(ROUND(E345/L345,4),0)</f>
        <v>58.4133</v>
      </c>
      <c r="R345" s="17">
        <f t="shared" si="15"/>
        <v>41926.73778935185</v>
      </c>
      <c r="S345" s="17">
        <f t="shared" si="16"/>
        <v>41957.125</v>
      </c>
      <c r="T345">
        <f t="shared" si="17"/>
        <v>8.325263191274071E-2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8309</v>
      </c>
      <c r="O346" t="s">
        <v>8314</v>
      </c>
      <c r="P346">
        <f>ROUND(E346/D346*100,0)</f>
        <v>102</v>
      </c>
      <c r="Q346">
        <f>IFERROR(ROUND(E346/L346,4),0)</f>
        <v>119.99299999999999</v>
      </c>
      <c r="R346" s="17">
        <f t="shared" si="15"/>
        <v>42111.970995370371</v>
      </c>
      <c r="S346" s="17">
        <f t="shared" si="16"/>
        <v>42156.097222222219</v>
      </c>
      <c r="T346">
        <f t="shared" si="17"/>
        <v>0.12089377219684275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8309</v>
      </c>
      <c r="O347" t="s">
        <v>8314</v>
      </c>
      <c r="P347">
        <f>ROUND(E347/D347*100,0)</f>
        <v>123</v>
      </c>
      <c r="Q347">
        <f>IFERROR(ROUND(E347/L347,4),"no backers")</f>
        <v>99.860299999999995</v>
      </c>
      <c r="R347" s="17">
        <f t="shared" si="15"/>
        <v>42114.944328703699</v>
      </c>
      <c r="S347" s="17">
        <f t="shared" si="16"/>
        <v>42144.944328703699</v>
      </c>
      <c r="T347">
        <f t="shared" si="17"/>
        <v>8.2191780821917804E-2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8309</v>
      </c>
      <c r="O348" t="s">
        <v>8314</v>
      </c>
      <c r="P348">
        <f>ROUND(E348/D348*100,0)</f>
        <v>170</v>
      </c>
      <c r="Q348">
        <f>IFERROR(ROUND(E348/L348,4),0)</f>
        <v>90.579099999999997</v>
      </c>
      <c r="R348" s="17">
        <f t="shared" si="15"/>
        <v>42261.500243055561</v>
      </c>
      <c r="S348" s="17">
        <f t="shared" si="16"/>
        <v>42291.500243055561</v>
      </c>
      <c r="T348">
        <f t="shared" si="17"/>
        <v>8.2191780821917804E-2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8309</v>
      </c>
      <c r="O349" t="s">
        <v>8314</v>
      </c>
      <c r="P349">
        <f>ROUND(E349/D349*100,0)</f>
        <v>112</v>
      </c>
      <c r="Q349">
        <f>IFERROR(ROUND(E349/L349,4),0)</f>
        <v>117.7736</v>
      </c>
      <c r="R349" s="17">
        <f t="shared" si="15"/>
        <v>42292.495474537034</v>
      </c>
      <c r="S349" s="17">
        <f t="shared" si="16"/>
        <v>42322.537141203706</v>
      </c>
      <c r="T349">
        <f t="shared" si="17"/>
        <v>8.2305936073072655E-2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8309</v>
      </c>
      <c r="O350" t="s">
        <v>8314</v>
      </c>
      <c r="P350">
        <f>ROUND(E350/D350*100,0)</f>
        <v>103</v>
      </c>
      <c r="Q350">
        <f>IFERROR(ROUND(E350/L350,4),0)</f>
        <v>86.554599999999994</v>
      </c>
      <c r="R350" s="17">
        <f t="shared" si="15"/>
        <v>42207.58699074074</v>
      </c>
      <c r="S350" s="17">
        <f t="shared" si="16"/>
        <v>42237.58699074074</v>
      </c>
      <c r="T350">
        <f t="shared" si="17"/>
        <v>8.2191780821917804E-2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8309</v>
      </c>
      <c r="O351" t="s">
        <v>8314</v>
      </c>
      <c r="P351">
        <f>ROUND(E351/D351*100,0)</f>
        <v>107</v>
      </c>
      <c r="Q351">
        <f>IFERROR(ROUND(E351/L351,4),0)</f>
        <v>71.899299999999997</v>
      </c>
      <c r="R351" s="17">
        <f t="shared" si="15"/>
        <v>42760.498935185184</v>
      </c>
      <c r="S351" s="17">
        <f t="shared" si="16"/>
        <v>42790.498935185184</v>
      </c>
      <c r="T351">
        <f t="shared" si="17"/>
        <v>8.2191780821917804E-2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8309</v>
      </c>
      <c r="O352" t="s">
        <v>8314</v>
      </c>
      <c r="P352">
        <f>ROUND(E352/D352*100,0)</f>
        <v>115</v>
      </c>
      <c r="Q352">
        <f>IFERROR(ROUND(E352/L352,4),0)</f>
        <v>129.81899999999999</v>
      </c>
      <c r="R352" s="17">
        <f t="shared" si="15"/>
        <v>42586.066076388888</v>
      </c>
      <c r="S352" s="17">
        <f t="shared" si="16"/>
        <v>42624.165972222225</v>
      </c>
      <c r="T352">
        <f t="shared" si="17"/>
        <v>0.10438327625571681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8309</v>
      </c>
      <c r="O353" t="s">
        <v>8314</v>
      </c>
      <c r="P353">
        <f>ROUND(E353/D353*100,0)</f>
        <v>127</v>
      </c>
      <c r="Q353">
        <f>IFERROR(ROUND(E353/L353,4),"no backers")</f>
        <v>44.9129</v>
      </c>
      <c r="R353" s="17">
        <f t="shared" si="15"/>
        <v>42427.964745370366</v>
      </c>
      <c r="S353" s="17">
        <f t="shared" si="16"/>
        <v>42467.923078703709</v>
      </c>
      <c r="T353">
        <f t="shared" si="17"/>
        <v>0.10947488584477544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8309</v>
      </c>
      <c r="O354" t="s">
        <v>8314</v>
      </c>
      <c r="P354">
        <f>ROUND(E354/D354*100,0)</f>
        <v>117</v>
      </c>
      <c r="Q354">
        <f>IFERROR(ROUND(E354/L354,4),0)</f>
        <v>40.755200000000002</v>
      </c>
      <c r="R354" s="17">
        <f t="shared" si="15"/>
        <v>41890.167453703703</v>
      </c>
      <c r="S354" s="17">
        <f t="shared" si="16"/>
        <v>41920.167453703703</v>
      </c>
      <c r="T354">
        <f t="shared" si="17"/>
        <v>8.2191780821917804E-2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8309</v>
      </c>
      <c r="O355" t="s">
        <v>8314</v>
      </c>
      <c r="P355">
        <f>ROUND(E355/D355*100,0)</f>
        <v>109</v>
      </c>
      <c r="Q355">
        <f>IFERROR(ROUND(E355/L355,4),0)</f>
        <v>103.5239</v>
      </c>
      <c r="R355" s="17">
        <f t="shared" si="15"/>
        <v>42297.791886574079</v>
      </c>
      <c r="S355" s="17">
        <f t="shared" si="16"/>
        <v>42327.833553240736</v>
      </c>
      <c r="T355">
        <f t="shared" si="17"/>
        <v>8.2305936073032784E-2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8309</v>
      </c>
      <c r="O356" t="s">
        <v>8314</v>
      </c>
      <c r="P356">
        <f>ROUND(E356/D356*100,0)</f>
        <v>104</v>
      </c>
      <c r="Q356">
        <f>IFERROR(ROUND(E356/L356,4),"no backers")</f>
        <v>125.4483</v>
      </c>
      <c r="R356" s="17">
        <f t="shared" si="15"/>
        <v>42438.827789351853</v>
      </c>
      <c r="S356" s="17">
        <f t="shared" si="16"/>
        <v>42468.786122685182</v>
      </c>
      <c r="T356">
        <f t="shared" si="17"/>
        <v>8.2077625570762966E-2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8309</v>
      </c>
      <c r="O357" t="s">
        <v>8314</v>
      </c>
      <c r="P357">
        <f>ROUND(E357/D357*100,0)</f>
        <v>116</v>
      </c>
      <c r="Q357">
        <f>IFERROR(ROUND(E357/L357,4),0)</f>
        <v>246.6061</v>
      </c>
      <c r="R357" s="17">
        <f t="shared" si="15"/>
        <v>41943.293912037036</v>
      </c>
      <c r="S357" s="17">
        <f t="shared" si="16"/>
        <v>41974.3355787037</v>
      </c>
      <c r="T357">
        <f t="shared" si="17"/>
        <v>8.5045662100449976E-2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8309</v>
      </c>
      <c r="O358" t="s">
        <v>8314</v>
      </c>
      <c r="P358">
        <f>ROUND(E358/D358*100,0)</f>
        <v>103</v>
      </c>
      <c r="Q358">
        <f>IFERROR(ROUND(E358/L358,4),0)</f>
        <v>79.401300000000006</v>
      </c>
      <c r="R358" s="17">
        <f t="shared" si="15"/>
        <v>42415.803159722222</v>
      </c>
      <c r="S358" s="17">
        <f t="shared" si="16"/>
        <v>42445.761493055557</v>
      </c>
      <c r="T358">
        <f t="shared" si="17"/>
        <v>8.2077625570782894E-2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8309</v>
      </c>
      <c r="O359" t="s">
        <v>8314</v>
      </c>
      <c r="P359">
        <f>ROUND(E359/D359*100,0)</f>
        <v>174</v>
      </c>
      <c r="Q359">
        <f>IFERROR(ROUND(E359/L359,4),0)</f>
        <v>86.138599999999997</v>
      </c>
      <c r="R359" s="17">
        <f t="shared" si="15"/>
        <v>42078.222187499996</v>
      </c>
      <c r="S359" s="17">
        <f t="shared" si="16"/>
        <v>42118.222187499996</v>
      </c>
      <c r="T359">
        <f t="shared" si="17"/>
        <v>0.1095890410958904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8309</v>
      </c>
      <c r="O360" t="s">
        <v>8314</v>
      </c>
      <c r="P360">
        <f>ROUND(E360/D360*100,0)</f>
        <v>103</v>
      </c>
      <c r="Q360">
        <f>IFERROR(ROUND(E360/L360,4),0)</f>
        <v>193.0487</v>
      </c>
      <c r="R360" s="17">
        <f t="shared" si="15"/>
        <v>42507.860196759255</v>
      </c>
      <c r="S360" s="17">
        <f t="shared" si="16"/>
        <v>42536.625</v>
      </c>
      <c r="T360">
        <f t="shared" si="17"/>
        <v>7.8807680111630404E-2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8309</v>
      </c>
      <c r="O361" t="s">
        <v>8314</v>
      </c>
      <c r="P361">
        <f>ROUND(E361/D361*100,0)</f>
        <v>105</v>
      </c>
      <c r="Q361">
        <f>IFERROR(ROUND(E361/L361,4),0)</f>
        <v>84.023200000000003</v>
      </c>
      <c r="R361" s="17">
        <f t="shared" si="15"/>
        <v>41935.070486111108</v>
      </c>
      <c r="S361" s="17">
        <f t="shared" si="16"/>
        <v>41957.216666666667</v>
      </c>
      <c r="T361">
        <f t="shared" si="17"/>
        <v>6.0674467275504421E-2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8309</v>
      </c>
      <c r="O362" t="s">
        <v>8314</v>
      </c>
      <c r="P362">
        <f>ROUND(E362/D362*100,0)</f>
        <v>101</v>
      </c>
      <c r="Q362">
        <f>IFERROR(ROUND(E362/L362,4),0)</f>
        <v>139.82759999999999</v>
      </c>
      <c r="R362" s="17">
        <f t="shared" si="15"/>
        <v>42163.897916666669</v>
      </c>
      <c r="S362" s="17">
        <f t="shared" si="16"/>
        <v>42208.132638888885</v>
      </c>
      <c r="T362">
        <f t="shared" si="17"/>
        <v>0.12119101978689337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8309</v>
      </c>
      <c r="O363" t="s">
        <v>8314</v>
      </c>
      <c r="P363">
        <f>ROUND(E363/D363*100,0)</f>
        <v>111</v>
      </c>
      <c r="Q363">
        <f>IFERROR(ROUND(E363/L363,4),0)</f>
        <v>109.8219</v>
      </c>
      <c r="R363" s="17">
        <f t="shared" si="15"/>
        <v>41936.001226851848</v>
      </c>
      <c r="S363" s="17">
        <f t="shared" si="16"/>
        <v>41966.042893518519</v>
      </c>
      <c r="T363">
        <f t="shared" si="17"/>
        <v>8.2305936073072655E-2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8309</v>
      </c>
      <c r="O364" t="s">
        <v>8314</v>
      </c>
      <c r="P364">
        <f>ROUND(E364/D364*100,0)</f>
        <v>124</v>
      </c>
      <c r="Q364">
        <f>IFERROR(ROUND(E364/L364,4),0)</f>
        <v>139.53489999999999</v>
      </c>
      <c r="R364" s="17">
        <f t="shared" si="15"/>
        <v>41837.210543981484</v>
      </c>
      <c r="S364" s="17">
        <f t="shared" si="16"/>
        <v>41859</v>
      </c>
      <c r="T364">
        <f t="shared" si="17"/>
        <v>5.9697139776755948E-2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8309</v>
      </c>
      <c r="O365" t="s">
        <v>8314</v>
      </c>
      <c r="P365">
        <f>ROUND(E365/D365*100,0)</f>
        <v>101</v>
      </c>
      <c r="Q365">
        <f>IFERROR(ROUND(E365/L365,4),0)</f>
        <v>347.84620000000001</v>
      </c>
      <c r="R365" s="17">
        <f t="shared" si="15"/>
        <v>40255.744629629626</v>
      </c>
      <c r="S365" s="17">
        <f t="shared" si="16"/>
        <v>40300.806944444441</v>
      </c>
      <c r="T365">
        <f t="shared" si="17"/>
        <v>0.12345839675291831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8309</v>
      </c>
      <c r="O366" t="s">
        <v>8314</v>
      </c>
      <c r="P366">
        <f>ROUND(E366/D366*100,0)</f>
        <v>110</v>
      </c>
      <c r="Q366">
        <f>IFERROR(ROUND(E366/L366,4),0)</f>
        <v>68.241600000000005</v>
      </c>
      <c r="R366" s="17">
        <f t="shared" si="15"/>
        <v>41780.859629629631</v>
      </c>
      <c r="S366" s="17">
        <f t="shared" si="16"/>
        <v>41811.165972222225</v>
      </c>
      <c r="T366">
        <f t="shared" si="17"/>
        <v>8.3031075596147572E-2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8309</v>
      </c>
      <c r="O367" t="s">
        <v>8314</v>
      </c>
      <c r="P367">
        <f>ROUND(E367/D367*100,0)</f>
        <v>104</v>
      </c>
      <c r="Q367">
        <f>IFERROR(ROUND(E367/L367,4),0)</f>
        <v>239.9385</v>
      </c>
      <c r="R367" s="17">
        <f t="shared" si="15"/>
        <v>41668.606469907405</v>
      </c>
      <c r="S367" s="17">
        <f t="shared" si="16"/>
        <v>41698.606469907405</v>
      </c>
      <c r="T367">
        <f t="shared" si="17"/>
        <v>8.2191780821917804E-2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8309</v>
      </c>
      <c r="O368" t="s">
        <v>8314</v>
      </c>
      <c r="P368">
        <f>ROUND(E368/D368*100,0)</f>
        <v>101</v>
      </c>
      <c r="Q368">
        <f>IFERROR(ROUND(E368/L368,4),0)</f>
        <v>287.3134</v>
      </c>
      <c r="R368" s="17">
        <f t="shared" si="15"/>
        <v>41019.793032407404</v>
      </c>
      <c r="S368" s="17">
        <f t="shared" si="16"/>
        <v>41049.793032407404</v>
      </c>
      <c r="T368">
        <f t="shared" si="17"/>
        <v>8.2191780821917804E-2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8309</v>
      </c>
      <c r="O369" t="s">
        <v>8314</v>
      </c>
      <c r="P369">
        <f>ROUND(E369/D369*100,0)</f>
        <v>103</v>
      </c>
      <c r="Q369">
        <f>IFERROR(ROUND(E369/L369,4),0)</f>
        <v>86.848799999999997</v>
      </c>
      <c r="R369" s="17">
        <f t="shared" si="15"/>
        <v>41355.577291666668</v>
      </c>
      <c r="S369" s="17">
        <f t="shared" si="16"/>
        <v>41395.207638888889</v>
      </c>
      <c r="T369">
        <f t="shared" si="17"/>
        <v>0.10857629375950886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8309</v>
      </c>
      <c r="O370" t="s">
        <v>8314</v>
      </c>
      <c r="P370">
        <f>ROUND(E370/D370*100,0)</f>
        <v>104</v>
      </c>
      <c r="Q370">
        <f>IFERROR(ROUND(E370/L370,4),"no backers")</f>
        <v>81.849100000000007</v>
      </c>
      <c r="R370" s="17">
        <f t="shared" si="15"/>
        <v>42043.605578703704</v>
      </c>
      <c r="S370" s="17">
        <f t="shared" si="16"/>
        <v>42078.563912037032</v>
      </c>
      <c r="T370">
        <f t="shared" si="17"/>
        <v>9.5776255707749267E-2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8309</v>
      </c>
      <c r="O371" t="s">
        <v>8314</v>
      </c>
      <c r="P371">
        <f>ROUND(E371/D371*100,0)</f>
        <v>110</v>
      </c>
      <c r="Q371">
        <f>IFERROR(ROUND(E371/L371,4),"no backers")</f>
        <v>42.875</v>
      </c>
      <c r="R371" s="17">
        <f t="shared" si="15"/>
        <v>40893.551724537036</v>
      </c>
      <c r="S371" s="17">
        <f t="shared" si="16"/>
        <v>40923.551724537036</v>
      </c>
      <c r="T371">
        <f t="shared" si="17"/>
        <v>8.2191780821917804E-2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8309</v>
      </c>
      <c r="O372" t="s">
        <v>8314</v>
      </c>
      <c r="P372">
        <f>ROUND(E372/D372*100,0)</f>
        <v>122</v>
      </c>
      <c r="Q372">
        <f>IFERROR(ROUND(E372/L372,4),0)</f>
        <v>709.41859999999997</v>
      </c>
      <c r="R372" s="17">
        <f t="shared" si="15"/>
        <v>42711.795138888891</v>
      </c>
      <c r="S372" s="17">
        <f t="shared" si="16"/>
        <v>42741.795138888891</v>
      </c>
      <c r="T372">
        <f t="shared" si="17"/>
        <v>8.2191780821917804E-2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8309</v>
      </c>
      <c r="O373" t="s">
        <v>8314</v>
      </c>
      <c r="P373">
        <f>ROUND(E373/D373*100,0)</f>
        <v>114</v>
      </c>
      <c r="Q373">
        <f>IFERROR(ROUND(E373/L373,4),0)</f>
        <v>161.2552</v>
      </c>
      <c r="R373" s="17">
        <f t="shared" si="15"/>
        <v>41261.767812500002</v>
      </c>
      <c r="S373" s="17">
        <f t="shared" si="16"/>
        <v>41306.767812500002</v>
      </c>
      <c r="T373">
        <f t="shared" si="17"/>
        <v>0.12328767123287671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8309</v>
      </c>
      <c r="O374" t="s">
        <v>8314</v>
      </c>
      <c r="P374">
        <f>ROUND(E374/D374*100,0)</f>
        <v>125</v>
      </c>
      <c r="Q374">
        <f>IFERROR(ROUND(E374/L374,4),0)</f>
        <v>41.777799999999999</v>
      </c>
      <c r="R374" s="17">
        <f t="shared" si="15"/>
        <v>42425.576898148152</v>
      </c>
      <c r="S374" s="17">
        <f t="shared" si="16"/>
        <v>42465.666666666672</v>
      </c>
      <c r="T374">
        <f t="shared" si="17"/>
        <v>0.10983498224251814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8309</v>
      </c>
      <c r="O375" t="s">
        <v>8314</v>
      </c>
      <c r="P375">
        <f>ROUND(E375/D375*100,0)</f>
        <v>107</v>
      </c>
      <c r="Q375">
        <f>IFERROR(ROUND(E375/L375,4),0)</f>
        <v>89.887600000000006</v>
      </c>
      <c r="R375" s="17">
        <f t="shared" si="15"/>
        <v>41078.91201388889</v>
      </c>
      <c r="S375" s="17">
        <f t="shared" si="16"/>
        <v>41108.91201388889</v>
      </c>
      <c r="T375">
        <f t="shared" si="17"/>
        <v>8.2191780821917804E-2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8309</v>
      </c>
      <c r="O376" t="s">
        <v>8314</v>
      </c>
      <c r="P376">
        <f>ROUND(E376/D376*100,0)</f>
        <v>131</v>
      </c>
      <c r="Q376">
        <f>IFERROR(ROUND(E376/L376,4),0)</f>
        <v>45.051699999999997</v>
      </c>
      <c r="R376" s="17">
        <f t="shared" si="15"/>
        <v>40757.889247685183</v>
      </c>
      <c r="S376" s="17">
        <f t="shared" si="16"/>
        <v>40802.889247685183</v>
      </c>
      <c r="T376">
        <f t="shared" si="17"/>
        <v>0.12328767123287671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8309</v>
      </c>
      <c r="O377" t="s">
        <v>8314</v>
      </c>
      <c r="P377">
        <f>ROUND(E377/D377*100,0)</f>
        <v>120</v>
      </c>
      <c r="Q377">
        <f>IFERROR(ROUND(E377/L377,4),0)</f>
        <v>42.857100000000003</v>
      </c>
      <c r="R377" s="17">
        <f t="shared" si="15"/>
        <v>41657.985081018516</v>
      </c>
      <c r="S377" s="17">
        <f t="shared" si="16"/>
        <v>41699.720833333333</v>
      </c>
      <c r="T377">
        <f t="shared" si="17"/>
        <v>0.11434452688990859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8309</v>
      </c>
      <c r="O378" t="s">
        <v>8314</v>
      </c>
      <c r="P378">
        <f>ROUND(E378/D378*100,0)</f>
        <v>106</v>
      </c>
      <c r="Q378">
        <f>IFERROR(ROUND(E378/L378,4),0)</f>
        <v>54.083300000000001</v>
      </c>
      <c r="R378" s="17">
        <f t="shared" si="15"/>
        <v>42576.452731481477</v>
      </c>
      <c r="S378" s="17">
        <f t="shared" si="16"/>
        <v>42607.452731481477</v>
      </c>
      <c r="T378">
        <f t="shared" si="17"/>
        <v>8.4931506849315067E-2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8309</v>
      </c>
      <c r="O379" t="s">
        <v>8314</v>
      </c>
      <c r="P379">
        <f>ROUND(E379/D379*100,0)</f>
        <v>114</v>
      </c>
      <c r="Q379">
        <f>IFERROR(ROUND(E379/L379,4),0)</f>
        <v>103.218</v>
      </c>
      <c r="R379" s="17">
        <f t="shared" si="15"/>
        <v>42292.250787037032</v>
      </c>
      <c r="S379" s="17">
        <f t="shared" si="16"/>
        <v>42322.292361111111</v>
      </c>
      <c r="T379">
        <f t="shared" si="17"/>
        <v>8.2305682394737276E-2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8309</v>
      </c>
      <c r="O380" t="s">
        <v>8314</v>
      </c>
      <c r="P380">
        <f>ROUND(E380/D380*100,0)</f>
        <v>112</v>
      </c>
      <c r="Q380">
        <f>IFERROR(ROUND(E380/L380,4),"no backers")</f>
        <v>40.397599999999997</v>
      </c>
      <c r="R380" s="17">
        <f t="shared" si="15"/>
        <v>42370.571851851855</v>
      </c>
      <c r="S380" s="17">
        <f t="shared" si="16"/>
        <v>42394.994444444441</v>
      </c>
      <c r="T380">
        <f t="shared" si="17"/>
        <v>6.6911212582426619E-2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8309</v>
      </c>
      <c r="O381" t="s">
        <v>8314</v>
      </c>
      <c r="P381">
        <f>ROUND(E381/D381*100,0)</f>
        <v>116</v>
      </c>
      <c r="Q381">
        <f>IFERROR(ROUND(E381/L381,4),0)</f>
        <v>116.8591</v>
      </c>
      <c r="R381" s="17">
        <f t="shared" si="15"/>
        <v>40987.688333333332</v>
      </c>
      <c r="S381" s="17">
        <f t="shared" si="16"/>
        <v>41032.688333333332</v>
      </c>
      <c r="T381">
        <f t="shared" si="17"/>
        <v>0.12328767123287671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8309</v>
      </c>
      <c r="O382" t="s">
        <v>8314</v>
      </c>
      <c r="P382">
        <f>ROUND(E382/D382*100,0)</f>
        <v>142</v>
      </c>
      <c r="Q382">
        <f>IFERROR(ROUND(E382/L382,4),0)</f>
        <v>115.5102</v>
      </c>
      <c r="R382" s="17">
        <f t="shared" si="15"/>
        <v>42367.719814814816</v>
      </c>
      <c r="S382" s="17">
        <f t="shared" si="16"/>
        <v>42392.719814814816</v>
      </c>
      <c r="T382">
        <f t="shared" si="17"/>
        <v>6.8493150684931503E-2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8309</v>
      </c>
      <c r="O383" t="s">
        <v>8314</v>
      </c>
      <c r="P383">
        <f>ROUND(E383/D383*100,0)</f>
        <v>105</v>
      </c>
      <c r="Q383">
        <f>IFERROR(ROUND(E383/L383,4),0)</f>
        <v>104.31270000000001</v>
      </c>
      <c r="R383" s="17">
        <f t="shared" si="15"/>
        <v>41085.698113425926</v>
      </c>
      <c r="S383" s="17">
        <f t="shared" si="16"/>
        <v>41120.208333333336</v>
      </c>
      <c r="T383">
        <f t="shared" si="17"/>
        <v>9.4548547691534021E-2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8309</v>
      </c>
      <c r="O384" t="s">
        <v>8314</v>
      </c>
      <c r="P384">
        <f>ROUND(E384/D384*100,0)</f>
        <v>256</v>
      </c>
      <c r="Q384">
        <f>IFERROR(ROUND(E384/L384,4),"no backers")</f>
        <v>69.7727</v>
      </c>
      <c r="R384" s="17">
        <f t="shared" si="15"/>
        <v>41144.709490740745</v>
      </c>
      <c r="S384" s="17">
        <f t="shared" si="16"/>
        <v>41158.709490740745</v>
      </c>
      <c r="T384">
        <f t="shared" si="17"/>
        <v>3.8356164383561646E-2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8309</v>
      </c>
      <c r="O385" t="s">
        <v>8314</v>
      </c>
      <c r="P385">
        <f>ROUND(E385/D385*100,0)</f>
        <v>207</v>
      </c>
      <c r="Q385">
        <f>IFERROR(ROUND(E385/L385,4),0)</f>
        <v>43.020800000000001</v>
      </c>
      <c r="R385" s="17">
        <f t="shared" si="15"/>
        <v>41755.117581018516</v>
      </c>
      <c r="S385" s="17">
        <f t="shared" si="16"/>
        <v>41778.117581018516</v>
      </c>
      <c r="T385">
        <f t="shared" si="17"/>
        <v>6.3013698630136991E-2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8309</v>
      </c>
      <c r="O386" t="s">
        <v>8314</v>
      </c>
      <c r="P386">
        <f>ROUND(E386/D386*100,0)</f>
        <v>112</v>
      </c>
      <c r="Q386">
        <f>IFERROR(ROUND(E386/L386,4),0)</f>
        <v>58.540500000000002</v>
      </c>
      <c r="R386" s="17">
        <f t="shared" si="15"/>
        <v>41980.781793981485</v>
      </c>
      <c r="S386" s="17">
        <f t="shared" si="16"/>
        <v>42010.781793981485</v>
      </c>
      <c r="T386">
        <f t="shared" si="17"/>
        <v>8.2191780821917804E-2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8309</v>
      </c>
      <c r="O387" t="s">
        <v>8314</v>
      </c>
      <c r="P387">
        <f>ROUND(E387/D387*100,0)</f>
        <v>106</v>
      </c>
      <c r="Q387">
        <f>IFERROR(ROUND(E387/L387,4),"no backers")</f>
        <v>111.7954</v>
      </c>
      <c r="R387" s="17">
        <f t="shared" ref="R387:R450" si="18">(((J387/60)/60)/24)+DATE(1970,1,1)</f>
        <v>41934.584502314814</v>
      </c>
      <c r="S387" s="17">
        <f t="shared" ref="S387:S450" si="19">(((I387/60)/60)/24)+DATE(1970,1,1)</f>
        <v>41964.626168981486</v>
      </c>
      <c r="T387">
        <f t="shared" ref="T387:T450" si="20">(S387-R387)/365</f>
        <v>8.2305936073072655E-2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8309</v>
      </c>
      <c r="O388" t="s">
        <v>8314</v>
      </c>
      <c r="P388">
        <f>ROUND(E388/D388*100,0)</f>
        <v>100</v>
      </c>
      <c r="Q388">
        <f>IFERROR(ROUND(E388/L388,4),0)</f>
        <v>46.230800000000002</v>
      </c>
      <c r="R388" s="17">
        <f t="shared" si="18"/>
        <v>42211.951284722221</v>
      </c>
      <c r="S388" s="17">
        <f t="shared" si="19"/>
        <v>42226.951284722221</v>
      </c>
      <c r="T388">
        <f t="shared" si="20"/>
        <v>4.1095890410958902E-2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8309</v>
      </c>
      <c r="O389" t="s">
        <v>8314</v>
      </c>
      <c r="P389">
        <f>ROUND(E389/D389*100,0)</f>
        <v>214</v>
      </c>
      <c r="Q389">
        <f>IFERROR(ROUND(E389/L389,4),0)</f>
        <v>144.69040000000001</v>
      </c>
      <c r="R389" s="17">
        <f t="shared" si="18"/>
        <v>42200.67659722222</v>
      </c>
      <c r="S389" s="17">
        <f t="shared" si="19"/>
        <v>42231.25</v>
      </c>
      <c r="T389">
        <f t="shared" si="20"/>
        <v>8.3762747336383142E-2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8309</v>
      </c>
      <c r="O390" t="s">
        <v>8314</v>
      </c>
      <c r="P390">
        <f>ROUND(E390/D390*100,0)</f>
        <v>126</v>
      </c>
      <c r="Q390">
        <f>IFERROR(ROUND(E390/L390,4),0)</f>
        <v>88.845100000000002</v>
      </c>
      <c r="R390" s="17">
        <f t="shared" si="18"/>
        <v>42549.076157407413</v>
      </c>
      <c r="S390" s="17">
        <f t="shared" si="19"/>
        <v>42579.076157407413</v>
      </c>
      <c r="T390">
        <f t="shared" si="20"/>
        <v>8.2191780821917804E-2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8309</v>
      </c>
      <c r="O391" t="s">
        <v>8314</v>
      </c>
      <c r="P391">
        <f>ROUND(E391/D391*100,0)</f>
        <v>182</v>
      </c>
      <c r="Q391">
        <f>IFERROR(ROUND(E391/L391,4),0)</f>
        <v>81.751099999999994</v>
      </c>
      <c r="R391" s="17">
        <f t="shared" si="18"/>
        <v>41674.063078703701</v>
      </c>
      <c r="S391" s="17">
        <f t="shared" si="19"/>
        <v>41705.957638888889</v>
      </c>
      <c r="T391">
        <f t="shared" si="20"/>
        <v>8.7382356671748804E-2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8309</v>
      </c>
      <c r="O392" t="s">
        <v>8314</v>
      </c>
      <c r="P392">
        <f>ROUND(E392/D392*100,0)</f>
        <v>100</v>
      </c>
      <c r="Q392">
        <f>IFERROR(ROUND(E392/L392,4),0)</f>
        <v>71.428600000000003</v>
      </c>
      <c r="R392" s="17">
        <f t="shared" si="18"/>
        <v>42112.036712962959</v>
      </c>
      <c r="S392" s="17">
        <f t="shared" si="19"/>
        <v>42132.036712962959</v>
      </c>
      <c r="T392">
        <f t="shared" si="20"/>
        <v>5.4794520547945202E-2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8309</v>
      </c>
      <c r="O393" t="s">
        <v>8314</v>
      </c>
      <c r="P393">
        <f>ROUND(E393/D393*100,0)</f>
        <v>101</v>
      </c>
      <c r="Q393">
        <f>IFERROR(ROUND(E393/L393,4),0)</f>
        <v>104.2591</v>
      </c>
      <c r="R393" s="17">
        <f t="shared" si="18"/>
        <v>40865.042256944449</v>
      </c>
      <c r="S393" s="17">
        <f t="shared" si="19"/>
        <v>40895.040972222225</v>
      </c>
      <c r="T393">
        <f t="shared" si="20"/>
        <v>8.2188261035002111E-2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8309</v>
      </c>
      <c r="O394" t="s">
        <v>8314</v>
      </c>
      <c r="P394">
        <f>ROUND(E394/D394*100,0)</f>
        <v>101</v>
      </c>
      <c r="Q394">
        <f>IFERROR(ROUND(E394/L394,4),0)</f>
        <v>90.616500000000002</v>
      </c>
      <c r="R394" s="17">
        <f t="shared" si="18"/>
        <v>40763.717256944445</v>
      </c>
      <c r="S394" s="17">
        <f t="shared" si="19"/>
        <v>40794.125</v>
      </c>
      <c r="T394">
        <f t="shared" si="20"/>
        <v>8.330888508371323E-2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8309</v>
      </c>
      <c r="O395" t="s">
        <v>8314</v>
      </c>
      <c r="P395">
        <f>ROUND(E395/D395*100,0)</f>
        <v>110</v>
      </c>
      <c r="Q395">
        <f>IFERROR(ROUND(E395/L395,4),0)</f>
        <v>157.3305</v>
      </c>
      <c r="R395" s="17">
        <f t="shared" si="18"/>
        <v>41526.708935185183</v>
      </c>
      <c r="S395" s="17">
        <f t="shared" si="19"/>
        <v>41557.708935185183</v>
      </c>
      <c r="T395">
        <f t="shared" si="20"/>
        <v>8.4931506849315067E-2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8309</v>
      </c>
      <c r="O396" t="s">
        <v>8314</v>
      </c>
      <c r="P396">
        <f>ROUND(E396/D396*100,0)</f>
        <v>112</v>
      </c>
      <c r="Q396">
        <f>IFERROR(ROUND(E396/L396,4),0)</f>
        <v>105.18</v>
      </c>
      <c r="R396" s="17">
        <f t="shared" si="18"/>
        <v>42417.818078703705</v>
      </c>
      <c r="S396" s="17">
        <f t="shared" si="19"/>
        <v>42477.776412037041</v>
      </c>
      <c r="T396">
        <f t="shared" si="20"/>
        <v>0.16426940639270071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8309</v>
      </c>
      <c r="O397" t="s">
        <v>8314</v>
      </c>
      <c r="P397">
        <f>ROUND(E397/D397*100,0)</f>
        <v>108</v>
      </c>
      <c r="Q397">
        <f>IFERROR(ROUND(E397/L397,4),"no backers")</f>
        <v>58.719799999999999</v>
      </c>
      <c r="R397" s="17">
        <f t="shared" si="18"/>
        <v>40990.909259259257</v>
      </c>
      <c r="S397" s="17">
        <f t="shared" si="19"/>
        <v>41026.897222222222</v>
      </c>
      <c r="T397">
        <f t="shared" si="20"/>
        <v>9.859715880264372E-2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8309</v>
      </c>
      <c r="O398" t="s">
        <v>8314</v>
      </c>
      <c r="P398">
        <f>ROUND(E398/D398*100,0)</f>
        <v>107</v>
      </c>
      <c r="Q398">
        <f>IFERROR(ROUND(E398/L398,4),0)</f>
        <v>81.6327</v>
      </c>
      <c r="R398" s="17">
        <f t="shared" si="18"/>
        <v>41082.564884259256</v>
      </c>
      <c r="S398" s="17">
        <f t="shared" si="19"/>
        <v>41097.564884259256</v>
      </c>
      <c r="T398">
        <f t="shared" si="20"/>
        <v>4.1095890410958902E-2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8309</v>
      </c>
      <c r="O399" t="s">
        <v>8314</v>
      </c>
      <c r="P399">
        <f>ROUND(E399/D399*100,0)</f>
        <v>104</v>
      </c>
      <c r="Q399">
        <f>IFERROR(ROUND(E399/L399,4),0)</f>
        <v>56.46</v>
      </c>
      <c r="R399" s="17">
        <f t="shared" si="18"/>
        <v>40379.776435185187</v>
      </c>
      <c r="S399" s="17">
        <f t="shared" si="19"/>
        <v>40422.155555555553</v>
      </c>
      <c r="T399">
        <f t="shared" si="20"/>
        <v>0.11610717909689275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8309</v>
      </c>
      <c r="O400" t="s">
        <v>8314</v>
      </c>
      <c r="P400">
        <f>ROUND(E400/D400*100,0)</f>
        <v>125</v>
      </c>
      <c r="Q400">
        <f>IFERROR(ROUND(E400/L400,4),"no backers")</f>
        <v>140.1045</v>
      </c>
      <c r="R400" s="17">
        <f t="shared" si="18"/>
        <v>42078.793124999997</v>
      </c>
      <c r="S400" s="17">
        <f t="shared" si="19"/>
        <v>42123.793124999997</v>
      </c>
      <c r="T400">
        <f t="shared" si="20"/>
        <v>0.12328767123287671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8309</v>
      </c>
      <c r="O401" t="s">
        <v>8314</v>
      </c>
      <c r="P401">
        <f>ROUND(E401/D401*100,0)</f>
        <v>107</v>
      </c>
      <c r="Q401">
        <f>IFERROR(ROUND(E401/L401,4),0)</f>
        <v>224.8526</v>
      </c>
      <c r="R401" s="17">
        <f t="shared" si="18"/>
        <v>42687.875775462962</v>
      </c>
      <c r="S401" s="17">
        <f t="shared" si="19"/>
        <v>42718.5</v>
      </c>
      <c r="T401">
        <f t="shared" si="20"/>
        <v>8.3901985032979895E-2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8309</v>
      </c>
      <c r="O402" t="s">
        <v>8314</v>
      </c>
      <c r="P402">
        <f>ROUND(E402/D402*100,0)</f>
        <v>112</v>
      </c>
      <c r="Q402">
        <f>IFERROR(ROUND(E402/L402,4),0)</f>
        <v>181.13310000000001</v>
      </c>
      <c r="R402" s="17">
        <f t="shared" si="18"/>
        <v>41745.635960648149</v>
      </c>
      <c r="S402" s="17">
        <f t="shared" si="19"/>
        <v>41776.145833333336</v>
      </c>
      <c r="T402">
        <f t="shared" si="20"/>
        <v>8.3588692288182373E-2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8309</v>
      </c>
      <c r="O403" t="s">
        <v>8314</v>
      </c>
      <c r="P403">
        <f>ROUND(E403/D403*100,0)</f>
        <v>104</v>
      </c>
      <c r="Q403">
        <f>IFERROR(ROUND(E403/L403,4),0)</f>
        <v>711.04110000000003</v>
      </c>
      <c r="R403" s="17">
        <f t="shared" si="18"/>
        <v>40732.842245370368</v>
      </c>
      <c r="S403" s="17">
        <f t="shared" si="19"/>
        <v>40762.842245370368</v>
      </c>
      <c r="T403">
        <f t="shared" si="20"/>
        <v>8.2191780821917804E-2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8309</v>
      </c>
      <c r="O404" t="s">
        <v>8314</v>
      </c>
      <c r="P404">
        <f>ROUND(E404/D404*100,0)</f>
        <v>142</v>
      </c>
      <c r="Q404">
        <f>IFERROR(ROUND(E404/L404,4),0)</f>
        <v>65.883700000000005</v>
      </c>
      <c r="R404" s="17">
        <f t="shared" si="18"/>
        <v>42292.539548611108</v>
      </c>
      <c r="S404" s="17">
        <f t="shared" si="19"/>
        <v>42313.58121527778</v>
      </c>
      <c r="T404">
        <f t="shared" si="20"/>
        <v>5.764840182649731E-2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8309</v>
      </c>
      <c r="O405" t="s">
        <v>8314</v>
      </c>
      <c r="P405">
        <f>ROUND(E405/D405*100,0)</f>
        <v>105</v>
      </c>
      <c r="Q405">
        <f>IFERROR(ROUND(E405/L405,4),"no backers")</f>
        <v>75.185699999999997</v>
      </c>
      <c r="R405" s="17">
        <f t="shared" si="18"/>
        <v>40718.310659722221</v>
      </c>
      <c r="S405" s="17">
        <f t="shared" si="19"/>
        <v>40765.297222222223</v>
      </c>
      <c r="T405">
        <f t="shared" si="20"/>
        <v>0.12873030821918366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8309</v>
      </c>
      <c r="O406" t="s">
        <v>8314</v>
      </c>
      <c r="P406">
        <f>ROUND(E406/D406*100,0)</f>
        <v>103</v>
      </c>
      <c r="Q406">
        <f>IFERROR(ROUND(E406/L406,4),0)</f>
        <v>133.1439</v>
      </c>
      <c r="R406" s="17">
        <f t="shared" si="18"/>
        <v>41646.628032407411</v>
      </c>
      <c r="S406" s="17">
        <f t="shared" si="19"/>
        <v>41675.961111111108</v>
      </c>
      <c r="T406">
        <f t="shared" si="20"/>
        <v>8.0364599188212427E-2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8309</v>
      </c>
      <c r="O407" t="s">
        <v>8314</v>
      </c>
      <c r="P407">
        <f>ROUND(E407/D407*100,0)</f>
        <v>108</v>
      </c>
      <c r="Q407">
        <f>IFERROR(ROUND(E407/L407,4),0)</f>
        <v>55.2</v>
      </c>
      <c r="R407" s="17">
        <f t="shared" si="18"/>
        <v>41674.08494212963</v>
      </c>
      <c r="S407" s="17">
        <f t="shared" si="19"/>
        <v>41704.08494212963</v>
      </c>
      <c r="T407">
        <f t="shared" si="20"/>
        <v>8.2191780821917804E-2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8309</v>
      </c>
      <c r="O408" t="s">
        <v>8314</v>
      </c>
      <c r="P408">
        <f>ROUND(E408/D408*100,0)</f>
        <v>108</v>
      </c>
      <c r="Q408">
        <f>IFERROR(ROUND(E408/L408,4),"no backers")</f>
        <v>86.163700000000006</v>
      </c>
      <c r="R408" s="17">
        <f t="shared" si="18"/>
        <v>40638.162465277775</v>
      </c>
      <c r="S408" s="17">
        <f t="shared" si="19"/>
        <v>40672.249305555553</v>
      </c>
      <c r="T408">
        <f t="shared" si="20"/>
        <v>9.3388603500761128E-2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8309</v>
      </c>
      <c r="O409" t="s">
        <v>8314</v>
      </c>
      <c r="P409">
        <f>ROUND(E409/D409*100,0)</f>
        <v>102</v>
      </c>
      <c r="Q409">
        <f>IFERROR(ROUND(E409/L409,4),"no backers")</f>
        <v>92.318200000000004</v>
      </c>
      <c r="R409" s="17">
        <f t="shared" si="18"/>
        <v>40806.870949074073</v>
      </c>
      <c r="S409" s="17">
        <f t="shared" si="19"/>
        <v>40866.912615740745</v>
      </c>
      <c r="T409">
        <f t="shared" si="20"/>
        <v>0.16449771689499046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8309</v>
      </c>
      <c r="O410" t="s">
        <v>8314</v>
      </c>
      <c r="P410">
        <f>ROUND(E410/D410*100,0)</f>
        <v>101</v>
      </c>
      <c r="Q410">
        <f>IFERROR(ROUND(E410/L410,4),0)</f>
        <v>160.16470000000001</v>
      </c>
      <c r="R410" s="17">
        <f t="shared" si="18"/>
        <v>41543.735995370371</v>
      </c>
      <c r="S410" s="17">
        <f t="shared" si="19"/>
        <v>41583.777662037035</v>
      </c>
      <c r="T410">
        <f t="shared" si="20"/>
        <v>0.10970319634702531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8309</v>
      </c>
      <c r="O411" t="s">
        <v>8314</v>
      </c>
      <c r="P411">
        <f>ROUND(E411/D411*100,0)</f>
        <v>137</v>
      </c>
      <c r="Q411">
        <f>IFERROR(ROUND(E411/L411,4),0)</f>
        <v>45.6</v>
      </c>
      <c r="R411" s="17">
        <f t="shared" si="18"/>
        <v>42543.862777777773</v>
      </c>
      <c r="S411" s="17">
        <f t="shared" si="19"/>
        <v>42573.862777777773</v>
      </c>
      <c r="T411">
        <f t="shared" si="20"/>
        <v>8.2191780821917804E-2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8309</v>
      </c>
      <c r="O412" t="s">
        <v>8314</v>
      </c>
      <c r="P412">
        <f>ROUND(E412/D412*100,0)</f>
        <v>128</v>
      </c>
      <c r="Q412">
        <f>IFERROR(ROUND(E412/L412,4),0)</f>
        <v>183.28569999999999</v>
      </c>
      <c r="R412" s="17">
        <f t="shared" si="18"/>
        <v>42113.981446759266</v>
      </c>
      <c r="S412" s="17">
        <f t="shared" si="19"/>
        <v>42173.981446759266</v>
      </c>
      <c r="T412">
        <f t="shared" si="20"/>
        <v>0.16438356164383561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8309</v>
      </c>
      <c r="O413" t="s">
        <v>8314</v>
      </c>
      <c r="P413">
        <f>ROUND(E413/D413*100,0)</f>
        <v>101</v>
      </c>
      <c r="Q413">
        <f>IFERROR(ROUND(E413/L413,4),0)</f>
        <v>125.7884</v>
      </c>
      <c r="R413" s="17">
        <f t="shared" si="18"/>
        <v>41598.17597222222</v>
      </c>
      <c r="S413" s="17">
        <f t="shared" si="19"/>
        <v>41630.208333333336</v>
      </c>
      <c r="T413">
        <f t="shared" si="20"/>
        <v>8.7759893455112842E-2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8309</v>
      </c>
      <c r="O414" t="s">
        <v>8314</v>
      </c>
      <c r="P414">
        <f>ROUND(E414/D414*100,0)</f>
        <v>127</v>
      </c>
      <c r="Q414">
        <f>IFERROR(ROUND(E414/L414,4),0)</f>
        <v>57.654499999999999</v>
      </c>
      <c r="R414" s="17">
        <f t="shared" si="18"/>
        <v>41099.742800925924</v>
      </c>
      <c r="S414" s="17">
        <f t="shared" si="19"/>
        <v>41115.742800925924</v>
      </c>
      <c r="T414">
        <f t="shared" si="20"/>
        <v>4.3835616438356165E-2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8309</v>
      </c>
      <c r="O415" t="s">
        <v>8314</v>
      </c>
      <c r="P415">
        <f>ROUND(E415/D415*100,0)</f>
        <v>105</v>
      </c>
      <c r="Q415">
        <f>IFERROR(ROUND(E415/L415,4),0)</f>
        <v>78.660799999999995</v>
      </c>
      <c r="R415" s="17">
        <f t="shared" si="18"/>
        <v>41079.877442129626</v>
      </c>
      <c r="S415" s="17">
        <f t="shared" si="19"/>
        <v>41109.877442129626</v>
      </c>
      <c r="T415">
        <f t="shared" si="20"/>
        <v>8.2191780821917804E-2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8309</v>
      </c>
      <c r="O416" t="s">
        <v>8314</v>
      </c>
      <c r="P416">
        <f>ROUND(E416/D416*100,0)</f>
        <v>103</v>
      </c>
      <c r="Q416">
        <f>IFERROR(ROUND(E416/L416,4),0)</f>
        <v>91.480800000000002</v>
      </c>
      <c r="R416" s="17">
        <f t="shared" si="18"/>
        <v>41529.063252314816</v>
      </c>
      <c r="S416" s="17">
        <f t="shared" si="19"/>
        <v>41559.063252314816</v>
      </c>
      <c r="T416">
        <f t="shared" si="20"/>
        <v>8.2191780821917804E-2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8309</v>
      </c>
      <c r="O417" t="s">
        <v>8314</v>
      </c>
      <c r="P417">
        <f>ROUND(E417/D417*100,0)</f>
        <v>102</v>
      </c>
      <c r="Q417">
        <f>IFERROR(ROUND(E417/L417,4),0)</f>
        <v>68.098100000000002</v>
      </c>
      <c r="R417" s="17">
        <f t="shared" si="18"/>
        <v>41904.851875</v>
      </c>
      <c r="S417" s="17">
        <f t="shared" si="19"/>
        <v>41929.5</v>
      </c>
      <c r="T417">
        <f t="shared" si="20"/>
        <v>6.7529109589040293E-2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8309</v>
      </c>
      <c r="O418" t="s">
        <v>8314</v>
      </c>
      <c r="P418">
        <f>ROUND(E418/D418*100,0)</f>
        <v>120</v>
      </c>
      <c r="Q418">
        <f>IFERROR(ROUND(E418/L418,4),0)</f>
        <v>48.086799999999997</v>
      </c>
      <c r="R418" s="17">
        <f t="shared" si="18"/>
        <v>41648.396192129629</v>
      </c>
      <c r="S418" s="17">
        <f t="shared" si="19"/>
        <v>41678.396192129629</v>
      </c>
      <c r="T418">
        <f t="shared" si="20"/>
        <v>8.2191780821917804E-2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8309</v>
      </c>
      <c r="O419" t="s">
        <v>8314</v>
      </c>
      <c r="P419">
        <f>ROUND(E419/D419*100,0)</f>
        <v>100</v>
      </c>
      <c r="Q419">
        <f>IFERROR(ROUND(E419/L419,4),0)</f>
        <v>202.42310000000001</v>
      </c>
      <c r="R419" s="17">
        <f t="shared" si="18"/>
        <v>41360.970601851855</v>
      </c>
      <c r="S419" s="17">
        <f t="shared" si="19"/>
        <v>41372.189583333333</v>
      </c>
      <c r="T419">
        <f t="shared" si="20"/>
        <v>3.0736935565691466E-2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8309</v>
      </c>
      <c r="O420" t="s">
        <v>8314</v>
      </c>
      <c r="P420">
        <f>ROUND(E420/D420*100,0)</f>
        <v>101</v>
      </c>
      <c r="Q420">
        <f>IFERROR(ROUND(E420/L420,4),0)</f>
        <v>216.75</v>
      </c>
      <c r="R420" s="17">
        <f t="shared" si="18"/>
        <v>42178.282372685186</v>
      </c>
      <c r="S420" s="17">
        <f t="shared" si="19"/>
        <v>42208.282372685186</v>
      </c>
      <c r="T420">
        <f t="shared" si="20"/>
        <v>8.2191780821917804E-2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8309</v>
      </c>
      <c r="O421" t="s">
        <v>8314</v>
      </c>
      <c r="P421">
        <f>ROUND(E421/D421*100,0)</f>
        <v>100</v>
      </c>
      <c r="Q421">
        <f>IFERROR(ROUND(E421/L421,4),0)</f>
        <v>110.0685</v>
      </c>
      <c r="R421" s="17">
        <f t="shared" si="18"/>
        <v>41394.842442129629</v>
      </c>
      <c r="S421" s="17">
        <f t="shared" si="19"/>
        <v>41454.842442129629</v>
      </c>
      <c r="T421">
        <f t="shared" si="20"/>
        <v>0.16438356164383561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8309</v>
      </c>
      <c r="O422" t="s">
        <v>8315</v>
      </c>
      <c r="P422">
        <f>ROUND(E422/D422*100,0)</f>
        <v>0</v>
      </c>
      <c r="Q422">
        <f>IFERROR(ROUND(E422/L422,4),"no backers")</f>
        <v>4.8333000000000004</v>
      </c>
      <c r="R422" s="17">
        <f t="shared" si="18"/>
        <v>41682.23646990741</v>
      </c>
      <c r="S422" s="17">
        <f t="shared" si="19"/>
        <v>41712.194803240738</v>
      </c>
      <c r="T422">
        <f t="shared" si="20"/>
        <v>8.2077625570762966E-2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8309</v>
      </c>
      <c r="O423" t="s">
        <v>8315</v>
      </c>
      <c r="P423">
        <f>ROUND(E423/D423*100,0)</f>
        <v>2</v>
      </c>
      <c r="Q423">
        <f>IFERROR(ROUND(E423/L423,4),"no backers")</f>
        <v>50.166699999999999</v>
      </c>
      <c r="R423" s="17">
        <f t="shared" si="18"/>
        <v>42177.491388888884</v>
      </c>
      <c r="S423" s="17">
        <f t="shared" si="19"/>
        <v>42237.491388888884</v>
      </c>
      <c r="T423">
        <f t="shared" si="20"/>
        <v>0.16438356164383561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8309</v>
      </c>
      <c r="O424" t="s">
        <v>8315</v>
      </c>
      <c r="P424">
        <f>ROUND(E424/D424*100,0)</f>
        <v>1</v>
      </c>
      <c r="Q424">
        <f>IFERROR(ROUND(E424/L424,4),0)</f>
        <v>35.833300000000001</v>
      </c>
      <c r="R424" s="17">
        <f t="shared" si="18"/>
        <v>41863.260381944441</v>
      </c>
      <c r="S424" s="17">
        <f t="shared" si="19"/>
        <v>41893.260381944441</v>
      </c>
      <c r="T424">
        <f t="shared" si="20"/>
        <v>8.2191780821917804E-2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8309</v>
      </c>
      <c r="O425" t="s">
        <v>8315</v>
      </c>
      <c r="P425">
        <f>ROUND(E425/D425*100,0)</f>
        <v>1</v>
      </c>
      <c r="Q425">
        <f>IFERROR(ROUND(E425/L425,4),"no backers")</f>
        <v>11.7692</v>
      </c>
      <c r="R425" s="17">
        <f t="shared" si="18"/>
        <v>41400.92627314815</v>
      </c>
      <c r="S425" s="17">
        <f t="shared" si="19"/>
        <v>41430.92627314815</v>
      </c>
      <c r="T425">
        <f t="shared" si="20"/>
        <v>8.2191780821917804E-2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8309</v>
      </c>
      <c r="O426" t="s">
        <v>8315</v>
      </c>
      <c r="P426">
        <f>ROUND(E426/D426*100,0)</f>
        <v>7</v>
      </c>
      <c r="Q426">
        <f>IFERROR(ROUND(E426/L426,4),0)</f>
        <v>40.78</v>
      </c>
      <c r="R426" s="17">
        <f t="shared" si="18"/>
        <v>40934.376145833332</v>
      </c>
      <c r="S426" s="17">
        <f t="shared" si="19"/>
        <v>40994.334479166668</v>
      </c>
      <c r="T426">
        <f t="shared" si="20"/>
        <v>0.16426940639270071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8309</v>
      </c>
      <c r="O427" t="s">
        <v>8315</v>
      </c>
      <c r="P427">
        <f>ROUND(E427/D427*100,0)</f>
        <v>0</v>
      </c>
      <c r="Q427">
        <f>IFERROR(ROUND(E427/L427,4),"no backers")</f>
        <v>3</v>
      </c>
      <c r="R427" s="17">
        <f t="shared" si="18"/>
        <v>42275.861157407402</v>
      </c>
      <c r="S427" s="17">
        <f t="shared" si="19"/>
        <v>42335.902824074074</v>
      </c>
      <c r="T427">
        <f t="shared" si="20"/>
        <v>0.16449771689499046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8309</v>
      </c>
      <c r="O428" t="s">
        <v>8315</v>
      </c>
      <c r="P428">
        <f>ROUND(E428/D428*100,0)</f>
        <v>1</v>
      </c>
      <c r="Q428">
        <f>IFERROR(ROUND(E428/L428,4),0)</f>
        <v>16.625</v>
      </c>
      <c r="R428" s="17">
        <f t="shared" si="18"/>
        <v>42400.711967592593</v>
      </c>
      <c r="S428" s="17">
        <f t="shared" si="19"/>
        <v>42430.711967592593</v>
      </c>
      <c r="T428">
        <f t="shared" si="20"/>
        <v>8.2191780821917804E-2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8309</v>
      </c>
      <c r="O429" t="s">
        <v>8315</v>
      </c>
      <c r="P429">
        <f>ROUND(E429/D429*100,0)</f>
        <v>0</v>
      </c>
      <c r="Q429">
        <f>IFERROR(ROUND(E429/L429,4),0)</f>
        <v>0</v>
      </c>
      <c r="R429" s="17">
        <f t="shared" si="18"/>
        <v>42285.909027777772</v>
      </c>
      <c r="S429" s="17">
        <f t="shared" si="19"/>
        <v>42299.790972222225</v>
      </c>
      <c r="T429">
        <f t="shared" si="20"/>
        <v>3.8032724505349391E-2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8309</v>
      </c>
      <c r="O430" t="s">
        <v>8315</v>
      </c>
      <c r="P430">
        <f>ROUND(E430/D430*100,0)</f>
        <v>6</v>
      </c>
      <c r="Q430">
        <f>IFERROR(ROUND(E430/L430,4),0)</f>
        <v>52</v>
      </c>
      <c r="R430" s="17">
        <f t="shared" si="18"/>
        <v>41778.766724537039</v>
      </c>
      <c r="S430" s="17">
        <f t="shared" si="19"/>
        <v>41806.916666666664</v>
      </c>
      <c r="T430">
        <f t="shared" si="20"/>
        <v>7.7123129122259812E-2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8309</v>
      </c>
      <c r="O431" t="s">
        <v>8315</v>
      </c>
      <c r="P431">
        <f>ROUND(E431/D431*100,0)</f>
        <v>0</v>
      </c>
      <c r="Q431">
        <f>IFERROR(ROUND(E431/L431,4),0)</f>
        <v>0</v>
      </c>
      <c r="R431" s="17">
        <f t="shared" si="18"/>
        <v>40070.901412037041</v>
      </c>
      <c r="S431" s="17">
        <f t="shared" si="19"/>
        <v>40144.207638888889</v>
      </c>
      <c r="T431">
        <f t="shared" si="20"/>
        <v>0.2008389776762956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8309</v>
      </c>
      <c r="O432" t="s">
        <v>8315</v>
      </c>
      <c r="P432">
        <f>ROUND(E432/D432*100,0)</f>
        <v>2</v>
      </c>
      <c r="Q432">
        <f>IFERROR(ROUND(E432/L432,4),0)</f>
        <v>4.8</v>
      </c>
      <c r="R432" s="17">
        <f t="shared" si="18"/>
        <v>41513.107256944444</v>
      </c>
      <c r="S432" s="17">
        <f t="shared" si="19"/>
        <v>41528.107256944444</v>
      </c>
      <c r="T432">
        <f t="shared" si="20"/>
        <v>4.1095890410958902E-2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8309</v>
      </c>
      <c r="O433" t="s">
        <v>8315</v>
      </c>
      <c r="P433">
        <f>ROUND(E433/D433*100,0)</f>
        <v>14</v>
      </c>
      <c r="Q433">
        <f>IFERROR(ROUND(E433/L433,4),"no backers")</f>
        <v>51.875</v>
      </c>
      <c r="R433" s="17">
        <f t="shared" si="18"/>
        <v>42526.871331018512</v>
      </c>
      <c r="S433" s="17">
        <f t="shared" si="19"/>
        <v>42556.871331018512</v>
      </c>
      <c r="T433">
        <f t="shared" si="20"/>
        <v>8.2191780821917804E-2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8309</v>
      </c>
      <c r="O434" t="s">
        <v>8315</v>
      </c>
      <c r="P434">
        <f>ROUND(E434/D434*100,0)</f>
        <v>10</v>
      </c>
      <c r="Q434">
        <f>IFERROR(ROUND(E434/L434,4),0)</f>
        <v>71.25</v>
      </c>
      <c r="R434" s="17">
        <f t="shared" si="18"/>
        <v>42238.726631944446</v>
      </c>
      <c r="S434" s="17">
        <f t="shared" si="19"/>
        <v>42298.726631944446</v>
      </c>
      <c r="T434">
        <f t="shared" si="20"/>
        <v>0.16438356164383561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8309</v>
      </c>
      <c r="O435" t="s">
        <v>8315</v>
      </c>
      <c r="P435">
        <f>ROUND(E435/D435*100,0)</f>
        <v>0</v>
      </c>
      <c r="Q435">
        <f>IFERROR(ROUND(E435/L435,4),0)</f>
        <v>0</v>
      </c>
      <c r="R435" s="17">
        <f t="shared" si="18"/>
        <v>42228.629884259266</v>
      </c>
      <c r="S435" s="17">
        <f t="shared" si="19"/>
        <v>42288.629884259266</v>
      </c>
      <c r="T435">
        <f t="shared" si="20"/>
        <v>0.16438356164383561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8309</v>
      </c>
      <c r="O436" t="s">
        <v>8315</v>
      </c>
      <c r="P436">
        <f>ROUND(E436/D436*100,0)</f>
        <v>5</v>
      </c>
      <c r="Q436">
        <f>IFERROR(ROUND(E436/L436,4),0)</f>
        <v>62.5</v>
      </c>
      <c r="R436" s="17">
        <f t="shared" si="18"/>
        <v>41576.834513888891</v>
      </c>
      <c r="S436" s="17">
        <f t="shared" si="19"/>
        <v>41609.876180555555</v>
      </c>
      <c r="T436">
        <f t="shared" si="20"/>
        <v>9.0525114155244502E-2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8309</v>
      </c>
      <c r="O437" t="s">
        <v>8315</v>
      </c>
      <c r="P437">
        <f>ROUND(E437/D437*100,0)</f>
        <v>0</v>
      </c>
      <c r="Q437">
        <f>IFERROR(ROUND(E437/L437,4),0)</f>
        <v>1</v>
      </c>
      <c r="R437" s="17">
        <f t="shared" si="18"/>
        <v>41500.747453703705</v>
      </c>
      <c r="S437" s="17">
        <f t="shared" si="19"/>
        <v>41530.747453703705</v>
      </c>
      <c r="T437">
        <f t="shared" si="20"/>
        <v>8.2191780821917804E-2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8309</v>
      </c>
      <c r="O438" t="s">
        <v>8315</v>
      </c>
      <c r="P438">
        <f>ROUND(E438/D438*100,0)</f>
        <v>0</v>
      </c>
      <c r="Q438">
        <f>IFERROR(ROUND(E438/L438,4),0)</f>
        <v>0</v>
      </c>
      <c r="R438" s="17">
        <f t="shared" si="18"/>
        <v>41456.36241898148</v>
      </c>
      <c r="S438" s="17">
        <f t="shared" si="19"/>
        <v>41486.36241898148</v>
      </c>
      <c r="T438">
        <f t="shared" si="20"/>
        <v>8.2191780821917804E-2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8309</v>
      </c>
      <c r="O439" t="s">
        <v>8315</v>
      </c>
      <c r="P439">
        <f>ROUND(E439/D439*100,0)</f>
        <v>0</v>
      </c>
      <c r="Q439">
        <f>IFERROR(ROUND(E439/L439,4),0)</f>
        <v>0</v>
      </c>
      <c r="R439" s="17">
        <f t="shared" si="18"/>
        <v>42591.31858796296</v>
      </c>
      <c r="S439" s="17">
        <f t="shared" si="19"/>
        <v>42651.31858796296</v>
      </c>
      <c r="T439">
        <f t="shared" si="20"/>
        <v>0.16438356164383561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8309</v>
      </c>
      <c r="O440" t="s">
        <v>8315</v>
      </c>
      <c r="P440">
        <f>ROUND(E440/D440*100,0)</f>
        <v>9</v>
      </c>
      <c r="Q440">
        <f>IFERROR(ROUND(E440/L440,4),0)</f>
        <v>170.5455</v>
      </c>
      <c r="R440" s="17">
        <f t="shared" si="18"/>
        <v>42296.261087962965</v>
      </c>
      <c r="S440" s="17">
        <f t="shared" si="19"/>
        <v>42326.302754629629</v>
      </c>
      <c r="T440">
        <f t="shared" si="20"/>
        <v>8.2305936073052713E-2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8309</v>
      </c>
      <c r="O441" t="s">
        <v>8315</v>
      </c>
      <c r="P441">
        <f>ROUND(E441/D441*100,0)</f>
        <v>0</v>
      </c>
      <c r="Q441">
        <f>IFERROR(ROUND(E441/L441,4),0)</f>
        <v>0</v>
      </c>
      <c r="R441" s="17">
        <f t="shared" si="18"/>
        <v>41919.761782407404</v>
      </c>
      <c r="S441" s="17">
        <f t="shared" si="19"/>
        <v>41929.761782407404</v>
      </c>
      <c r="T441">
        <f t="shared" si="20"/>
        <v>2.7397260273972601E-2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8309</v>
      </c>
      <c r="O442" t="s">
        <v>8315</v>
      </c>
      <c r="P442">
        <f>ROUND(E442/D442*100,0)</f>
        <v>0</v>
      </c>
      <c r="Q442">
        <f>IFERROR(ROUND(E442/L442,4),0)</f>
        <v>5</v>
      </c>
      <c r="R442" s="17">
        <f t="shared" si="18"/>
        <v>42423.985567129625</v>
      </c>
      <c r="S442" s="17">
        <f t="shared" si="19"/>
        <v>42453.943900462968</v>
      </c>
      <c r="T442">
        <f t="shared" si="20"/>
        <v>8.2077625570802837E-2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8309</v>
      </c>
      <c r="O443" t="s">
        <v>8315</v>
      </c>
      <c r="P443">
        <f>ROUND(E443/D443*100,0)</f>
        <v>0</v>
      </c>
      <c r="Q443">
        <f>IFERROR(ROUND(E443/L443,4),0)</f>
        <v>0</v>
      </c>
      <c r="R443" s="17">
        <f t="shared" si="18"/>
        <v>41550.793935185182</v>
      </c>
      <c r="S443" s="17">
        <f t="shared" si="19"/>
        <v>41580.793935185182</v>
      </c>
      <c r="T443">
        <f t="shared" si="20"/>
        <v>8.2191780821917804E-2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8309</v>
      </c>
      <c r="O444" t="s">
        <v>8315</v>
      </c>
      <c r="P444">
        <f>ROUND(E444/D444*100,0)</f>
        <v>39</v>
      </c>
      <c r="Q444">
        <f>IFERROR(ROUND(E444/L444,4),0)</f>
        <v>393.58819999999997</v>
      </c>
      <c r="R444" s="17">
        <f t="shared" si="18"/>
        <v>42024.888692129629</v>
      </c>
      <c r="S444" s="17">
        <f t="shared" si="19"/>
        <v>42054.888692129629</v>
      </c>
      <c r="T444">
        <f t="shared" si="20"/>
        <v>8.2191780821917804E-2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8309</v>
      </c>
      <c r="O445" t="s">
        <v>8315</v>
      </c>
      <c r="P445">
        <f>ROUND(E445/D445*100,0)</f>
        <v>0</v>
      </c>
      <c r="Q445">
        <f>IFERROR(ROUND(E445/L445,4),0)</f>
        <v>5</v>
      </c>
      <c r="R445" s="17">
        <f t="shared" si="18"/>
        <v>41650.015057870369</v>
      </c>
      <c r="S445" s="17">
        <f t="shared" si="19"/>
        <v>41680.015057870369</v>
      </c>
      <c r="T445">
        <f t="shared" si="20"/>
        <v>8.2191780821917804E-2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8309</v>
      </c>
      <c r="O446" t="s">
        <v>8315</v>
      </c>
      <c r="P446">
        <f>ROUND(E446/D446*100,0)</f>
        <v>5</v>
      </c>
      <c r="Q446">
        <f>IFERROR(ROUND(E446/L446,4),0)</f>
        <v>50</v>
      </c>
      <c r="R446" s="17">
        <f t="shared" si="18"/>
        <v>40894.906956018516</v>
      </c>
      <c r="S446" s="17">
        <f t="shared" si="19"/>
        <v>40954.906956018516</v>
      </c>
      <c r="T446">
        <f t="shared" si="20"/>
        <v>0.16438356164383561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8309</v>
      </c>
      <c r="O447" t="s">
        <v>8315</v>
      </c>
      <c r="P447">
        <f>ROUND(E447/D447*100,0)</f>
        <v>0</v>
      </c>
      <c r="Q447">
        <f>IFERROR(ROUND(E447/L447,4),"no backers")</f>
        <v>1</v>
      </c>
      <c r="R447" s="17">
        <f t="shared" si="18"/>
        <v>42130.335358796292</v>
      </c>
      <c r="S447" s="17">
        <f t="shared" si="19"/>
        <v>42145.335358796292</v>
      </c>
      <c r="T447">
        <f t="shared" si="20"/>
        <v>4.1095890410958902E-2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8309</v>
      </c>
      <c r="O448" t="s">
        <v>8315</v>
      </c>
      <c r="P448">
        <f>ROUND(E448/D448*100,0)</f>
        <v>7</v>
      </c>
      <c r="Q448">
        <f>IFERROR(ROUND(E448/L448,4),0)</f>
        <v>47.875</v>
      </c>
      <c r="R448" s="17">
        <f t="shared" si="18"/>
        <v>42037.083564814813</v>
      </c>
      <c r="S448" s="17">
        <f t="shared" si="19"/>
        <v>42067.083564814813</v>
      </c>
      <c r="T448">
        <f t="shared" si="20"/>
        <v>8.2191780821917804E-2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8309</v>
      </c>
      <c r="O449" t="s">
        <v>8315</v>
      </c>
      <c r="P449">
        <f>ROUND(E449/D449*100,0)</f>
        <v>0</v>
      </c>
      <c r="Q449">
        <f>IFERROR(ROUND(E449/L449,4),0)</f>
        <v>5</v>
      </c>
      <c r="R449" s="17">
        <f t="shared" si="18"/>
        <v>41331.555127314816</v>
      </c>
      <c r="S449" s="17">
        <f t="shared" si="19"/>
        <v>41356.513460648144</v>
      </c>
      <c r="T449">
        <f t="shared" si="20"/>
        <v>6.8378995433776665E-2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8309</v>
      </c>
      <c r="O450" t="s">
        <v>8315</v>
      </c>
      <c r="P450">
        <f>ROUND(E450/D450*100,0)</f>
        <v>3</v>
      </c>
      <c r="Q450">
        <f>IFERROR(ROUND(E450/L450,4),0)</f>
        <v>20.502500000000001</v>
      </c>
      <c r="R450" s="17">
        <f t="shared" si="18"/>
        <v>41753.758043981477</v>
      </c>
      <c r="S450" s="17">
        <f t="shared" si="19"/>
        <v>41773.758043981477</v>
      </c>
      <c r="T450">
        <f t="shared" si="20"/>
        <v>5.4794520547945202E-2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8309</v>
      </c>
      <c r="O451" t="s">
        <v>8315</v>
      </c>
      <c r="P451">
        <f>ROUND(E451/D451*100,0)</f>
        <v>2</v>
      </c>
      <c r="Q451">
        <f>IFERROR(ROUND(E451/L451,4),0)</f>
        <v>9</v>
      </c>
      <c r="R451" s="17">
        <f t="shared" ref="R451:R514" si="21">(((J451/60)/60)/24)+DATE(1970,1,1)</f>
        <v>41534.568113425928</v>
      </c>
      <c r="S451" s="17">
        <f t="shared" ref="S451:S514" si="22">(((I451/60)/60)/24)+DATE(1970,1,1)</f>
        <v>41564.568113425928</v>
      </c>
      <c r="T451">
        <f t="shared" ref="T451:T514" si="23">(S451-R451)/365</f>
        <v>8.2191780821917804E-2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8309</v>
      </c>
      <c r="O452" t="s">
        <v>8315</v>
      </c>
      <c r="P452">
        <f>ROUND(E452/D452*100,0)</f>
        <v>1</v>
      </c>
      <c r="Q452">
        <f>IFERROR(ROUND(E452/L452,4),0)</f>
        <v>56.571399999999997</v>
      </c>
      <c r="R452" s="17">
        <f t="shared" si="21"/>
        <v>41654.946759259255</v>
      </c>
      <c r="S452" s="17">
        <f t="shared" si="22"/>
        <v>41684.946759259255</v>
      </c>
      <c r="T452">
        <f t="shared" si="23"/>
        <v>8.2191780821917804E-2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8309</v>
      </c>
      <c r="O453" t="s">
        <v>8315</v>
      </c>
      <c r="P453">
        <f>ROUND(E453/D453*100,0)</f>
        <v>0</v>
      </c>
      <c r="Q453">
        <f>IFERROR(ROUND(E453/L453,4),0)</f>
        <v>0</v>
      </c>
      <c r="R453" s="17">
        <f t="shared" si="21"/>
        <v>41634.715173611112</v>
      </c>
      <c r="S453" s="17">
        <f t="shared" si="22"/>
        <v>41664.715173611112</v>
      </c>
      <c r="T453">
        <f t="shared" si="23"/>
        <v>8.2191780821917804E-2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8309</v>
      </c>
      <c r="O454" t="s">
        <v>8315</v>
      </c>
      <c r="P454">
        <f>ROUND(E454/D454*100,0)</f>
        <v>64</v>
      </c>
      <c r="Q454">
        <f>IFERROR(ROUND(E454/L454,4),0)</f>
        <v>40</v>
      </c>
      <c r="R454" s="17">
        <f t="shared" si="21"/>
        <v>42107.703877314809</v>
      </c>
      <c r="S454" s="17">
        <f t="shared" si="22"/>
        <v>42137.703877314809</v>
      </c>
      <c r="T454">
        <f t="shared" si="23"/>
        <v>8.2191780821917804E-2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8309</v>
      </c>
      <c r="O455" t="s">
        <v>8315</v>
      </c>
      <c r="P455">
        <f>ROUND(E455/D455*100,0)</f>
        <v>0</v>
      </c>
      <c r="Q455">
        <f>IFERROR(ROUND(E455/L455,4),0)</f>
        <v>13</v>
      </c>
      <c r="R455" s="17">
        <f t="shared" si="21"/>
        <v>42038.824988425928</v>
      </c>
      <c r="S455" s="17">
        <f t="shared" si="22"/>
        <v>42054.824988425928</v>
      </c>
      <c r="T455">
        <f t="shared" si="23"/>
        <v>4.3835616438356165E-2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8309</v>
      </c>
      <c r="O456" t="s">
        <v>8315</v>
      </c>
      <c r="P456">
        <f>ROUND(E456/D456*100,0)</f>
        <v>1</v>
      </c>
      <c r="Q456">
        <f>IFERROR(ROUND(E456/L456,4),0)</f>
        <v>16.399999999999999</v>
      </c>
      <c r="R456" s="17">
        <f t="shared" si="21"/>
        <v>41938.717256944445</v>
      </c>
      <c r="S456" s="17">
        <f t="shared" si="22"/>
        <v>41969.551388888889</v>
      </c>
      <c r="T456">
        <f t="shared" si="23"/>
        <v>8.4477073820395557E-2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8309</v>
      </c>
      <c r="O457" t="s">
        <v>8315</v>
      </c>
      <c r="P457">
        <f>ROUND(E457/D457*100,0)</f>
        <v>0</v>
      </c>
      <c r="Q457">
        <f>IFERROR(ROUND(E457/L457,4),0)</f>
        <v>22.5</v>
      </c>
      <c r="R457" s="17">
        <f t="shared" si="21"/>
        <v>40971.002569444441</v>
      </c>
      <c r="S457" s="17">
        <f t="shared" si="22"/>
        <v>41016.021527777775</v>
      </c>
      <c r="T457">
        <f t="shared" si="23"/>
        <v>0.12333961187214798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8309</v>
      </c>
      <c r="O458" t="s">
        <v>8315</v>
      </c>
      <c r="P458">
        <f>ROUND(E458/D458*100,0)</f>
        <v>1</v>
      </c>
      <c r="Q458">
        <f>IFERROR(ROUND(E458/L458,4),"no backers")</f>
        <v>20.333300000000001</v>
      </c>
      <c r="R458" s="17">
        <f t="shared" si="21"/>
        <v>41547.694456018515</v>
      </c>
      <c r="S458" s="17">
        <f t="shared" si="22"/>
        <v>41569.165972222225</v>
      </c>
      <c r="T458">
        <f t="shared" si="23"/>
        <v>5.8826071790986444E-2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8309</v>
      </c>
      <c r="O459" t="s">
        <v>8315</v>
      </c>
      <c r="P459">
        <f>ROUND(E459/D459*100,0)</f>
        <v>0</v>
      </c>
      <c r="Q459" t="str">
        <f>IFERROR(ROUND(E459/L459,4),"no backers")</f>
        <v>no backers</v>
      </c>
      <c r="R459" s="17">
        <f t="shared" si="21"/>
        <v>41837.767500000002</v>
      </c>
      <c r="S459" s="17">
        <f t="shared" si="22"/>
        <v>41867.767500000002</v>
      </c>
      <c r="T459">
        <f t="shared" si="23"/>
        <v>8.2191780821917804E-2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8309</v>
      </c>
      <c r="O460" t="s">
        <v>8315</v>
      </c>
      <c r="P460">
        <f>ROUND(E460/D460*100,0)</f>
        <v>8</v>
      </c>
      <c r="Q460">
        <f>IFERROR(ROUND(E460/L460,4),0)</f>
        <v>16.755099999999999</v>
      </c>
      <c r="R460" s="17">
        <f t="shared" si="21"/>
        <v>41378.69976851852</v>
      </c>
      <c r="S460" s="17">
        <f t="shared" si="22"/>
        <v>41408.69976851852</v>
      </c>
      <c r="T460">
        <f t="shared" si="23"/>
        <v>8.2191780821917804E-2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8309</v>
      </c>
      <c r="O461" t="s">
        <v>8315</v>
      </c>
      <c r="P461">
        <f>ROUND(E461/D461*100,0)</f>
        <v>0</v>
      </c>
      <c r="Q461">
        <f>IFERROR(ROUND(E461/L461,4),0)</f>
        <v>25</v>
      </c>
      <c r="R461" s="17">
        <f t="shared" si="21"/>
        <v>40800.6403587963</v>
      </c>
      <c r="S461" s="17">
        <f t="shared" si="22"/>
        <v>40860.682025462964</v>
      </c>
      <c r="T461">
        <f t="shared" si="23"/>
        <v>0.16449771689497053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8309</v>
      </c>
      <c r="O462" t="s">
        <v>8315</v>
      </c>
      <c r="P462">
        <f>ROUND(E462/D462*100,0)</f>
        <v>0</v>
      </c>
      <c r="Q462">
        <f>IFERROR(ROUND(E462/L462,4),0)</f>
        <v>12.5</v>
      </c>
      <c r="R462" s="17">
        <f t="shared" si="21"/>
        <v>41759.542534722219</v>
      </c>
      <c r="S462" s="17">
        <f t="shared" si="22"/>
        <v>41791.166666666664</v>
      </c>
      <c r="T462">
        <f t="shared" si="23"/>
        <v>8.6641457382041792E-2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8309</v>
      </c>
      <c r="O463" t="s">
        <v>8315</v>
      </c>
      <c r="P463">
        <f>ROUND(E463/D463*100,0)</f>
        <v>0</v>
      </c>
      <c r="Q463">
        <f>IFERROR(ROUND(E463/L463,4),0)</f>
        <v>0</v>
      </c>
      <c r="R463" s="17">
        <f t="shared" si="21"/>
        <v>41407.84684027778</v>
      </c>
      <c r="S463" s="17">
        <f t="shared" si="22"/>
        <v>41427.84684027778</v>
      </c>
      <c r="T463">
        <f t="shared" si="23"/>
        <v>5.4794520547945202E-2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8309</v>
      </c>
      <c r="O464" t="s">
        <v>8315</v>
      </c>
      <c r="P464">
        <f>ROUND(E464/D464*100,0)</f>
        <v>0</v>
      </c>
      <c r="Q464">
        <f>IFERROR(ROUND(E464/L464,4),0)</f>
        <v>0</v>
      </c>
      <c r="R464" s="17">
        <f t="shared" si="21"/>
        <v>40705.126631944448</v>
      </c>
      <c r="S464" s="17">
        <f t="shared" si="22"/>
        <v>40765.126631944448</v>
      </c>
      <c r="T464">
        <f t="shared" si="23"/>
        <v>0.16438356164383561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8309</v>
      </c>
      <c r="O465" t="s">
        <v>8315</v>
      </c>
      <c r="P465">
        <f>ROUND(E465/D465*100,0)</f>
        <v>2</v>
      </c>
      <c r="Q465">
        <f>IFERROR(ROUND(E465/L465,4),0)</f>
        <v>113.63639999999999</v>
      </c>
      <c r="R465" s="17">
        <f t="shared" si="21"/>
        <v>40750.710104166668</v>
      </c>
      <c r="S465" s="17">
        <f t="shared" si="22"/>
        <v>40810.710104166668</v>
      </c>
      <c r="T465">
        <f t="shared" si="23"/>
        <v>0.16438356164383561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8309</v>
      </c>
      <c r="O466" t="s">
        <v>8315</v>
      </c>
      <c r="P466">
        <f>ROUND(E466/D466*100,0)</f>
        <v>0</v>
      </c>
      <c r="Q466">
        <f>IFERROR(ROUND(E466/L466,4),0)</f>
        <v>1</v>
      </c>
      <c r="R466" s="17">
        <f t="shared" si="21"/>
        <v>42488.848784722228</v>
      </c>
      <c r="S466" s="17">
        <f t="shared" si="22"/>
        <v>42508.848784722228</v>
      </c>
      <c r="T466">
        <f t="shared" si="23"/>
        <v>5.4794520547945202E-2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8309</v>
      </c>
      <c r="O467" t="s">
        <v>8315</v>
      </c>
      <c r="P467">
        <f>ROUND(E467/D467*100,0)</f>
        <v>27</v>
      </c>
      <c r="Q467">
        <f>IFERROR(ROUND(E467/L467,4),0)</f>
        <v>17.25</v>
      </c>
      <c r="R467" s="17">
        <f t="shared" si="21"/>
        <v>41801.120069444441</v>
      </c>
      <c r="S467" s="17">
        <f t="shared" si="22"/>
        <v>41817.120069444441</v>
      </c>
      <c r="T467">
        <f t="shared" si="23"/>
        <v>4.3835616438356165E-2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8309</v>
      </c>
      <c r="O468" t="s">
        <v>8315</v>
      </c>
      <c r="P468">
        <f>ROUND(E468/D468*100,0)</f>
        <v>1</v>
      </c>
      <c r="Q468">
        <f>IFERROR(ROUND(E468/L468,4),"no backers")</f>
        <v>15.2</v>
      </c>
      <c r="R468" s="17">
        <f t="shared" si="21"/>
        <v>41129.942870370374</v>
      </c>
      <c r="S468" s="17">
        <f t="shared" si="22"/>
        <v>41159.942870370374</v>
      </c>
      <c r="T468">
        <f t="shared" si="23"/>
        <v>8.2191780821917804E-2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8309</v>
      </c>
      <c r="O469" t="s">
        <v>8315</v>
      </c>
      <c r="P469">
        <f>ROUND(E469/D469*100,0)</f>
        <v>22</v>
      </c>
      <c r="Q469">
        <f>IFERROR(ROUND(E469/L469,4),0)</f>
        <v>110.64100000000001</v>
      </c>
      <c r="R469" s="17">
        <f t="shared" si="21"/>
        <v>41135.679791666669</v>
      </c>
      <c r="S469" s="17">
        <f t="shared" si="22"/>
        <v>41180.679791666669</v>
      </c>
      <c r="T469">
        <f t="shared" si="23"/>
        <v>0.12328767123287671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8309</v>
      </c>
      <c r="O470" t="s">
        <v>8315</v>
      </c>
      <c r="P470">
        <f>ROUND(E470/D470*100,0)</f>
        <v>0</v>
      </c>
      <c r="Q470" t="str">
        <f>IFERROR(ROUND(E470/L470,4),"no backers")</f>
        <v>no backers</v>
      </c>
      <c r="R470" s="17">
        <f t="shared" si="21"/>
        <v>41041.167627314811</v>
      </c>
      <c r="S470" s="17">
        <f t="shared" si="22"/>
        <v>41101.160474537035</v>
      </c>
      <c r="T470">
        <f t="shared" si="23"/>
        <v>0.16436396499239356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8309</v>
      </c>
      <c r="O471" t="s">
        <v>8315</v>
      </c>
      <c r="P471">
        <f>ROUND(E471/D471*100,0)</f>
        <v>0</v>
      </c>
      <c r="Q471">
        <f>IFERROR(ROUND(E471/L471,4),0)</f>
        <v>0</v>
      </c>
      <c r="R471" s="17">
        <f t="shared" si="21"/>
        <v>41827.989861111113</v>
      </c>
      <c r="S471" s="17">
        <f t="shared" si="22"/>
        <v>41887.989861111113</v>
      </c>
      <c r="T471">
        <f t="shared" si="23"/>
        <v>0.16438356164383561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8309</v>
      </c>
      <c r="O472" t="s">
        <v>8315</v>
      </c>
      <c r="P472">
        <f>ROUND(E472/D472*100,0)</f>
        <v>1</v>
      </c>
      <c r="Q472">
        <f>IFERROR(ROUND(E472/L472,4),0)</f>
        <v>25.5</v>
      </c>
      <c r="R472" s="17">
        <f t="shared" si="21"/>
        <v>41605.167696759258</v>
      </c>
      <c r="S472" s="17">
        <f t="shared" si="22"/>
        <v>41655.166666666664</v>
      </c>
      <c r="T472">
        <f t="shared" si="23"/>
        <v>0.13698347919837456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8309</v>
      </c>
      <c r="O473" t="s">
        <v>8315</v>
      </c>
      <c r="P473">
        <f>ROUND(E473/D473*100,0)</f>
        <v>12</v>
      </c>
      <c r="Q473">
        <f>IFERROR(ROUND(E473/L473,4),0)</f>
        <v>38.476500000000001</v>
      </c>
      <c r="R473" s="17">
        <f t="shared" si="21"/>
        <v>41703.721979166665</v>
      </c>
      <c r="S473" s="17">
        <f t="shared" si="22"/>
        <v>41748.680312500001</v>
      </c>
      <c r="T473">
        <f t="shared" si="23"/>
        <v>0.12317351598174181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8309</v>
      </c>
      <c r="O474" t="s">
        <v>8315</v>
      </c>
      <c r="P474">
        <f>ROUND(E474/D474*100,0)</f>
        <v>18</v>
      </c>
      <c r="Q474">
        <f>IFERROR(ROUND(E474/L474,4),0)</f>
        <v>28.2</v>
      </c>
      <c r="R474" s="17">
        <f t="shared" si="21"/>
        <v>41844.922662037039</v>
      </c>
      <c r="S474" s="17">
        <f t="shared" si="22"/>
        <v>41874.922662037039</v>
      </c>
      <c r="T474">
        <f t="shared" si="23"/>
        <v>8.2191780821917804E-2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8309</v>
      </c>
      <c r="O475" t="s">
        <v>8315</v>
      </c>
      <c r="P475">
        <f>ROUND(E475/D475*100,0)</f>
        <v>3</v>
      </c>
      <c r="Q475">
        <f>IFERROR(ROUND(E475/L475,4),0)</f>
        <v>61.5</v>
      </c>
      <c r="R475" s="17">
        <f t="shared" si="21"/>
        <v>41869.698136574072</v>
      </c>
      <c r="S475" s="17">
        <f t="shared" si="22"/>
        <v>41899.698136574072</v>
      </c>
      <c r="T475">
        <f t="shared" si="23"/>
        <v>8.2191780821917804E-2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8309</v>
      </c>
      <c r="O476" t="s">
        <v>8315</v>
      </c>
      <c r="P476">
        <f>ROUND(E476/D476*100,0)</f>
        <v>0</v>
      </c>
      <c r="Q476">
        <f>IFERROR(ROUND(E476/L476,4),"no backers")</f>
        <v>1</v>
      </c>
      <c r="R476" s="17">
        <f t="shared" si="21"/>
        <v>42753.329039351855</v>
      </c>
      <c r="S476" s="17">
        <f t="shared" si="22"/>
        <v>42783.329039351855</v>
      </c>
      <c r="T476">
        <f t="shared" si="23"/>
        <v>8.2191780821917804E-2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8309</v>
      </c>
      <c r="O477" t="s">
        <v>8315</v>
      </c>
      <c r="P477">
        <f>ROUND(E477/D477*100,0)</f>
        <v>0</v>
      </c>
      <c r="Q477">
        <f>IFERROR(ROUND(E477/L477,4),0)</f>
        <v>0</v>
      </c>
      <c r="R477" s="17">
        <f t="shared" si="21"/>
        <v>42100.086145833338</v>
      </c>
      <c r="S477" s="17">
        <f t="shared" si="22"/>
        <v>42130.086145833338</v>
      </c>
      <c r="T477">
        <f t="shared" si="23"/>
        <v>8.2191780821917804E-2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8309</v>
      </c>
      <c r="O478" t="s">
        <v>8315</v>
      </c>
      <c r="P478">
        <f>ROUND(E478/D478*100,0)</f>
        <v>2</v>
      </c>
      <c r="Q478">
        <f>IFERROR(ROUND(E478/L478,4),0)</f>
        <v>39.569299999999998</v>
      </c>
      <c r="R478" s="17">
        <f t="shared" si="21"/>
        <v>41757.975011574075</v>
      </c>
      <c r="S478" s="17">
        <f t="shared" si="22"/>
        <v>41793.165972222225</v>
      </c>
      <c r="T478">
        <f t="shared" si="23"/>
        <v>9.6413590816847902E-2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8309</v>
      </c>
      <c r="O479" t="s">
        <v>8315</v>
      </c>
      <c r="P479">
        <f>ROUND(E479/D479*100,0)</f>
        <v>0</v>
      </c>
      <c r="Q479">
        <f>IFERROR(ROUND(E479/L479,4),0)</f>
        <v>0</v>
      </c>
      <c r="R479" s="17">
        <f t="shared" si="21"/>
        <v>40987.83488425926</v>
      </c>
      <c r="S479" s="17">
        <f t="shared" si="22"/>
        <v>41047.83488425926</v>
      </c>
      <c r="T479">
        <f t="shared" si="23"/>
        <v>0.16438356164383561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8309</v>
      </c>
      <c r="O480" t="s">
        <v>8315</v>
      </c>
      <c r="P480">
        <f>ROUND(E480/D480*100,0)</f>
        <v>0</v>
      </c>
      <c r="Q480" t="str">
        <f>IFERROR(ROUND(E480/L480,4),"no backers")</f>
        <v>no backers</v>
      </c>
      <c r="R480" s="17">
        <f t="shared" si="21"/>
        <v>42065.910983796297</v>
      </c>
      <c r="S480" s="17">
        <f t="shared" si="22"/>
        <v>42095.869317129633</v>
      </c>
      <c r="T480">
        <f t="shared" si="23"/>
        <v>8.2077625570782894E-2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8309</v>
      </c>
      <c r="O481" t="s">
        <v>8315</v>
      </c>
      <c r="P481">
        <f>ROUND(E481/D481*100,0)</f>
        <v>33</v>
      </c>
      <c r="Q481">
        <f>IFERROR(ROUND(E481/L481,4),0)</f>
        <v>88.8</v>
      </c>
      <c r="R481" s="17">
        <f t="shared" si="21"/>
        <v>41904.407812500001</v>
      </c>
      <c r="S481" s="17">
        <f t="shared" si="22"/>
        <v>41964.449479166666</v>
      </c>
      <c r="T481">
        <f t="shared" si="23"/>
        <v>0.16449771689497053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8309</v>
      </c>
      <c r="O482" t="s">
        <v>8315</v>
      </c>
      <c r="P482">
        <f>ROUND(E482/D482*100,0)</f>
        <v>19</v>
      </c>
      <c r="Q482">
        <f>IFERROR(ROUND(E482/L482,4),0)</f>
        <v>55.457099999999997</v>
      </c>
      <c r="R482" s="17">
        <f t="shared" si="21"/>
        <v>41465.500173611108</v>
      </c>
      <c r="S482" s="17">
        <f t="shared" si="22"/>
        <v>41495.500173611108</v>
      </c>
      <c r="T482">
        <f t="shared" si="23"/>
        <v>8.2191780821917804E-2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8309</v>
      </c>
      <c r="O483" t="s">
        <v>8315</v>
      </c>
      <c r="P483">
        <f>ROUND(E483/D483*100,0)</f>
        <v>6</v>
      </c>
      <c r="Q483">
        <f>IFERROR(ROUND(E483/L483,4),0)</f>
        <v>87.142899999999997</v>
      </c>
      <c r="R483" s="17">
        <f t="shared" si="21"/>
        <v>41162.672326388885</v>
      </c>
      <c r="S483" s="17">
        <f t="shared" si="22"/>
        <v>41192.672326388885</v>
      </c>
      <c r="T483">
        <f t="shared" si="23"/>
        <v>8.2191780821917804E-2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8309</v>
      </c>
      <c r="O484" t="s">
        <v>8315</v>
      </c>
      <c r="P484">
        <f>ROUND(E484/D484*100,0)</f>
        <v>0</v>
      </c>
      <c r="Q484">
        <f>IFERROR(ROUND(E484/L484,4),"no backers")</f>
        <v>10</v>
      </c>
      <c r="R484" s="17">
        <f t="shared" si="21"/>
        <v>42447.896875000006</v>
      </c>
      <c r="S484" s="17">
        <f t="shared" si="22"/>
        <v>42474.606944444444</v>
      </c>
      <c r="T484">
        <f t="shared" si="23"/>
        <v>7.3178272450515003E-2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8309</v>
      </c>
      <c r="O485" t="s">
        <v>8315</v>
      </c>
      <c r="P485">
        <f>ROUND(E485/D485*100,0)</f>
        <v>50</v>
      </c>
      <c r="Q485">
        <f>IFERROR(ROUND(E485/L485,4),0)</f>
        <v>51.224499999999999</v>
      </c>
      <c r="R485" s="17">
        <f t="shared" si="21"/>
        <v>41243.197592592594</v>
      </c>
      <c r="S485" s="17">
        <f t="shared" si="22"/>
        <v>41303.197592592594</v>
      </c>
      <c r="T485">
        <f t="shared" si="23"/>
        <v>0.16438356164383561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8309</v>
      </c>
      <c r="O486" t="s">
        <v>8315</v>
      </c>
      <c r="P486">
        <f>ROUND(E486/D486*100,0)</f>
        <v>0</v>
      </c>
      <c r="Q486">
        <f>IFERROR(ROUND(E486/L486,4),0)</f>
        <v>13.545500000000001</v>
      </c>
      <c r="R486" s="17">
        <f t="shared" si="21"/>
        <v>42272.93949074074</v>
      </c>
      <c r="S486" s="17">
        <f t="shared" si="22"/>
        <v>42313.981157407412</v>
      </c>
      <c r="T486">
        <f t="shared" si="23"/>
        <v>0.11244292237444252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8309</v>
      </c>
      <c r="O487" t="s">
        <v>8315</v>
      </c>
      <c r="P487">
        <f>ROUND(E487/D487*100,0)</f>
        <v>22</v>
      </c>
      <c r="Q487">
        <f>IFERROR(ROUND(E487/L487,4),0)</f>
        <v>66.520099999999999</v>
      </c>
      <c r="R487" s="17">
        <f t="shared" si="21"/>
        <v>41381.50577546296</v>
      </c>
      <c r="S487" s="17">
        <f t="shared" si="22"/>
        <v>41411.50577546296</v>
      </c>
      <c r="T487">
        <f t="shared" si="23"/>
        <v>8.2191780821917804E-2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8309</v>
      </c>
      <c r="O488" t="s">
        <v>8315</v>
      </c>
      <c r="P488">
        <f>ROUND(E488/D488*100,0)</f>
        <v>0</v>
      </c>
      <c r="Q488">
        <f>IFERROR(ROUND(E488/L488,4),0)</f>
        <v>50</v>
      </c>
      <c r="R488" s="17">
        <f t="shared" si="21"/>
        <v>41761.94258101852</v>
      </c>
      <c r="S488" s="17">
        <f t="shared" si="22"/>
        <v>41791.94258101852</v>
      </c>
      <c r="T488">
        <f t="shared" si="23"/>
        <v>8.2191780821917804E-2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8309</v>
      </c>
      <c r="O489" t="s">
        <v>8315</v>
      </c>
      <c r="P489">
        <f>ROUND(E489/D489*100,0)</f>
        <v>0</v>
      </c>
      <c r="Q489">
        <f>IFERROR(ROUND(E489/L489,4),0)</f>
        <v>0</v>
      </c>
      <c r="R489" s="17">
        <f t="shared" si="21"/>
        <v>42669.594837962963</v>
      </c>
      <c r="S489" s="17">
        <f t="shared" si="22"/>
        <v>42729.636504629627</v>
      </c>
      <c r="T489">
        <f t="shared" si="23"/>
        <v>0.16449771689497053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8309</v>
      </c>
      <c r="O490" t="s">
        <v>8315</v>
      </c>
      <c r="P490">
        <f>ROUND(E490/D490*100,0)</f>
        <v>0</v>
      </c>
      <c r="Q490">
        <f>IFERROR(ROUND(E490/L490,4),0)</f>
        <v>0</v>
      </c>
      <c r="R490" s="17">
        <f t="shared" si="21"/>
        <v>42714.054398148146</v>
      </c>
      <c r="S490" s="17">
        <f t="shared" si="22"/>
        <v>42744.054398148146</v>
      </c>
      <c r="T490">
        <f t="shared" si="23"/>
        <v>8.2191780821917804E-2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8309</v>
      </c>
      <c r="O491" t="s">
        <v>8315</v>
      </c>
      <c r="P491">
        <f>ROUND(E491/D491*100,0)</f>
        <v>0</v>
      </c>
      <c r="Q491">
        <f>IFERROR(ROUND(E491/L491,4),0)</f>
        <v>71.666700000000006</v>
      </c>
      <c r="R491" s="17">
        <f t="shared" si="21"/>
        <v>40882.481666666667</v>
      </c>
      <c r="S491" s="17">
        <f t="shared" si="22"/>
        <v>40913.481249999997</v>
      </c>
      <c r="T491">
        <f t="shared" si="23"/>
        <v>8.4930365296795943E-2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8309</v>
      </c>
      <c r="O492" t="s">
        <v>8315</v>
      </c>
      <c r="P492">
        <f>ROUND(E492/D492*100,0)</f>
        <v>0</v>
      </c>
      <c r="Q492">
        <f>IFERROR(ROUND(E492/L492,4),0)</f>
        <v>0</v>
      </c>
      <c r="R492" s="17">
        <f t="shared" si="21"/>
        <v>41113.968576388892</v>
      </c>
      <c r="S492" s="17">
        <f t="shared" si="22"/>
        <v>41143.968576388892</v>
      </c>
      <c r="T492">
        <f t="shared" si="23"/>
        <v>8.2191780821917804E-2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8309</v>
      </c>
      <c r="O493" t="s">
        <v>8315</v>
      </c>
      <c r="P493">
        <f>ROUND(E493/D493*100,0)</f>
        <v>0</v>
      </c>
      <c r="Q493">
        <f>IFERROR(ROUND(E493/L493,4),0)</f>
        <v>0</v>
      </c>
      <c r="R493" s="17">
        <f t="shared" si="21"/>
        <v>42366.982627314821</v>
      </c>
      <c r="S493" s="17">
        <f t="shared" si="22"/>
        <v>42396.982627314821</v>
      </c>
      <c r="T493">
        <f t="shared" si="23"/>
        <v>8.2191780821917804E-2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8309</v>
      </c>
      <c r="O494" t="s">
        <v>8315</v>
      </c>
      <c r="P494">
        <f>ROUND(E494/D494*100,0)</f>
        <v>0</v>
      </c>
      <c r="Q494">
        <f>IFERROR(ROUND(E494/L494,4),0)</f>
        <v>0</v>
      </c>
      <c r="R494" s="17">
        <f t="shared" si="21"/>
        <v>42596.03506944445</v>
      </c>
      <c r="S494" s="17">
        <f t="shared" si="22"/>
        <v>42656.03506944445</v>
      </c>
      <c r="T494">
        <f t="shared" si="23"/>
        <v>0.16438356164383561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8309</v>
      </c>
      <c r="O495" t="s">
        <v>8315</v>
      </c>
      <c r="P495">
        <f>ROUND(E495/D495*100,0)</f>
        <v>0</v>
      </c>
      <c r="Q495">
        <f>IFERROR(ROUND(E495/L495,4),0)</f>
        <v>0</v>
      </c>
      <c r="R495" s="17">
        <f t="shared" si="21"/>
        <v>42114.726134259254</v>
      </c>
      <c r="S495" s="17">
        <f t="shared" si="22"/>
        <v>42144.726134259254</v>
      </c>
      <c r="T495">
        <f t="shared" si="23"/>
        <v>8.2191780821917804E-2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8309</v>
      </c>
      <c r="O496" t="s">
        <v>8315</v>
      </c>
      <c r="P496">
        <f>ROUND(E496/D496*100,0)</f>
        <v>0</v>
      </c>
      <c r="Q496">
        <f>IFERROR(ROUND(E496/L496,4),0)</f>
        <v>10.333299999999999</v>
      </c>
      <c r="R496" s="17">
        <f t="shared" si="21"/>
        <v>41799.830613425926</v>
      </c>
      <c r="S496" s="17">
        <f t="shared" si="22"/>
        <v>41823.125</v>
      </c>
      <c r="T496">
        <f t="shared" si="23"/>
        <v>6.3820237189245066E-2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8309</v>
      </c>
      <c r="O497" t="s">
        <v>8315</v>
      </c>
      <c r="P497">
        <f>ROUND(E497/D497*100,0)</f>
        <v>0</v>
      </c>
      <c r="Q497">
        <f>IFERROR(ROUND(E497/L497,4),0)</f>
        <v>0</v>
      </c>
      <c r="R497" s="17">
        <f t="shared" si="21"/>
        <v>42171.827604166669</v>
      </c>
      <c r="S497" s="17">
        <f t="shared" si="22"/>
        <v>42201.827604166669</v>
      </c>
      <c r="T497">
        <f t="shared" si="23"/>
        <v>8.2191780821917804E-2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8309</v>
      </c>
      <c r="O498" t="s">
        <v>8315</v>
      </c>
      <c r="P498">
        <f>ROUND(E498/D498*100,0)</f>
        <v>0</v>
      </c>
      <c r="Q498">
        <f>IFERROR(ROUND(E498/L498,4),0)</f>
        <v>1</v>
      </c>
      <c r="R498" s="17">
        <f t="shared" si="21"/>
        <v>41620.93141203704</v>
      </c>
      <c r="S498" s="17">
        <f t="shared" si="22"/>
        <v>41680.93141203704</v>
      </c>
      <c r="T498">
        <f t="shared" si="23"/>
        <v>0.16438356164383561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8309</v>
      </c>
      <c r="O499" t="s">
        <v>8315</v>
      </c>
      <c r="P499">
        <f>ROUND(E499/D499*100,0)</f>
        <v>1</v>
      </c>
      <c r="Q499">
        <f>IFERROR(ROUND(E499/L499,4),0)</f>
        <v>10</v>
      </c>
      <c r="R499" s="17">
        <f t="shared" si="21"/>
        <v>41945.037789351853</v>
      </c>
      <c r="S499" s="17">
        <f t="shared" si="22"/>
        <v>41998.208333333328</v>
      </c>
      <c r="T499">
        <f t="shared" si="23"/>
        <v>0.14567272323692035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8309</v>
      </c>
      <c r="O500" t="s">
        <v>8315</v>
      </c>
      <c r="P500">
        <f>ROUND(E500/D500*100,0)</f>
        <v>5</v>
      </c>
      <c r="Q500">
        <f>IFERROR(ROUND(E500/L500,4),0)</f>
        <v>136.0909</v>
      </c>
      <c r="R500" s="17">
        <f t="shared" si="21"/>
        <v>40858.762141203704</v>
      </c>
      <c r="S500" s="17">
        <f t="shared" si="22"/>
        <v>40900.762141203704</v>
      </c>
      <c r="T500">
        <f t="shared" si="23"/>
        <v>0.11506849315068493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8309</v>
      </c>
      <c r="O501" t="s">
        <v>8315</v>
      </c>
      <c r="P501">
        <f>ROUND(E501/D501*100,0)</f>
        <v>10</v>
      </c>
      <c r="Q501">
        <f>IFERROR(ROUND(E501/L501,4),0)</f>
        <v>73.461500000000001</v>
      </c>
      <c r="R501" s="17">
        <f t="shared" si="21"/>
        <v>40043.895462962959</v>
      </c>
      <c r="S501" s="17">
        <f t="shared" si="22"/>
        <v>40098.874305555553</v>
      </c>
      <c r="T501">
        <f t="shared" si="23"/>
        <v>0.15062696600710807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8309</v>
      </c>
      <c r="O502" t="s">
        <v>8315</v>
      </c>
      <c r="P502">
        <f>ROUND(E502/D502*100,0)</f>
        <v>3</v>
      </c>
      <c r="Q502">
        <f>IFERROR(ROUND(E502/L502,4),"no backers")</f>
        <v>53.75</v>
      </c>
      <c r="R502" s="17">
        <f t="shared" si="21"/>
        <v>40247.886006944449</v>
      </c>
      <c r="S502" s="17">
        <f t="shared" si="22"/>
        <v>40306.927777777775</v>
      </c>
      <c r="T502">
        <f t="shared" si="23"/>
        <v>0.16175827625568809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8309</v>
      </c>
      <c r="O503" t="s">
        <v>8315</v>
      </c>
      <c r="P503">
        <f>ROUND(E503/D503*100,0)</f>
        <v>0</v>
      </c>
      <c r="Q503">
        <f>IFERROR(ROUND(E503/L503,4),0)</f>
        <v>0</v>
      </c>
      <c r="R503" s="17">
        <f t="shared" si="21"/>
        <v>40703.234386574077</v>
      </c>
      <c r="S503" s="17">
        <f t="shared" si="22"/>
        <v>40733.234386574077</v>
      </c>
      <c r="T503">
        <f t="shared" si="23"/>
        <v>8.2191780821917804E-2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8309</v>
      </c>
      <c r="O504" t="s">
        <v>8315</v>
      </c>
      <c r="P504">
        <f>ROUND(E504/D504*100,0)</f>
        <v>1</v>
      </c>
      <c r="Q504">
        <f>IFERROR(ROUND(E504/L504,4),0)</f>
        <v>57.5</v>
      </c>
      <c r="R504" s="17">
        <f t="shared" si="21"/>
        <v>40956.553530092591</v>
      </c>
      <c r="S504" s="17">
        <f t="shared" si="22"/>
        <v>40986.511863425927</v>
      </c>
      <c r="T504">
        <f t="shared" si="23"/>
        <v>8.2077625570782894E-2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8309</v>
      </c>
      <c r="O505" t="s">
        <v>8315</v>
      </c>
      <c r="P505">
        <f>ROUND(E505/D505*100,0)</f>
        <v>2</v>
      </c>
      <c r="Q505">
        <f>IFERROR(ROUND(E505/L505,4),0)</f>
        <v>12.666700000000001</v>
      </c>
      <c r="R505" s="17">
        <f t="shared" si="21"/>
        <v>41991.526655092588</v>
      </c>
      <c r="S505" s="17">
        <f t="shared" si="22"/>
        <v>42021.526655092588</v>
      </c>
      <c r="T505">
        <f t="shared" si="23"/>
        <v>8.2191780821917804E-2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8309</v>
      </c>
      <c r="O506" t="s">
        <v>8315</v>
      </c>
      <c r="P506">
        <f>ROUND(E506/D506*100,0)</f>
        <v>1</v>
      </c>
      <c r="Q506">
        <f>IFERROR(ROUND(E506/L506,4),0)</f>
        <v>67</v>
      </c>
      <c r="R506" s="17">
        <f t="shared" si="21"/>
        <v>40949.98364583333</v>
      </c>
      <c r="S506" s="17">
        <f t="shared" si="22"/>
        <v>41009.941979166666</v>
      </c>
      <c r="T506">
        <f t="shared" si="23"/>
        <v>0.16426940639270071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8309</v>
      </c>
      <c r="O507" t="s">
        <v>8315</v>
      </c>
      <c r="P507">
        <f>ROUND(E507/D507*100,0)</f>
        <v>0</v>
      </c>
      <c r="Q507">
        <f>IFERROR(ROUND(E507/L507,4),0)</f>
        <v>3.7143000000000002</v>
      </c>
      <c r="R507" s="17">
        <f t="shared" si="21"/>
        <v>42318.098217592589</v>
      </c>
      <c r="S507" s="17">
        <f t="shared" si="22"/>
        <v>42363.098217592589</v>
      </c>
      <c r="T507">
        <f t="shared" si="23"/>
        <v>0.12328767123287671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8309</v>
      </c>
      <c r="O508" t="s">
        <v>8315</v>
      </c>
      <c r="P508">
        <f>ROUND(E508/D508*100,0)</f>
        <v>0</v>
      </c>
      <c r="Q508">
        <f>IFERROR(ROUND(E508/L508,4),0)</f>
        <v>250</v>
      </c>
      <c r="R508" s="17">
        <f t="shared" si="21"/>
        <v>41466.552314814813</v>
      </c>
      <c r="S508" s="17">
        <f t="shared" si="22"/>
        <v>41496.552314814813</v>
      </c>
      <c r="T508">
        <f t="shared" si="23"/>
        <v>8.2191780821917804E-2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8309</v>
      </c>
      <c r="O509" t="s">
        <v>8315</v>
      </c>
      <c r="P509">
        <f>ROUND(E509/D509*100,0)</f>
        <v>3</v>
      </c>
      <c r="Q509">
        <f>IFERROR(ROUND(E509/L509,4),0)</f>
        <v>64</v>
      </c>
      <c r="R509" s="17">
        <f t="shared" si="21"/>
        <v>41156.958993055552</v>
      </c>
      <c r="S509" s="17">
        <f t="shared" si="22"/>
        <v>41201.958993055552</v>
      </c>
      <c r="T509">
        <f t="shared" si="23"/>
        <v>0.12328767123287671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8309</v>
      </c>
      <c r="O510" t="s">
        <v>8315</v>
      </c>
      <c r="P510">
        <f>ROUND(E510/D510*100,0)</f>
        <v>1</v>
      </c>
      <c r="Q510">
        <f>IFERROR(ROUND(E510/L510,4),0)</f>
        <v>133.33330000000001</v>
      </c>
      <c r="R510" s="17">
        <f t="shared" si="21"/>
        <v>40995.024317129632</v>
      </c>
      <c r="S510" s="17">
        <f t="shared" si="22"/>
        <v>41054.593055555553</v>
      </c>
      <c r="T510">
        <f t="shared" si="23"/>
        <v>0.16320202308471715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8309</v>
      </c>
      <c r="O511" t="s">
        <v>8315</v>
      </c>
      <c r="P511">
        <f>ROUND(E511/D511*100,0)</f>
        <v>0</v>
      </c>
      <c r="Q511">
        <f>IFERROR(ROUND(E511/L511,4),0)</f>
        <v>10</v>
      </c>
      <c r="R511" s="17">
        <f t="shared" si="21"/>
        <v>42153.631597222222</v>
      </c>
      <c r="S511" s="17">
        <f t="shared" si="22"/>
        <v>42183.631597222222</v>
      </c>
      <c r="T511">
        <f t="shared" si="23"/>
        <v>8.2191780821917804E-2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8309</v>
      </c>
      <c r="O512" t="s">
        <v>8315</v>
      </c>
      <c r="P512">
        <f>ROUND(E512/D512*100,0)</f>
        <v>0</v>
      </c>
      <c r="Q512">
        <f>IFERROR(ROUND(E512/L512,4),0)</f>
        <v>0</v>
      </c>
      <c r="R512" s="17">
        <f t="shared" si="21"/>
        <v>42400.176377314812</v>
      </c>
      <c r="S512" s="17">
        <f t="shared" si="22"/>
        <v>42430.176377314812</v>
      </c>
      <c r="T512">
        <f t="shared" si="23"/>
        <v>8.2191780821917804E-2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8309</v>
      </c>
      <c r="O513" t="s">
        <v>8315</v>
      </c>
      <c r="P513">
        <f>ROUND(E513/D513*100,0)</f>
        <v>3</v>
      </c>
      <c r="Q513">
        <f>IFERROR(ROUND(E513/L513,4),0)</f>
        <v>30</v>
      </c>
      <c r="R513" s="17">
        <f t="shared" si="21"/>
        <v>41340.303032407406</v>
      </c>
      <c r="S513" s="17">
        <f t="shared" si="22"/>
        <v>41370.261365740742</v>
      </c>
      <c r="T513">
        <f t="shared" si="23"/>
        <v>8.2077625570782894E-2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8309</v>
      </c>
      <c r="O514" t="s">
        <v>8315</v>
      </c>
      <c r="P514">
        <f>ROUND(E514/D514*100,0)</f>
        <v>0</v>
      </c>
      <c r="Q514">
        <f>IFERROR(ROUND(E514/L514,4),0)</f>
        <v>5.5</v>
      </c>
      <c r="R514" s="17">
        <f t="shared" si="21"/>
        <v>42649.742210648154</v>
      </c>
      <c r="S514" s="17">
        <f t="shared" si="22"/>
        <v>42694.783877314811</v>
      </c>
      <c r="T514">
        <f t="shared" si="23"/>
        <v>0.12340182648399169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8309</v>
      </c>
      <c r="O515" t="s">
        <v>8315</v>
      </c>
      <c r="P515">
        <f>ROUND(E515/D515*100,0)</f>
        <v>14</v>
      </c>
      <c r="Q515">
        <f>IFERROR(ROUND(E515/L515,4),0)</f>
        <v>102.3824</v>
      </c>
      <c r="R515" s="17">
        <f t="shared" ref="R515:R578" si="24">(((J515/60)/60)/24)+DATE(1970,1,1)</f>
        <v>42552.653993055559</v>
      </c>
      <c r="S515" s="17">
        <f t="shared" ref="S515:S578" si="25">(((I515/60)/60)/24)+DATE(1970,1,1)</f>
        <v>42597.291666666672</v>
      </c>
      <c r="T515">
        <f t="shared" ref="T515:T578" si="26">(S515-R515)/365</f>
        <v>0.1222949961948285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8309</v>
      </c>
      <c r="O516" t="s">
        <v>8315</v>
      </c>
      <c r="P516">
        <f>ROUND(E516/D516*100,0)</f>
        <v>3</v>
      </c>
      <c r="Q516">
        <f>IFERROR(ROUND(E516/L516,4),0)</f>
        <v>16.666699999999999</v>
      </c>
      <c r="R516" s="17">
        <f t="shared" si="24"/>
        <v>41830.613969907405</v>
      </c>
      <c r="S516" s="17">
        <f t="shared" si="25"/>
        <v>41860.613969907405</v>
      </c>
      <c r="T516">
        <f t="shared" si="26"/>
        <v>8.2191780821917804E-2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8309</v>
      </c>
      <c r="O517" t="s">
        <v>8315</v>
      </c>
      <c r="P517">
        <f>ROUND(E517/D517*100,0)</f>
        <v>25</v>
      </c>
      <c r="Q517">
        <f>IFERROR(ROUND(E517/L517,4),0)</f>
        <v>725.02940000000001</v>
      </c>
      <c r="R517" s="17">
        <f t="shared" si="24"/>
        <v>42327.490752314814</v>
      </c>
      <c r="S517" s="17">
        <f t="shared" si="25"/>
        <v>42367.490752314814</v>
      </c>
      <c r="T517">
        <f t="shared" si="26"/>
        <v>0.1095890410958904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8309</v>
      </c>
      <c r="O518" t="s">
        <v>8315</v>
      </c>
      <c r="P518">
        <f>ROUND(E518/D518*100,0)</f>
        <v>0</v>
      </c>
      <c r="Q518">
        <f>IFERROR(ROUND(E518/L518,4),0)</f>
        <v>0</v>
      </c>
      <c r="R518" s="17">
        <f t="shared" si="24"/>
        <v>42091.778703703705</v>
      </c>
      <c r="S518" s="17">
        <f t="shared" si="25"/>
        <v>42151.778703703705</v>
      </c>
      <c r="T518">
        <f t="shared" si="26"/>
        <v>0.16438356164383561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8309</v>
      </c>
      <c r="O519" t="s">
        <v>8315</v>
      </c>
      <c r="P519">
        <f>ROUND(E519/D519*100,0)</f>
        <v>1</v>
      </c>
      <c r="Q519">
        <f>IFERROR(ROUND(E519/L519,4),0)</f>
        <v>68.333299999999994</v>
      </c>
      <c r="R519" s="17">
        <f t="shared" si="24"/>
        <v>42738.615289351852</v>
      </c>
      <c r="S519" s="17">
        <f t="shared" si="25"/>
        <v>42768.615289351852</v>
      </c>
      <c r="T519">
        <f t="shared" si="26"/>
        <v>8.2191780821917804E-2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8309</v>
      </c>
      <c r="O520" t="s">
        <v>8315</v>
      </c>
      <c r="P520">
        <f>ROUND(E520/D520*100,0)</f>
        <v>0</v>
      </c>
      <c r="Q520">
        <f>IFERROR(ROUND(E520/L520,4),0)</f>
        <v>0</v>
      </c>
      <c r="R520" s="17">
        <f t="shared" si="24"/>
        <v>42223.616018518514</v>
      </c>
      <c r="S520" s="17">
        <f t="shared" si="25"/>
        <v>42253.615277777775</v>
      </c>
      <c r="T520">
        <f t="shared" si="26"/>
        <v>8.2189751395234864E-2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8309</v>
      </c>
      <c r="O521" t="s">
        <v>8315</v>
      </c>
      <c r="P521">
        <f>ROUND(E521/D521*100,0)</f>
        <v>23</v>
      </c>
      <c r="Q521">
        <f>IFERROR(ROUND(E521/L521,4),0)</f>
        <v>39.2286</v>
      </c>
      <c r="R521" s="17">
        <f t="shared" si="24"/>
        <v>41218.391446759262</v>
      </c>
      <c r="S521" s="17">
        <f t="shared" si="25"/>
        <v>41248.391446759262</v>
      </c>
      <c r="T521">
        <f t="shared" si="26"/>
        <v>8.2191780821917804E-2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8266</v>
      </c>
      <c r="O522" t="s">
        <v>8268</v>
      </c>
      <c r="P522">
        <f>ROUND(E522/D522*100,0)</f>
        <v>102</v>
      </c>
      <c r="Q522">
        <f>IFERROR(ROUND(E522/L522,4),0)</f>
        <v>150.14709999999999</v>
      </c>
      <c r="R522" s="17">
        <f t="shared" si="24"/>
        <v>42318.702094907407</v>
      </c>
      <c r="S522" s="17">
        <f t="shared" si="25"/>
        <v>42348.702094907407</v>
      </c>
      <c r="T522">
        <f t="shared" si="26"/>
        <v>8.2191780821917804E-2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8266</v>
      </c>
      <c r="O523" t="s">
        <v>8268</v>
      </c>
      <c r="P523">
        <f>ROUND(E523/D523*100,0)</f>
        <v>105</v>
      </c>
      <c r="Q523">
        <f>IFERROR(ROUND(E523/L523,4),"no backers")</f>
        <v>93.428600000000003</v>
      </c>
      <c r="R523" s="17">
        <f t="shared" si="24"/>
        <v>42646.092812499999</v>
      </c>
      <c r="S523" s="17">
        <f t="shared" si="25"/>
        <v>42675.207638888889</v>
      </c>
      <c r="T523">
        <f t="shared" si="26"/>
        <v>7.9766647640794316E-2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8266</v>
      </c>
      <c r="O524" t="s">
        <v>8268</v>
      </c>
      <c r="P524">
        <f>ROUND(E524/D524*100,0)</f>
        <v>115</v>
      </c>
      <c r="Q524">
        <f>IFERROR(ROUND(E524/L524,4),0)</f>
        <v>110.96769999999999</v>
      </c>
      <c r="R524" s="17">
        <f t="shared" si="24"/>
        <v>42430.040798611109</v>
      </c>
      <c r="S524" s="17">
        <f t="shared" si="25"/>
        <v>42449.999131944445</v>
      </c>
      <c r="T524">
        <f t="shared" si="26"/>
        <v>5.46803652968103E-2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8266</v>
      </c>
      <c r="O525" t="s">
        <v>8268</v>
      </c>
      <c r="P525">
        <f>ROUND(E525/D525*100,0)</f>
        <v>121</v>
      </c>
      <c r="Q525">
        <f>IFERROR(ROUND(E525/L525,4),0)</f>
        <v>71.785700000000006</v>
      </c>
      <c r="R525" s="17">
        <f t="shared" si="24"/>
        <v>42238.13282407407</v>
      </c>
      <c r="S525" s="17">
        <f t="shared" si="25"/>
        <v>42268.13282407407</v>
      </c>
      <c r="T525">
        <f t="shared" si="26"/>
        <v>8.2191780821917804E-2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8266</v>
      </c>
      <c r="O526" t="s">
        <v>8268</v>
      </c>
      <c r="P526">
        <f>ROUND(E526/D526*100,0)</f>
        <v>109</v>
      </c>
      <c r="Q526">
        <f>IFERROR(ROUND(E526/L526,4),0)</f>
        <v>29.258099999999999</v>
      </c>
      <c r="R526" s="17">
        <f t="shared" si="24"/>
        <v>42492.717233796298</v>
      </c>
      <c r="S526" s="17">
        <f t="shared" si="25"/>
        <v>42522.717233796298</v>
      </c>
      <c r="T526">
        <f t="shared" si="26"/>
        <v>8.2191780821917804E-2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8266</v>
      </c>
      <c r="O527" t="s">
        <v>8268</v>
      </c>
      <c r="P527">
        <f>ROUND(E527/D527*100,0)</f>
        <v>100</v>
      </c>
      <c r="Q527">
        <f>IFERROR(ROUND(E527/L527,4),0)</f>
        <v>1000</v>
      </c>
      <c r="R527" s="17">
        <f t="shared" si="24"/>
        <v>41850.400937500002</v>
      </c>
      <c r="S527" s="17">
        <f t="shared" si="25"/>
        <v>41895.400937500002</v>
      </c>
      <c r="T527">
        <f t="shared" si="26"/>
        <v>0.12328767123287671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8266</v>
      </c>
      <c r="O528" t="s">
        <v>8268</v>
      </c>
      <c r="P528">
        <f>ROUND(E528/D528*100,0)</f>
        <v>114</v>
      </c>
      <c r="Q528">
        <f>IFERROR(ROUND(E528/L528,4),0)</f>
        <v>74.347800000000007</v>
      </c>
      <c r="R528" s="17">
        <f t="shared" si="24"/>
        <v>42192.591944444444</v>
      </c>
      <c r="S528" s="17">
        <f t="shared" si="25"/>
        <v>42223.708333333328</v>
      </c>
      <c r="T528">
        <f t="shared" si="26"/>
        <v>8.525038051749069E-2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8266</v>
      </c>
      <c r="O529" t="s">
        <v>8268</v>
      </c>
      <c r="P529">
        <f>ROUND(E529/D529*100,0)</f>
        <v>101</v>
      </c>
      <c r="Q529">
        <f>IFERROR(ROUND(E529/L529,4),"no backers")</f>
        <v>63.829099999999997</v>
      </c>
      <c r="R529" s="17">
        <f t="shared" si="24"/>
        <v>42753.205625000002</v>
      </c>
      <c r="S529" s="17">
        <f t="shared" si="25"/>
        <v>42783.670138888891</v>
      </c>
      <c r="T529">
        <f t="shared" si="26"/>
        <v>8.3464421613392265E-2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8266</v>
      </c>
      <c r="O530" t="s">
        <v>8268</v>
      </c>
      <c r="P530">
        <f>ROUND(E530/D530*100,0)</f>
        <v>116</v>
      </c>
      <c r="Q530">
        <f>IFERROR(ROUND(E530/L530,4),0)</f>
        <v>44.333300000000001</v>
      </c>
      <c r="R530" s="17">
        <f t="shared" si="24"/>
        <v>42155.920219907406</v>
      </c>
      <c r="S530" s="17">
        <f t="shared" si="25"/>
        <v>42176.888888888891</v>
      </c>
      <c r="T530">
        <f t="shared" si="26"/>
        <v>5.7448408168450329E-2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8266</v>
      </c>
      <c r="O531" t="s">
        <v>8268</v>
      </c>
      <c r="P531">
        <f>ROUND(E531/D531*100,0)</f>
        <v>130</v>
      </c>
      <c r="Q531">
        <f>IFERROR(ROUND(E531/L531,4),0)</f>
        <v>86.944400000000002</v>
      </c>
      <c r="R531" s="17">
        <f t="shared" si="24"/>
        <v>42725.031180555554</v>
      </c>
      <c r="S531" s="17">
        <f t="shared" si="25"/>
        <v>42746.208333333328</v>
      </c>
      <c r="T531">
        <f t="shared" si="26"/>
        <v>5.8019596651437286E-2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8266</v>
      </c>
      <c r="O532" t="s">
        <v>8268</v>
      </c>
      <c r="P532">
        <f>ROUND(E532/D532*100,0)</f>
        <v>108</v>
      </c>
      <c r="Q532">
        <f>IFERROR(ROUND(E532/L532,4),0)</f>
        <v>126.5517</v>
      </c>
      <c r="R532" s="17">
        <f t="shared" si="24"/>
        <v>42157.591064814813</v>
      </c>
      <c r="S532" s="17">
        <f t="shared" si="25"/>
        <v>42179.083333333328</v>
      </c>
      <c r="T532">
        <f t="shared" si="26"/>
        <v>5.8882927447988023E-2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8266</v>
      </c>
      <c r="O533" t="s">
        <v>8268</v>
      </c>
      <c r="P533">
        <f>ROUND(E533/D533*100,0)</f>
        <v>100</v>
      </c>
      <c r="Q533">
        <f>IFERROR(ROUND(E533/L533,4),0)</f>
        <v>129.03229999999999</v>
      </c>
      <c r="R533" s="17">
        <f t="shared" si="24"/>
        <v>42676.065150462964</v>
      </c>
      <c r="S533" s="17">
        <f t="shared" si="25"/>
        <v>42721.290972222225</v>
      </c>
      <c r="T533">
        <f t="shared" si="26"/>
        <v>0.12390636098427596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8266</v>
      </c>
      <c r="O534" t="s">
        <v>8268</v>
      </c>
      <c r="P534">
        <f>ROUND(E534/D534*100,0)</f>
        <v>123</v>
      </c>
      <c r="Q534">
        <f>IFERROR(ROUND(E534/L534,4),0)</f>
        <v>71.242800000000003</v>
      </c>
      <c r="R534" s="17">
        <f t="shared" si="24"/>
        <v>42473.007037037038</v>
      </c>
      <c r="S534" s="17">
        <f t="shared" si="25"/>
        <v>42503.007037037038</v>
      </c>
      <c r="T534">
        <f t="shared" si="26"/>
        <v>8.2191780821917804E-2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8266</v>
      </c>
      <c r="O535" t="s">
        <v>8268</v>
      </c>
      <c r="P535">
        <f>ROUND(E535/D535*100,0)</f>
        <v>100</v>
      </c>
      <c r="Q535">
        <f>IFERROR(ROUND(E535/L535,4),0)</f>
        <v>117.8824</v>
      </c>
      <c r="R535" s="17">
        <f t="shared" si="24"/>
        <v>42482.43478009259</v>
      </c>
      <c r="S535" s="17">
        <f t="shared" si="25"/>
        <v>42506.43478009259</v>
      </c>
      <c r="T535">
        <f t="shared" si="26"/>
        <v>6.575342465753424E-2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8266</v>
      </c>
      <c r="O536" t="s">
        <v>8268</v>
      </c>
      <c r="P536">
        <f>ROUND(E536/D536*100,0)</f>
        <v>105</v>
      </c>
      <c r="Q536">
        <f>IFERROR(ROUND(E536/L536,4),"no backers")</f>
        <v>327.08330000000001</v>
      </c>
      <c r="R536" s="17">
        <f t="shared" si="24"/>
        <v>42270.810995370368</v>
      </c>
      <c r="S536" s="17">
        <f t="shared" si="25"/>
        <v>42309.958333333328</v>
      </c>
      <c r="T536">
        <f t="shared" si="26"/>
        <v>0.10725298072043998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8266</v>
      </c>
      <c r="O537" t="s">
        <v>8268</v>
      </c>
      <c r="P537">
        <f>ROUND(E537/D537*100,0)</f>
        <v>103</v>
      </c>
      <c r="Q537">
        <f>IFERROR(ROUND(E537/L537,4),0)</f>
        <v>34.745800000000003</v>
      </c>
      <c r="R537" s="17">
        <f t="shared" si="24"/>
        <v>42711.545196759253</v>
      </c>
      <c r="S537" s="17">
        <f t="shared" si="25"/>
        <v>42741.545196759253</v>
      </c>
      <c r="T537">
        <f t="shared" si="26"/>
        <v>8.2191780821917804E-2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8266</v>
      </c>
      <c r="O538" t="s">
        <v>8268</v>
      </c>
      <c r="P538">
        <f>ROUND(E538/D538*100,0)</f>
        <v>118</v>
      </c>
      <c r="Q538">
        <f>IFERROR(ROUND(E538/L538,4),0)</f>
        <v>100.0641</v>
      </c>
      <c r="R538" s="17">
        <f t="shared" si="24"/>
        <v>42179.344988425932</v>
      </c>
      <c r="S538" s="17">
        <f t="shared" si="25"/>
        <v>42219.75</v>
      </c>
      <c r="T538">
        <f t="shared" si="26"/>
        <v>0.11069866184676258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8266</v>
      </c>
      <c r="O539" t="s">
        <v>8268</v>
      </c>
      <c r="P539">
        <f>ROUND(E539/D539*100,0)</f>
        <v>121</v>
      </c>
      <c r="Q539">
        <f>IFERROR(ROUND(E539/L539,4),"no backers")</f>
        <v>40.847499999999997</v>
      </c>
      <c r="R539" s="17">
        <f t="shared" si="24"/>
        <v>42282.768414351856</v>
      </c>
      <c r="S539" s="17">
        <f t="shared" si="25"/>
        <v>42312.810081018513</v>
      </c>
      <c r="T539">
        <f t="shared" si="26"/>
        <v>8.2305936073032784E-2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8266</v>
      </c>
      <c r="O540" t="s">
        <v>8268</v>
      </c>
      <c r="P540">
        <f>ROUND(E540/D540*100,0)</f>
        <v>302</v>
      </c>
      <c r="Q540">
        <f>IFERROR(ROUND(E540/L540,4),0)</f>
        <v>252.01669999999999</v>
      </c>
      <c r="R540" s="17">
        <f t="shared" si="24"/>
        <v>42473.794710648144</v>
      </c>
      <c r="S540" s="17">
        <f t="shared" si="25"/>
        <v>42503.794710648144</v>
      </c>
      <c r="T540">
        <f t="shared" si="26"/>
        <v>8.2191780821917804E-2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8266</v>
      </c>
      <c r="O541" t="s">
        <v>8268</v>
      </c>
      <c r="P541">
        <f>ROUND(E541/D541*100,0)</f>
        <v>101</v>
      </c>
      <c r="Q541">
        <f>IFERROR(ROUND(E541/L541,4),0)</f>
        <v>25.161000000000001</v>
      </c>
      <c r="R541" s="17">
        <f t="shared" si="24"/>
        <v>42535.049849537041</v>
      </c>
      <c r="S541" s="17">
        <f t="shared" si="25"/>
        <v>42556.049849537041</v>
      </c>
      <c r="T541">
        <f t="shared" si="26"/>
        <v>5.7534246575342465E-2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8270</v>
      </c>
      <c r="O542" t="s">
        <v>8271</v>
      </c>
      <c r="P542">
        <f>ROUND(E542/D542*100,0)</f>
        <v>0</v>
      </c>
      <c r="Q542">
        <f>IFERROR(ROUND(E542/L542,4),0)</f>
        <v>1</v>
      </c>
      <c r="R542" s="17">
        <f t="shared" si="24"/>
        <v>42009.817199074074</v>
      </c>
      <c r="S542" s="17">
        <f t="shared" si="25"/>
        <v>42039.817199074074</v>
      </c>
      <c r="T542">
        <f t="shared" si="26"/>
        <v>8.2191780821917804E-2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8270</v>
      </c>
      <c r="O543" t="s">
        <v>8271</v>
      </c>
      <c r="P543">
        <f>ROUND(E543/D543*100,0)</f>
        <v>1</v>
      </c>
      <c r="Q543">
        <f>IFERROR(ROUND(E543/L543,4),0)</f>
        <v>25</v>
      </c>
      <c r="R543" s="17">
        <f t="shared" si="24"/>
        <v>42276.046689814815</v>
      </c>
      <c r="S543" s="17">
        <f t="shared" si="25"/>
        <v>42306.046689814815</v>
      </c>
      <c r="T543">
        <f t="shared" si="26"/>
        <v>8.2191780821917804E-2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8270</v>
      </c>
      <c r="O544" t="s">
        <v>8271</v>
      </c>
      <c r="P544">
        <f>ROUND(E544/D544*100,0)</f>
        <v>0</v>
      </c>
      <c r="Q544">
        <f>IFERROR(ROUND(E544/L544,4),0)</f>
        <v>1</v>
      </c>
      <c r="R544" s="17">
        <f t="shared" si="24"/>
        <v>42433.737453703703</v>
      </c>
      <c r="S544" s="17">
        <f t="shared" si="25"/>
        <v>42493.695787037039</v>
      </c>
      <c r="T544">
        <f t="shared" si="26"/>
        <v>0.16426940639270071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8270</v>
      </c>
      <c r="O545" t="s">
        <v>8271</v>
      </c>
      <c r="P545">
        <f>ROUND(E545/D545*100,0)</f>
        <v>0</v>
      </c>
      <c r="Q545">
        <f>IFERROR(ROUND(E545/L545,4),0)</f>
        <v>35</v>
      </c>
      <c r="R545" s="17">
        <f t="shared" si="24"/>
        <v>41914.092152777775</v>
      </c>
      <c r="S545" s="17">
        <f t="shared" si="25"/>
        <v>41944.092152777775</v>
      </c>
      <c r="T545">
        <f t="shared" si="26"/>
        <v>8.2191780821917804E-2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8270</v>
      </c>
      <c r="O546" t="s">
        <v>8271</v>
      </c>
      <c r="P546">
        <f>ROUND(E546/D546*100,0)</f>
        <v>1</v>
      </c>
      <c r="Q546">
        <f>IFERROR(ROUND(E546/L546,4),0)</f>
        <v>3</v>
      </c>
      <c r="R546" s="17">
        <f t="shared" si="24"/>
        <v>42525.656944444447</v>
      </c>
      <c r="S546" s="17">
        <f t="shared" si="25"/>
        <v>42555.656944444447</v>
      </c>
      <c r="T546">
        <f t="shared" si="26"/>
        <v>8.2191780821917804E-2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8270</v>
      </c>
      <c r="O547" t="s">
        <v>8271</v>
      </c>
      <c r="P547">
        <f>ROUND(E547/D547*100,0)</f>
        <v>27</v>
      </c>
      <c r="Q547">
        <f>IFERROR(ROUND(E547/L547,4),0)</f>
        <v>402.70589999999999</v>
      </c>
      <c r="R547" s="17">
        <f t="shared" si="24"/>
        <v>42283.592465277776</v>
      </c>
      <c r="S547" s="17">
        <f t="shared" si="25"/>
        <v>42323.634131944447</v>
      </c>
      <c r="T547">
        <f t="shared" si="26"/>
        <v>0.10970319634704526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8270</v>
      </c>
      <c r="O548" t="s">
        <v>8271</v>
      </c>
      <c r="P548">
        <f>ROUND(E548/D548*100,0)</f>
        <v>0</v>
      </c>
      <c r="Q548">
        <f>IFERROR(ROUND(E548/L548,4),0)</f>
        <v>26</v>
      </c>
      <c r="R548" s="17">
        <f t="shared" si="24"/>
        <v>42249.667997685188</v>
      </c>
      <c r="S548" s="17">
        <f t="shared" si="25"/>
        <v>42294.667997685188</v>
      </c>
      <c r="T548">
        <f t="shared" si="26"/>
        <v>0.12328767123287671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8270</v>
      </c>
      <c r="O549" t="s">
        <v>8271</v>
      </c>
      <c r="P549">
        <f>ROUND(E549/D549*100,0)</f>
        <v>0</v>
      </c>
      <c r="Q549">
        <f>IFERROR(ROUND(E549/L549,4),0)</f>
        <v>0</v>
      </c>
      <c r="R549" s="17">
        <f t="shared" si="24"/>
        <v>42380.696342592593</v>
      </c>
      <c r="S549" s="17">
        <f t="shared" si="25"/>
        <v>42410.696342592593</v>
      </c>
      <c r="T549">
        <f t="shared" si="26"/>
        <v>8.2191780821917804E-2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8270</v>
      </c>
      <c r="O550" t="s">
        <v>8271</v>
      </c>
      <c r="P550">
        <f>ROUND(E550/D550*100,0)</f>
        <v>0</v>
      </c>
      <c r="Q550">
        <f>IFERROR(ROUND(E550/L550,4),0)</f>
        <v>9</v>
      </c>
      <c r="R550" s="17">
        <f t="shared" si="24"/>
        <v>42276.903333333335</v>
      </c>
      <c r="S550" s="17">
        <f t="shared" si="25"/>
        <v>42306.903333333335</v>
      </c>
      <c r="T550">
        <f t="shared" si="26"/>
        <v>8.2191780821917804E-2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8270</v>
      </c>
      <c r="O551" t="s">
        <v>8271</v>
      </c>
      <c r="P551">
        <f>ROUND(E551/D551*100,0)</f>
        <v>3</v>
      </c>
      <c r="Q551">
        <f>IFERROR(ROUND(E551/L551,4),0)</f>
        <v>8.5</v>
      </c>
      <c r="R551" s="17">
        <f t="shared" si="24"/>
        <v>42163.636828703704</v>
      </c>
      <c r="S551" s="17">
        <f t="shared" si="25"/>
        <v>42193.636828703704</v>
      </c>
      <c r="T551">
        <f t="shared" si="26"/>
        <v>8.2191780821917804E-2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8270</v>
      </c>
      <c r="O552" t="s">
        <v>8271</v>
      </c>
      <c r="P552">
        <f>ROUND(E552/D552*100,0)</f>
        <v>1</v>
      </c>
      <c r="Q552">
        <f>IFERROR(ROUND(E552/L552,4),"no backers")</f>
        <v>8.75</v>
      </c>
      <c r="R552" s="17">
        <f t="shared" si="24"/>
        <v>42753.678761574076</v>
      </c>
      <c r="S552" s="17">
        <f t="shared" si="25"/>
        <v>42766.208333333328</v>
      </c>
      <c r="T552">
        <f t="shared" si="26"/>
        <v>3.4327593860965962E-2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8270</v>
      </c>
      <c r="O553" t="s">
        <v>8271</v>
      </c>
      <c r="P553">
        <f>ROUND(E553/D553*100,0)</f>
        <v>5</v>
      </c>
      <c r="Q553">
        <f>IFERROR(ROUND(E553/L553,4),"no backers")</f>
        <v>135.03569999999999</v>
      </c>
      <c r="R553" s="17">
        <f t="shared" si="24"/>
        <v>42173.275740740741</v>
      </c>
      <c r="S553" s="17">
        <f t="shared" si="25"/>
        <v>42217.745138888888</v>
      </c>
      <c r="T553">
        <f t="shared" si="26"/>
        <v>0.1218339675291695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8270</v>
      </c>
      <c r="O554" t="s">
        <v>8271</v>
      </c>
      <c r="P554">
        <f>ROUND(E554/D554*100,0)</f>
        <v>0</v>
      </c>
      <c r="Q554">
        <f>IFERROR(ROUND(E554/L554,4),0)</f>
        <v>0</v>
      </c>
      <c r="R554" s="17">
        <f t="shared" si="24"/>
        <v>42318.616851851853</v>
      </c>
      <c r="S554" s="17">
        <f t="shared" si="25"/>
        <v>42378.616851851853</v>
      </c>
      <c r="T554">
        <f t="shared" si="26"/>
        <v>0.16438356164383561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8270</v>
      </c>
      <c r="O555" t="s">
        <v>8271</v>
      </c>
      <c r="P555">
        <f>ROUND(E555/D555*100,0)</f>
        <v>0</v>
      </c>
      <c r="Q555">
        <f>IFERROR(ROUND(E555/L555,4),0)</f>
        <v>20.5</v>
      </c>
      <c r="R555" s="17">
        <f t="shared" si="24"/>
        <v>41927.71980324074</v>
      </c>
      <c r="S555" s="17">
        <f t="shared" si="25"/>
        <v>41957.761469907404</v>
      </c>
      <c r="T555">
        <f t="shared" si="26"/>
        <v>8.2305936073052713E-2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8270</v>
      </c>
      <c r="O556" t="s">
        <v>8271</v>
      </c>
      <c r="P556">
        <f>ROUND(E556/D556*100,0)</f>
        <v>37</v>
      </c>
      <c r="Q556">
        <f>IFERROR(ROUND(E556/L556,4),0)</f>
        <v>64.363600000000005</v>
      </c>
      <c r="R556" s="17">
        <f t="shared" si="24"/>
        <v>41901.684861111113</v>
      </c>
      <c r="S556" s="17">
        <f t="shared" si="25"/>
        <v>41931.684861111113</v>
      </c>
      <c r="T556">
        <f t="shared" si="26"/>
        <v>8.2191780821917804E-2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8270</v>
      </c>
      <c r="O557" t="s">
        <v>8271</v>
      </c>
      <c r="P557">
        <f>ROUND(E557/D557*100,0)</f>
        <v>0</v>
      </c>
      <c r="Q557">
        <f>IFERROR(ROUND(E557/L557,4),0)</f>
        <v>0</v>
      </c>
      <c r="R557" s="17">
        <f t="shared" si="24"/>
        <v>42503.353506944448</v>
      </c>
      <c r="S557" s="17">
        <f t="shared" si="25"/>
        <v>42533.353506944448</v>
      </c>
      <c r="T557">
        <f t="shared" si="26"/>
        <v>8.2191780821917804E-2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8270</v>
      </c>
      <c r="O558" t="s">
        <v>8271</v>
      </c>
      <c r="P558">
        <f>ROUND(E558/D558*100,0)</f>
        <v>3</v>
      </c>
      <c r="Q558">
        <f>IFERROR(ROUND(E558/L558,4),"no backers")</f>
        <v>200</v>
      </c>
      <c r="R558" s="17">
        <f t="shared" si="24"/>
        <v>42345.860150462962</v>
      </c>
      <c r="S558" s="17">
        <f t="shared" si="25"/>
        <v>42375.860150462962</v>
      </c>
      <c r="T558">
        <f t="shared" si="26"/>
        <v>8.2191780821917804E-2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8270</v>
      </c>
      <c r="O559" t="s">
        <v>8271</v>
      </c>
      <c r="P559">
        <f>ROUND(E559/D559*100,0)</f>
        <v>1</v>
      </c>
      <c r="Q559">
        <f>IFERROR(ROUND(E559/L559,4),0)</f>
        <v>68.3</v>
      </c>
      <c r="R559" s="17">
        <f t="shared" si="24"/>
        <v>42676.942164351851</v>
      </c>
      <c r="S559" s="17">
        <f t="shared" si="25"/>
        <v>42706.983831018515</v>
      </c>
      <c r="T559">
        <f t="shared" si="26"/>
        <v>8.2305936073052713E-2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8270</v>
      </c>
      <c r="O560" t="s">
        <v>8271</v>
      </c>
      <c r="P560">
        <f>ROUND(E560/D560*100,0)</f>
        <v>0</v>
      </c>
      <c r="Q560">
        <f>IFERROR(ROUND(E560/L560,4),0)</f>
        <v>0</v>
      </c>
      <c r="R560" s="17">
        <f t="shared" si="24"/>
        <v>42057.883159722223</v>
      </c>
      <c r="S560" s="17">
        <f t="shared" si="25"/>
        <v>42087.841493055559</v>
      </c>
      <c r="T560">
        <f t="shared" si="26"/>
        <v>8.2077625570782894E-2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8270</v>
      </c>
      <c r="O561" t="s">
        <v>8271</v>
      </c>
      <c r="P561">
        <f>ROUND(E561/D561*100,0)</f>
        <v>0</v>
      </c>
      <c r="Q561">
        <f>IFERROR(ROUND(E561/L561,4),0)</f>
        <v>50</v>
      </c>
      <c r="R561" s="17">
        <f t="shared" si="24"/>
        <v>42321.283101851848</v>
      </c>
      <c r="S561" s="17">
        <f t="shared" si="25"/>
        <v>42351.283101851848</v>
      </c>
      <c r="T561">
        <f t="shared" si="26"/>
        <v>8.2191780821917804E-2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8270</v>
      </c>
      <c r="O562" t="s">
        <v>8271</v>
      </c>
      <c r="P562">
        <f>ROUND(E562/D562*100,0)</f>
        <v>0</v>
      </c>
      <c r="Q562">
        <f>IFERROR(ROUND(E562/L562,4),0)</f>
        <v>4</v>
      </c>
      <c r="R562" s="17">
        <f t="shared" si="24"/>
        <v>41960.771354166667</v>
      </c>
      <c r="S562" s="17">
        <f t="shared" si="25"/>
        <v>41990.771354166667</v>
      </c>
      <c r="T562">
        <f t="shared" si="26"/>
        <v>8.2191780821917804E-2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8270</v>
      </c>
      <c r="O563" t="s">
        <v>8271</v>
      </c>
      <c r="P563">
        <f>ROUND(E563/D563*100,0)</f>
        <v>0</v>
      </c>
      <c r="Q563">
        <f>IFERROR(ROUND(E563/L563,4),0)</f>
        <v>27.5</v>
      </c>
      <c r="R563" s="17">
        <f t="shared" si="24"/>
        <v>42268.658715277779</v>
      </c>
      <c r="S563" s="17">
        <f t="shared" si="25"/>
        <v>42303.658715277779</v>
      </c>
      <c r="T563">
        <f t="shared" si="26"/>
        <v>9.5890410958904104E-2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8270</v>
      </c>
      <c r="O564" t="s">
        <v>8271</v>
      </c>
      <c r="P564">
        <f>ROUND(E564/D564*100,0)</f>
        <v>0</v>
      </c>
      <c r="Q564">
        <f>IFERROR(ROUND(E564/L564,4),0)</f>
        <v>0</v>
      </c>
      <c r="R564" s="17">
        <f t="shared" si="24"/>
        <v>42692.389062500006</v>
      </c>
      <c r="S564" s="17">
        <f t="shared" si="25"/>
        <v>42722.389062500006</v>
      </c>
      <c r="T564">
        <f t="shared" si="26"/>
        <v>8.2191780821917804E-2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8270</v>
      </c>
      <c r="O565" t="s">
        <v>8271</v>
      </c>
      <c r="P565">
        <f>ROUND(E565/D565*100,0)</f>
        <v>0</v>
      </c>
      <c r="Q565">
        <f>IFERROR(ROUND(E565/L565,4),0)</f>
        <v>34</v>
      </c>
      <c r="R565" s="17">
        <f t="shared" si="24"/>
        <v>42022.069988425923</v>
      </c>
      <c r="S565" s="17">
        <f t="shared" si="25"/>
        <v>42052.069988425923</v>
      </c>
      <c r="T565">
        <f t="shared" si="26"/>
        <v>8.2191780821917804E-2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8270</v>
      </c>
      <c r="O566" t="s">
        <v>8271</v>
      </c>
      <c r="P566">
        <f>ROUND(E566/D566*100,0)</f>
        <v>0</v>
      </c>
      <c r="Q566">
        <f>IFERROR(ROUND(E566/L566,4),0)</f>
        <v>1</v>
      </c>
      <c r="R566" s="17">
        <f t="shared" si="24"/>
        <v>42411.942997685182</v>
      </c>
      <c r="S566" s="17">
        <f t="shared" si="25"/>
        <v>42441.942997685182</v>
      </c>
      <c r="T566">
        <f t="shared" si="26"/>
        <v>8.2191780821917804E-2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8270</v>
      </c>
      <c r="O567" t="s">
        <v>8271</v>
      </c>
      <c r="P567">
        <f>ROUND(E567/D567*100,0)</f>
        <v>0</v>
      </c>
      <c r="Q567" t="str">
        <f>IFERROR(ROUND(E567/L567,4),"no backers")</f>
        <v>no backers</v>
      </c>
      <c r="R567" s="17">
        <f t="shared" si="24"/>
        <v>42165.785289351858</v>
      </c>
      <c r="S567" s="17">
        <f t="shared" si="25"/>
        <v>42195.785289351858</v>
      </c>
      <c r="T567">
        <f t="shared" si="26"/>
        <v>8.2191780821917804E-2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8270</v>
      </c>
      <c r="O568" t="s">
        <v>8271</v>
      </c>
      <c r="P568">
        <f>ROUND(E568/D568*100,0)</f>
        <v>0</v>
      </c>
      <c r="Q568">
        <f>IFERROR(ROUND(E568/L568,4),0)</f>
        <v>1</v>
      </c>
      <c r="R568" s="17">
        <f t="shared" si="24"/>
        <v>42535.68440972222</v>
      </c>
      <c r="S568" s="17">
        <f t="shared" si="25"/>
        <v>42565.68440972222</v>
      </c>
      <c r="T568">
        <f t="shared" si="26"/>
        <v>8.2191780821917804E-2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8270</v>
      </c>
      <c r="O569" t="s">
        <v>8271</v>
      </c>
      <c r="P569">
        <f>ROUND(E569/D569*100,0)</f>
        <v>0</v>
      </c>
      <c r="Q569">
        <f>IFERROR(ROUND(E569/L569,4),0)</f>
        <v>0</v>
      </c>
      <c r="R569" s="17">
        <f t="shared" si="24"/>
        <v>41975.842523148152</v>
      </c>
      <c r="S569" s="17">
        <f t="shared" si="25"/>
        <v>42005.842523148152</v>
      </c>
      <c r="T569">
        <f t="shared" si="26"/>
        <v>8.2191780821917804E-2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8270</v>
      </c>
      <c r="O570" t="s">
        <v>8271</v>
      </c>
      <c r="P570">
        <f>ROUND(E570/D570*100,0)</f>
        <v>1</v>
      </c>
      <c r="Q570">
        <f>IFERROR(ROUND(E570/L570,4),"no backers")</f>
        <v>49</v>
      </c>
      <c r="R570" s="17">
        <f t="shared" si="24"/>
        <v>42348.9215625</v>
      </c>
      <c r="S570" s="17">
        <f t="shared" si="25"/>
        <v>42385.458333333328</v>
      </c>
      <c r="T570">
        <f t="shared" si="26"/>
        <v>0.10010074200911993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8270</v>
      </c>
      <c r="O571" t="s">
        <v>8271</v>
      </c>
      <c r="P571">
        <f>ROUND(E571/D571*100,0)</f>
        <v>1</v>
      </c>
      <c r="Q571">
        <f>IFERROR(ROUND(E571/L571,4),0)</f>
        <v>20</v>
      </c>
      <c r="R571" s="17">
        <f t="shared" si="24"/>
        <v>42340.847361111111</v>
      </c>
      <c r="S571" s="17">
        <f t="shared" si="25"/>
        <v>42370.847361111111</v>
      </c>
      <c r="T571">
        <f t="shared" si="26"/>
        <v>8.2191780821917804E-2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8270</v>
      </c>
      <c r="O572" t="s">
        <v>8271</v>
      </c>
      <c r="P572">
        <f>ROUND(E572/D572*100,0)</f>
        <v>0</v>
      </c>
      <c r="Q572">
        <f>IFERROR(ROUND(E572/L572,4),0)</f>
        <v>142</v>
      </c>
      <c r="R572" s="17">
        <f t="shared" si="24"/>
        <v>42388.798252314817</v>
      </c>
      <c r="S572" s="17">
        <f t="shared" si="25"/>
        <v>42418.798252314817</v>
      </c>
      <c r="T572">
        <f t="shared" si="26"/>
        <v>8.2191780821917804E-2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8270</v>
      </c>
      <c r="O573" t="s">
        <v>8271</v>
      </c>
      <c r="P573">
        <f>ROUND(E573/D573*100,0)</f>
        <v>0</v>
      </c>
      <c r="Q573">
        <f>IFERROR(ROUND(E573/L573,4),0)</f>
        <v>53</v>
      </c>
      <c r="R573" s="17">
        <f t="shared" si="24"/>
        <v>42192.816238425927</v>
      </c>
      <c r="S573" s="17">
        <f t="shared" si="25"/>
        <v>42212.165972222225</v>
      </c>
      <c r="T573">
        <f t="shared" si="26"/>
        <v>5.3012969304926293E-2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8270</v>
      </c>
      <c r="O574" t="s">
        <v>8271</v>
      </c>
      <c r="P574">
        <f>ROUND(E574/D574*100,0)</f>
        <v>0</v>
      </c>
      <c r="Q574">
        <f>IFERROR(ROUND(E574/L574,4),0)</f>
        <v>0</v>
      </c>
      <c r="R574" s="17">
        <f t="shared" si="24"/>
        <v>42282.71629629629</v>
      </c>
      <c r="S574" s="17">
        <f t="shared" si="25"/>
        <v>42312.757962962962</v>
      </c>
      <c r="T574">
        <f t="shared" si="26"/>
        <v>8.2305936073072655E-2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8270</v>
      </c>
      <c r="O575" t="s">
        <v>8271</v>
      </c>
      <c r="P575">
        <f>ROUND(E575/D575*100,0)</f>
        <v>0</v>
      </c>
      <c r="Q575">
        <f>IFERROR(ROUND(E575/L575,4),0)</f>
        <v>38.444400000000002</v>
      </c>
      <c r="R575" s="17">
        <f t="shared" si="24"/>
        <v>41963.050127314811</v>
      </c>
      <c r="S575" s="17">
        <f t="shared" si="25"/>
        <v>42022.05</v>
      </c>
      <c r="T575">
        <f t="shared" si="26"/>
        <v>0.16164348680874466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8270</v>
      </c>
      <c r="O576" t="s">
        <v>8271</v>
      </c>
      <c r="P576">
        <f>ROUND(E576/D576*100,0)</f>
        <v>1</v>
      </c>
      <c r="Q576">
        <f>IFERROR(ROUND(E576/L576,4),"no backers")</f>
        <v>20</v>
      </c>
      <c r="R576" s="17">
        <f t="shared" si="24"/>
        <v>42632.443368055552</v>
      </c>
      <c r="S576" s="17">
        <f t="shared" si="25"/>
        <v>42662.443368055552</v>
      </c>
      <c r="T576">
        <f t="shared" si="26"/>
        <v>8.2191780821917804E-2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8270</v>
      </c>
      <c r="O577" t="s">
        <v>8271</v>
      </c>
      <c r="P577">
        <f>ROUND(E577/D577*100,0)</f>
        <v>0</v>
      </c>
      <c r="Q577">
        <f>IFERROR(ROUND(E577/L577,4),"no backers")</f>
        <v>64.75</v>
      </c>
      <c r="R577" s="17">
        <f t="shared" si="24"/>
        <v>42138.692627314813</v>
      </c>
      <c r="S577" s="17">
        <f t="shared" si="25"/>
        <v>42168.692627314813</v>
      </c>
      <c r="T577">
        <f t="shared" si="26"/>
        <v>8.2191780821917804E-2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8270</v>
      </c>
      <c r="O578" t="s">
        <v>8271</v>
      </c>
      <c r="P578">
        <f>ROUND(E578/D578*100,0)</f>
        <v>0</v>
      </c>
      <c r="Q578">
        <f>IFERROR(ROUND(E578/L578,4),0)</f>
        <v>1</v>
      </c>
      <c r="R578" s="17">
        <f t="shared" si="24"/>
        <v>42031.471666666665</v>
      </c>
      <c r="S578" s="17">
        <f t="shared" si="25"/>
        <v>42091.43</v>
      </c>
      <c r="T578">
        <f t="shared" si="26"/>
        <v>0.16426940639270071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8270</v>
      </c>
      <c r="O579" t="s">
        <v>8271</v>
      </c>
      <c r="P579">
        <f>ROUND(E579/D579*100,0)</f>
        <v>0</v>
      </c>
      <c r="Q579">
        <f>IFERROR(ROUND(E579/L579,4),0)</f>
        <v>10</v>
      </c>
      <c r="R579" s="17">
        <f t="shared" ref="R579:R642" si="27">(((J579/60)/60)/24)+DATE(1970,1,1)</f>
        <v>42450.589143518519</v>
      </c>
      <c r="S579" s="17">
        <f t="shared" ref="S579:S642" si="28">(((I579/60)/60)/24)+DATE(1970,1,1)</f>
        <v>42510.589143518519</v>
      </c>
      <c r="T579">
        <f t="shared" ref="T579:T642" si="29">(S579-R579)/365</f>
        <v>0.16438356164383561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8270</v>
      </c>
      <c r="O580" t="s">
        <v>8271</v>
      </c>
      <c r="P580">
        <f>ROUND(E580/D580*100,0)</f>
        <v>0</v>
      </c>
      <c r="Q580">
        <f>IFERROR(ROUND(E580/L580,4),0)</f>
        <v>2</v>
      </c>
      <c r="R580" s="17">
        <f t="shared" si="27"/>
        <v>42230.578622685185</v>
      </c>
      <c r="S580" s="17">
        <f t="shared" si="28"/>
        <v>42254.578622685185</v>
      </c>
      <c r="T580">
        <f t="shared" si="29"/>
        <v>6.575342465753424E-2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8270</v>
      </c>
      <c r="O581" t="s">
        <v>8271</v>
      </c>
      <c r="P581">
        <f>ROUND(E581/D581*100,0)</f>
        <v>1</v>
      </c>
      <c r="Q581">
        <f>IFERROR(ROUND(E581/L581,4),"no backers")</f>
        <v>35</v>
      </c>
      <c r="R581" s="17">
        <f t="shared" si="27"/>
        <v>41968.852118055554</v>
      </c>
      <c r="S581" s="17">
        <f t="shared" si="28"/>
        <v>41998.852118055554</v>
      </c>
      <c r="T581">
        <f t="shared" si="29"/>
        <v>8.2191780821917804E-2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8270</v>
      </c>
      <c r="O582" t="s">
        <v>8271</v>
      </c>
      <c r="P582">
        <f>ROUND(E582/D582*100,0)</f>
        <v>0</v>
      </c>
      <c r="Q582">
        <f>IFERROR(ROUND(E582/L582,4),0)</f>
        <v>1</v>
      </c>
      <c r="R582" s="17">
        <f t="shared" si="27"/>
        <v>42605.908182870371</v>
      </c>
      <c r="S582" s="17">
        <f t="shared" si="28"/>
        <v>42635.908182870371</v>
      </c>
      <c r="T582">
        <f t="shared" si="29"/>
        <v>8.2191780821917804E-2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8270</v>
      </c>
      <c r="O583" t="s">
        <v>8271</v>
      </c>
      <c r="P583">
        <f>ROUND(E583/D583*100,0)</f>
        <v>0</v>
      </c>
      <c r="Q583">
        <f>IFERROR(ROUND(E583/L583,4),0)</f>
        <v>0</v>
      </c>
      <c r="R583" s="17">
        <f t="shared" si="27"/>
        <v>42188.012777777782</v>
      </c>
      <c r="S583" s="17">
        <f t="shared" si="28"/>
        <v>42218.012777777782</v>
      </c>
      <c r="T583">
        <f t="shared" si="29"/>
        <v>8.2191780821917804E-2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8270</v>
      </c>
      <c r="O584" t="s">
        <v>8271</v>
      </c>
      <c r="P584">
        <f>ROUND(E584/D584*100,0)</f>
        <v>0</v>
      </c>
      <c r="Q584" t="str">
        <f>IFERROR(ROUND(E584/L584,4),"no backers")</f>
        <v>no backers</v>
      </c>
      <c r="R584" s="17">
        <f t="shared" si="27"/>
        <v>42055.739803240736</v>
      </c>
      <c r="S584" s="17">
        <f t="shared" si="28"/>
        <v>42078.75</v>
      </c>
      <c r="T584">
        <f t="shared" si="29"/>
        <v>6.3041634956886666E-2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8270</v>
      </c>
      <c r="O585" t="s">
        <v>8271</v>
      </c>
      <c r="P585">
        <f>ROUND(E585/D585*100,0)</f>
        <v>0</v>
      </c>
      <c r="Q585">
        <f>IFERROR(ROUND(E585/L585,4),0)</f>
        <v>1</v>
      </c>
      <c r="R585" s="17">
        <f t="shared" si="27"/>
        <v>42052.93850694444</v>
      </c>
      <c r="S585" s="17">
        <f t="shared" si="28"/>
        <v>42082.896840277783</v>
      </c>
      <c r="T585">
        <f t="shared" si="29"/>
        <v>8.2077625570802837E-2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8270</v>
      </c>
      <c r="O586" t="s">
        <v>8271</v>
      </c>
      <c r="P586">
        <f>ROUND(E586/D586*100,0)</f>
        <v>1</v>
      </c>
      <c r="Q586">
        <f>IFERROR(ROUND(E586/L586,4),0)</f>
        <v>5</v>
      </c>
      <c r="R586" s="17">
        <f t="shared" si="27"/>
        <v>42049.716620370367</v>
      </c>
      <c r="S586" s="17">
        <f t="shared" si="28"/>
        <v>42079.674953703703</v>
      </c>
      <c r="T586">
        <f t="shared" si="29"/>
        <v>8.2077625570782894E-2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8270</v>
      </c>
      <c r="O587" t="s">
        <v>8271</v>
      </c>
      <c r="P587">
        <f>ROUND(E587/D587*100,0)</f>
        <v>0</v>
      </c>
      <c r="Q587" t="str">
        <f>IFERROR(ROUND(E587/L587,4),"no backers")</f>
        <v>no backers</v>
      </c>
      <c r="R587" s="17">
        <f t="shared" si="27"/>
        <v>42283.3909375</v>
      </c>
      <c r="S587" s="17">
        <f t="shared" si="28"/>
        <v>42339</v>
      </c>
      <c r="T587">
        <f t="shared" si="29"/>
        <v>0.15235359589041017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8270</v>
      </c>
      <c r="O588" t="s">
        <v>8271</v>
      </c>
      <c r="P588">
        <f>ROUND(E588/D588*100,0)</f>
        <v>1</v>
      </c>
      <c r="Q588">
        <f>IFERROR(ROUND(E588/L588,4),0)</f>
        <v>14</v>
      </c>
      <c r="R588" s="17">
        <f t="shared" si="27"/>
        <v>42020.854247685187</v>
      </c>
      <c r="S588" s="17">
        <f t="shared" si="28"/>
        <v>42050.854247685187</v>
      </c>
      <c r="T588">
        <f t="shared" si="29"/>
        <v>8.2191780821917804E-2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8270</v>
      </c>
      <c r="O589" t="s">
        <v>8271</v>
      </c>
      <c r="P589">
        <f>ROUND(E589/D589*100,0)</f>
        <v>9</v>
      </c>
      <c r="Q589">
        <f>IFERROR(ROUND(E589/L589,4),0)</f>
        <v>389.28570000000002</v>
      </c>
      <c r="R589" s="17">
        <f t="shared" si="27"/>
        <v>42080.757326388892</v>
      </c>
      <c r="S589" s="17">
        <f t="shared" si="28"/>
        <v>42110.757326388892</v>
      </c>
      <c r="T589">
        <f t="shared" si="29"/>
        <v>8.2191780821917804E-2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8270</v>
      </c>
      <c r="O590" t="s">
        <v>8271</v>
      </c>
      <c r="P590">
        <f>ROUND(E590/D590*100,0)</f>
        <v>3</v>
      </c>
      <c r="Q590">
        <f>IFERROR(ROUND(E590/L590,4),"no backers")</f>
        <v>150.5</v>
      </c>
      <c r="R590" s="17">
        <f t="shared" si="27"/>
        <v>42631.769513888896</v>
      </c>
      <c r="S590" s="17">
        <f t="shared" si="28"/>
        <v>42691.811180555553</v>
      </c>
      <c r="T590">
        <f t="shared" si="29"/>
        <v>0.1644977168949506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8270</v>
      </c>
      <c r="O591" t="s">
        <v>8271</v>
      </c>
      <c r="P591">
        <f>ROUND(E591/D591*100,0)</f>
        <v>0</v>
      </c>
      <c r="Q591">
        <f>IFERROR(ROUND(E591/L591,4),"no backers")</f>
        <v>1</v>
      </c>
      <c r="R591" s="17">
        <f t="shared" si="27"/>
        <v>42178.614571759259</v>
      </c>
      <c r="S591" s="17">
        <f t="shared" si="28"/>
        <v>42193.614571759259</v>
      </c>
      <c r="T591">
        <f t="shared" si="29"/>
        <v>4.1095890410958902E-2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8270</v>
      </c>
      <c r="O592" t="s">
        <v>8271</v>
      </c>
      <c r="P592">
        <f>ROUND(E592/D592*100,0)</f>
        <v>4</v>
      </c>
      <c r="Q592">
        <f>IFERROR(ROUND(E592/L592,4),0)</f>
        <v>24.777799999999999</v>
      </c>
      <c r="R592" s="17">
        <f t="shared" si="27"/>
        <v>42377.554756944446</v>
      </c>
      <c r="S592" s="17">
        <f t="shared" si="28"/>
        <v>42408.542361111111</v>
      </c>
      <c r="T592">
        <f t="shared" si="29"/>
        <v>8.4897545662095411E-2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8270</v>
      </c>
      <c r="O593" t="s">
        <v>8271</v>
      </c>
      <c r="P593">
        <f>ROUND(E593/D593*100,0)</f>
        <v>0</v>
      </c>
      <c r="Q593">
        <f>IFERROR(ROUND(E593/L593,4),0)</f>
        <v>30.5</v>
      </c>
      <c r="R593" s="17">
        <f t="shared" si="27"/>
        <v>42177.543171296296</v>
      </c>
      <c r="S593" s="17">
        <f t="shared" si="28"/>
        <v>42207.543171296296</v>
      </c>
      <c r="T593">
        <f t="shared" si="29"/>
        <v>8.2191780821917804E-2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8270</v>
      </c>
      <c r="O594" t="s">
        <v>8271</v>
      </c>
      <c r="P594">
        <f>ROUND(E594/D594*100,0)</f>
        <v>3</v>
      </c>
      <c r="Q594">
        <f>IFERROR(ROUND(E594/L594,4),0)</f>
        <v>250</v>
      </c>
      <c r="R594" s="17">
        <f t="shared" si="27"/>
        <v>41946.232175925928</v>
      </c>
      <c r="S594" s="17">
        <f t="shared" si="28"/>
        <v>41976.232175925921</v>
      </c>
      <c r="T594">
        <f t="shared" si="29"/>
        <v>8.2191780821897875E-2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8270</v>
      </c>
      <c r="O595" t="s">
        <v>8271</v>
      </c>
      <c r="P595">
        <f>ROUND(E595/D595*100,0)</f>
        <v>23</v>
      </c>
      <c r="Q595">
        <f>IFERROR(ROUND(E595/L595,4),0)</f>
        <v>16.428599999999999</v>
      </c>
      <c r="R595" s="17">
        <f t="shared" si="27"/>
        <v>42070.677604166667</v>
      </c>
      <c r="S595" s="17">
        <f t="shared" si="28"/>
        <v>42100.635937500003</v>
      </c>
      <c r="T595">
        <f t="shared" si="29"/>
        <v>8.2077625570782894E-2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8270</v>
      </c>
      <c r="O596" t="s">
        <v>8271</v>
      </c>
      <c r="P596">
        <f>ROUND(E596/D596*100,0)</f>
        <v>0</v>
      </c>
      <c r="Q596">
        <f>IFERROR(ROUND(E596/L596,4),0)</f>
        <v>13</v>
      </c>
      <c r="R596" s="17">
        <f t="shared" si="27"/>
        <v>42446.780162037037</v>
      </c>
      <c r="S596" s="17">
        <f t="shared" si="28"/>
        <v>42476.780162037037</v>
      </c>
      <c r="T596">
        <f t="shared" si="29"/>
        <v>8.2191780821917804E-2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8270</v>
      </c>
      <c r="O597" t="s">
        <v>8271</v>
      </c>
      <c r="P597">
        <f>ROUND(E597/D597*100,0)</f>
        <v>0</v>
      </c>
      <c r="Q597">
        <f>IFERROR(ROUND(E597/L597,4),"no backers")</f>
        <v>53.25</v>
      </c>
      <c r="R597" s="17">
        <f t="shared" si="27"/>
        <v>42083.069884259254</v>
      </c>
      <c r="S597" s="17">
        <f t="shared" si="28"/>
        <v>42128.069884259254</v>
      </c>
      <c r="T597">
        <f t="shared" si="29"/>
        <v>0.12328767123287671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8270</v>
      </c>
      <c r="O598" t="s">
        <v>8271</v>
      </c>
      <c r="P598">
        <f>ROUND(E598/D598*100,0)</f>
        <v>0</v>
      </c>
      <c r="Q598">
        <f>IFERROR(ROUND(E598/L598,4),0)</f>
        <v>3</v>
      </c>
      <c r="R598" s="17">
        <f t="shared" si="27"/>
        <v>42646.896898148145</v>
      </c>
      <c r="S598" s="17">
        <f t="shared" si="28"/>
        <v>42676.896898148145</v>
      </c>
      <c r="T598">
        <f t="shared" si="29"/>
        <v>8.2191780821917804E-2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8270</v>
      </c>
      <c r="O599" t="s">
        <v>8271</v>
      </c>
      <c r="P599">
        <f>ROUND(E599/D599*100,0)</f>
        <v>0</v>
      </c>
      <c r="Q599">
        <f>IFERROR(ROUND(E599/L599,4),0)</f>
        <v>10</v>
      </c>
      <c r="R599" s="17">
        <f t="shared" si="27"/>
        <v>42545.705266203702</v>
      </c>
      <c r="S599" s="17">
        <f t="shared" si="28"/>
        <v>42582.666666666672</v>
      </c>
      <c r="T599">
        <f t="shared" si="29"/>
        <v>0.1012641108574502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8270</v>
      </c>
      <c r="O600" t="s">
        <v>8271</v>
      </c>
      <c r="P600">
        <f>ROUND(E600/D600*100,0)</f>
        <v>34</v>
      </c>
      <c r="Q600">
        <f>IFERROR(ROUND(E600/L600,4),0)</f>
        <v>121.4286</v>
      </c>
      <c r="R600" s="17">
        <f t="shared" si="27"/>
        <v>41948.00209490741</v>
      </c>
      <c r="S600" s="17">
        <f t="shared" si="28"/>
        <v>41978.00209490741</v>
      </c>
      <c r="T600">
        <f t="shared" si="29"/>
        <v>8.2191780821917804E-2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8270</v>
      </c>
      <c r="O601" t="s">
        <v>8271</v>
      </c>
      <c r="P601">
        <f>ROUND(E601/D601*100,0)</f>
        <v>0</v>
      </c>
      <c r="Q601">
        <f>IFERROR(ROUND(E601/L601,4),0)</f>
        <v>15.5</v>
      </c>
      <c r="R601" s="17">
        <f t="shared" si="27"/>
        <v>42047.812523148154</v>
      </c>
      <c r="S601" s="17">
        <f t="shared" si="28"/>
        <v>42071.636111111111</v>
      </c>
      <c r="T601">
        <f t="shared" si="29"/>
        <v>6.5270104008102445E-2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8270</v>
      </c>
      <c r="O602" t="s">
        <v>8271</v>
      </c>
      <c r="P602">
        <f>ROUND(E602/D602*100,0)</f>
        <v>2</v>
      </c>
      <c r="Q602">
        <f>IFERROR(ROUND(E602/L602,4),0)</f>
        <v>100</v>
      </c>
      <c r="R602" s="17">
        <f t="shared" si="27"/>
        <v>42073.798171296294</v>
      </c>
      <c r="S602" s="17">
        <f t="shared" si="28"/>
        <v>42133.798171296294</v>
      </c>
      <c r="T602">
        <f t="shared" si="29"/>
        <v>0.16438356164383561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8270</v>
      </c>
      <c r="O603" t="s">
        <v>8271</v>
      </c>
      <c r="P603">
        <f>ROUND(E603/D603*100,0)</f>
        <v>1</v>
      </c>
      <c r="Q603">
        <f>IFERROR(ROUND(E603/L603,4),0)</f>
        <v>23.333300000000001</v>
      </c>
      <c r="R603" s="17">
        <f t="shared" si="27"/>
        <v>41969.858090277776</v>
      </c>
      <c r="S603" s="17">
        <f t="shared" si="28"/>
        <v>41999.858090277776</v>
      </c>
      <c r="T603">
        <f t="shared" si="29"/>
        <v>8.2191780821917804E-2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8270</v>
      </c>
      <c r="O604" t="s">
        <v>8271</v>
      </c>
      <c r="P604">
        <f>ROUND(E604/D604*100,0)</f>
        <v>0</v>
      </c>
      <c r="Q604">
        <f>IFERROR(ROUND(E604/L604,4),0)</f>
        <v>0</v>
      </c>
      <c r="R604" s="17">
        <f t="shared" si="27"/>
        <v>42143.79415509259</v>
      </c>
      <c r="S604" s="17">
        <f t="shared" si="28"/>
        <v>42173.79415509259</v>
      </c>
      <c r="T604">
        <f t="shared" si="29"/>
        <v>8.2191780821917804E-2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8270</v>
      </c>
      <c r="O605" t="s">
        <v>8271</v>
      </c>
      <c r="P605">
        <f>ROUND(E605/D605*100,0)</f>
        <v>4</v>
      </c>
      <c r="Q605">
        <f>IFERROR(ROUND(E605/L605,4),"no backers")</f>
        <v>45.386200000000002</v>
      </c>
      <c r="R605" s="17">
        <f t="shared" si="27"/>
        <v>41835.639155092591</v>
      </c>
      <c r="S605" s="17">
        <f t="shared" si="28"/>
        <v>41865.639155092591</v>
      </c>
      <c r="T605">
        <f t="shared" si="29"/>
        <v>8.2191780821917804E-2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8270</v>
      </c>
      <c r="O606" t="s">
        <v>8271</v>
      </c>
      <c r="P606">
        <f>ROUND(E606/D606*100,0)</f>
        <v>0</v>
      </c>
      <c r="Q606">
        <f>IFERROR(ROUND(E606/L606,4),0)</f>
        <v>0</v>
      </c>
      <c r="R606" s="17">
        <f t="shared" si="27"/>
        <v>41849.035370370373</v>
      </c>
      <c r="S606" s="17">
        <f t="shared" si="28"/>
        <v>41879.035370370373</v>
      </c>
      <c r="T606">
        <f t="shared" si="29"/>
        <v>8.2191780821917804E-2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8270</v>
      </c>
      <c r="O607" t="s">
        <v>8271</v>
      </c>
      <c r="P607">
        <f>ROUND(E607/D607*100,0)</f>
        <v>3</v>
      </c>
      <c r="Q607">
        <f>IFERROR(ROUND(E607/L607,4),0)</f>
        <v>16.375</v>
      </c>
      <c r="R607" s="17">
        <f t="shared" si="27"/>
        <v>42194.357731481476</v>
      </c>
      <c r="S607" s="17">
        <f t="shared" si="28"/>
        <v>42239.357731481476</v>
      </c>
      <c r="T607">
        <f t="shared" si="29"/>
        <v>0.12328767123287671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8270</v>
      </c>
      <c r="O608" t="s">
        <v>8271</v>
      </c>
      <c r="P608">
        <f>ROUND(E608/D608*100,0)</f>
        <v>0</v>
      </c>
      <c r="Q608">
        <f>IFERROR(ROUND(E608/L608,4),0)</f>
        <v>10</v>
      </c>
      <c r="R608" s="17">
        <f t="shared" si="27"/>
        <v>42102.650567129633</v>
      </c>
      <c r="S608" s="17">
        <f t="shared" si="28"/>
        <v>42148.625</v>
      </c>
      <c r="T608">
        <f t="shared" si="29"/>
        <v>0.12595735032977345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8270</v>
      </c>
      <c r="O609" t="s">
        <v>8271</v>
      </c>
      <c r="P609">
        <f>ROUND(E609/D609*100,0)</f>
        <v>0</v>
      </c>
      <c r="Q609">
        <f>IFERROR(ROUND(E609/L609,4),0)</f>
        <v>0</v>
      </c>
      <c r="R609" s="17">
        <f t="shared" si="27"/>
        <v>42300.825648148151</v>
      </c>
      <c r="S609" s="17">
        <f t="shared" si="28"/>
        <v>42330.867314814815</v>
      </c>
      <c r="T609">
        <f t="shared" si="29"/>
        <v>8.2305936073052713E-2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8270</v>
      </c>
      <c r="O610" t="s">
        <v>8271</v>
      </c>
      <c r="P610">
        <f>ROUND(E610/D610*100,0)</f>
        <v>1</v>
      </c>
      <c r="Q610">
        <f>IFERROR(ROUND(E610/L610,4),0)</f>
        <v>292.2</v>
      </c>
      <c r="R610" s="17">
        <f t="shared" si="27"/>
        <v>42140.921064814815</v>
      </c>
      <c r="S610" s="17">
        <f t="shared" si="28"/>
        <v>42170.921064814815</v>
      </c>
      <c r="T610">
        <f t="shared" si="29"/>
        <v>8.2191780821917804E-2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8270</v>
      </c>
      <c r="O611" t="s">
        <v>8271</v>
      </c>
      <c r="P611">
        <f>ROUND(E611/D611*100,0)</f>
        <v>1</v>
      </c>
      <c r="Q611">
        <f>IFERROR(ROUND(E611/L611,4),0)</f>
        <v>5</v>
      </c>
      <c r="R611" s="17">
        <f t="shared" si="27"/>
        <v>42307.034074074079</v>
      </c>
      <c r="S611" s="17">
        <f t="shared" si="28"/>
        <v>42337.075740740736</v>
      </c>
      <c r="T611">
        <f t="shared" si="29"/>
        <v>8.2305936073032784E-2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8270</v>
      </c>
      <c r="O612" t="s">
        <v>8271</v>
      </c>
      <c r="P612">
        <f>ROUND(E612/D612*100,0)</f>
        <v>0</v>
      </c>
      <c r="Q612">
        <f>IFERROR(ROUND(E612/L612,4),0)</f>
        <v>0</v>
      </c>
      <c r="R612" s="17">
        <f t="shared" si="27"/>
        <v>42086.83085648148</v>
      </c>
      <c r="S612" s="17">
        <f t="shared" si="28"/>
        <v>42116.83085648148</v>
      </c>
      <c r="T612">
        <f t="shared" si="29"/>
        <v>8.2191780821917804E-2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8270</v>
      </c>
      <c r="O613" t="s">
        <v>8271</v>
      </c>
      <c r="P613">
        <f>ROUND(E613/D613*100,0)</f>
        <v>0</v>
      </c>
      <c r="Q613">
        <f>IFERROR(ROUND(E613/L613,4),0)</f>
        <v>0</v>
      </c>
      <c r="R613" s="17">
        <f t="shared" si="27"/>
        <v>42328.560613425929</v>
      </c>
      <c r="S613" s="17">
        <f t="shared" si="28"/>
        <v>42388.560613425929</v>
      </c>
      <c r="T613">
        <f t="shared" si="29"/>
        <v>0.16438356164383561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8270</v>
      </c>
      <c r="O614" t="s">
        <v>8271</v>
      </c>
      <c r="P614">
        <f>ROUND(E614/D614*100,0)</f>
        <v>0</v>
      </c>
      <c r="Q614">
        <f>IFERROR(ROUND(E614/L614,4),0)</f>
        <v>0</v>
      </c>
      <c r="R614" s="17">
        <f t="shared" si="27"/>
        <v>42585.031782407401</v>
      </c>
      <c r="S614" s="17">
        <f t="shared" si="28"/>
        <v>42615.031782407401</v>
      </c>
      <c r="T614">
        <f t="shared" si="29"/>
        <v>8.2191780821917804E-2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8270</v>
      </c>
      <c r="O615" t="s">
        <v>8271</v>
      </c>
      <c r="P615">
        <f>ROUND(E615/D615*100,0)</f>
        <v>21</v>
      </c>
      <c r="Q615">
        <f>IFERROR(ROUND(E615/L615,4),"no backers")</f>
        <v>105.93389999999999</v>
      </c>
      <c r="R615" s="17">
        <f t="shared" si="27"/>
        <v>42247.496759259258</v>
      </c>
      <c r="S615" s="17">
        <f t="shared" si="28"/>
        <v>42278.207638888889</v>
      </c>
      <c r="T615">
        <f t="shared" si="29"/>
        <v>8.4139396245563436E-2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8270</v>
      </c>
      <c r="O616" t="s">
        <v>8271</v>
      </c>
      <c r="P616">
        <f>ROUND(E616/D616*100,0)</f>
        <v>0</v>
      </c>
      <c r="Q616">
        <f>IFERROR(ROUND(E616/L616,4),0)</f>
        <v>0</v>
      </c>
      <c r="R616" s="17">
        <f t="shared" si="27"/>
        <v>42515.061805555553</v>
      </c>
      <c r="S616" s="17">
        <f t="shared" si="28"/>
        <v>42545.061805555553</v>
      </c>
      <c r="T616">
        <f t="shared" si="29"/>
        <v>8.2191780821917804E-2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8270</v>
      </c>
      <c r="O617" t="s">
        <v>8271</v>
      </c>
      <c r="P617">
        <f>ROUND(E617/D617*100,0)</f>
        <v>0</v>
      </c>
      <c r="Q617">
        <f>IFERROR(ROUND(E617/L617,4),0)</f>
        <v>0</v>
      </c>
      <c r="R617" s="17">
        <f t="shared" si="27"/>
        <v>42242.122210648144</v>
      </c>
      <c r="S617" s="17">
        <f t="shared" si="28"/>
        <v>42272.122210648144</v>
      </c>
      <c r="T617">
        <f t="shared" si="29"/>
        <v>8.2191780821917804E-2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8270</v>
      </c>
      <c r="O618" t="s">
        <v>8271</v>
      </c>
      <c r="P618">
        <f>ROUND(E618/D618*100,0)</f>
        <v>0</v>
      </c>
      <c r="Q618">
        <f>IFERROR(ROUND(E618/L618,4),0)</f>
        <v>0</v>
      </c>
      <c r="R618" s="17">
        <f t="shared" si="27"/>
        <v>42761.376238425932</v>
      </c>
      <c r="S618" s="17">
        <f t="shared" si="28"/>
        <v>42791.376238425932</v>
      </c>
      <c r="T618">
        <f t="shared" si="29"/>
        <v>8.2191780821917804E-2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8270</v>
      </c>
      <c r="O619" t="s">
        <v>8271</v>
      </c>
      <c r="P619">
        <f>ROUND(E619/D619*100,0)</f>
        <v>3</v>
      </c>
      <c r="Q619">
        <f>IFERROR(ROUND(E619/L619,4),0)</f>
        <v>20</v>
      </c>
      <c r="R619" s="17">
        <f t="shared" si="27"/>
        <v>42087.343090277776</v>
      </c>
      <c r="S619" s="17">
        <f t="shared" si="28"/>
        <v>42132.343090277776</v>
      </c>
      <c r="T619">
        <f t="shared" si="29"/>
        <v>0.12328767123287671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8270</v>
      </c>
      <c r="O620" t="s">
        <v>8271</v>
      </c>
      <c r="P620">
        <f>ROUND(E620/D620*100,0)</f>
        <v>0</v>
      </c>
      <c r="Q620">
        <f>IFERROR(ROUND(E620/L620,4),0)</f>
        <v>0</v>
      </c>
      <c r="R620" s="17">
        <f t="shared" si="27"/>
        <v>42317.810219907406</v>
      </c>
      <c r="S620" s="17">
        <f t="shared" si="28"/>
        <v>42347.810219907406</v>
      </c>
      <c r="T620">
        <f t="shared" si="29"/>
        <v>8.2191780821917804E-2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8270</v>
      </c>
      <c r="O621" t="s">
        <v>8271</v>
      </c>
      <c r="P621">
        <f>ROUND(E621/D621*100,0)</f>
        <v>0</v>
      </c>
      <c r="Q621">
        <f>IFERROR(ROUND(E621/L621,4),0)</f>
        <v>1</v>
      </c>
      <c r="R621" s="17">
        <f t="shared" si="27"/>
        <v>41908.650347222225</v>
      </c>
      <c r="S621" s="17">
        <f t="shared" si="28"/>
        <v>41968.692013888889</v>
      </c>
      <c r="T621">
        <f t="shared" si="29"/>
        <v>0.16449771689497053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8270</v>
      </c>
      <c r="O622" t="s">
        <v>8271</v>
      </c>
      <c r="P622">
        <f>ROUND(E622/D622*100,0)</f>
        <v>1</v>
      </c>
      <c r="Q622">
        <f>IFERROR(ROUND(E622/L622,4),"no backers")</f>
        <v>300</v>
      </c>
      <c r="R622" s="17">
        <f t="shared" si="27"/>
        <v>41831.716874999998</v>
      </c>
      <c r="S622" s="17">
        <f t="shared" si="28"/>
        <v>41876.716874999998</v>
      </c>
      <c r="T622">
        <f t="shared" si="29"/>
        <v>0.12328767123287671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8270</v>
      </c>
      <c r="O623" t="s">
        <v>8271</v>
      </c>
      <c r="P623">
        <f>ROUND(E623/D623*100,0)</f>
        <v>1</v>
      </c>
      <c r="Q623">
        <f>IFERROR(ROUND(E623/L623,4),0)</f>
        <v>87</v>
      </c>
      <c r="R623" s="17">
        <f t="shared" si="27"/>
        <v>42528.987696759257</v>
      </c>
      <c r="S623" s="17">
        <f t="shared" si="28"/>
        <v>42558.987696759257</v>
      </c>
      <c r="T623">
        <f t="shared" si="29"/>
        <v>8.2191780821917804E-2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8270</v>
      </c>
      <c r="O624" t="s">
        <v>8271</v>
      </c>
      <c r="P624">
        <f>ROUND(E624/D624*100,0)</f>
        <v>6</v>
      </c>
      <c r="Q624">
        <f>IFERROR(ROUND(E624/L624,4),0)</f>
        <v>37.8889</v>
      </c>
      <c r="R624" s="17">
        <f t="shared" si="27"/>
        <v>42532.774745370371</v>
      </c>
      <c r="S624" s="17">
        <f t="shared" si="28"/>
        <v>42552.774745370371</v>
      </c>
      <c r="T624">
        <f t="shared" si="29"/>
        <v>5.4794520547945202E-2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8270</v>
      </c>
      <c r="O625" t="s">
        <v>8271</v>
      </c>
      <c r="P625">
        <f>ROUND(E625/D625*100,0)</f>
        <v>0</v>
      </c>
      <c r="Q625" t="str">
        <f>IFERROR(ROUND(E625/L625,4),"no backers")</f>
        <v>no backers</v>
      </c>
      <c r="R625" s="17">
        <f t="shared" si="27"/>
        <v>42122.009224537032</v>
      </c>
      <c r="S625" s="17">
        <f t="shared" si="28"/>
        <v>42152.009224537032</v>
      </c>
      <c r="T625">
        <f t="shared" si="29"/>
        <v>8.2191780821917804E-2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8270</v>
      </c>
      <c r="O626" t="s">
        <v>8271</v>
      </c>
      <c r="P626">
        <f>ROUND(E626/D626*100,0)</f>
        <v>0</v>
      </c>
      <c r="Q626">
        <f>IFERROR(ROUND(E626/L626,4),0)</f>
        <v>0</v>
      </c>
      <c r="R626" s="17">
        <f t="shared" si="27"/>
        <v>42108.988900462966</v>
      </c>
      <c r="S626" s="17">
        <f t="shared" si="28"/>
        <v>42138.988900462966</v>
      </c>
      <c r="T626">
        <f t="shared" si="29"/>
        <v>8.2191780821917804E-2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8270</v>
      </c>
      <c r="O627" t="s">
        <v>8271</v>
      </c>
      <c r="P627">
        <f>ROUND(E627/D627*100,0)</f>
        <v>0</v>
      </c>
      <c r="Q627">
        <f>IFERROR(ROUND(E627/L627,4),0)</f>
        <v>0</v>
      </c>
      <c r="R627" s="17">
        <f t="shared" si="27"/>
        <v>42790.895567129628</v>
      </c>
      <c r="S627" s="17">
        <f t="shared" si="28"/>
        <v>42820.853900462964</v>
      </c>
      <c r="T627">
        <f t="shared" si="29"/>
        <v>8.2077625570782894E-2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8270</v>
      </c>
      <c r="O628" t="s">
        <v>8271</v>
      </c>
      <c r="P628">
        <f>ROUND(E628/D628*100,0)</f>
        <v>17</v>
      </c>
      <c r="Q628">
        <f>IFERROR(ROUND(E628/L628,4),0)</f>
        <v>111.41030000000001</v>
      </c>
      <c r="R628" s="17">
        <f t="shared" si="27"/>
        <v>42198.559479166666</v>
      </c>
      <c r="S628" s="17">
        <f t="shared" si="28"/>
        <v>42231.556944444441</v>
      </c>
      <c r="T628">
        <f t="shared" si="29"/>
        <v>9.0404014459656457E-2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8270</v>
      </c>
      <c r="O629" t="s">
        <v>8271</v>
      </c>
      <c r="P629">
        <f>ROUND(E629/D629*100,0)</f>
        <v>0</v>
      </c>
      <c r="Q629">
        <f>IFERROR(ROUND(E629/L629,4),0)</f>
        <v>90</v>
      </c>
      <c r="R629" s="17">
        <f t="shared" si="27"/>
        <v>42384.306840277779</v>
      </c>
      <c r="S629" s="17">
        <f t="shared" si="28"/>
        <v>42443.958333333328</v>
      </c>
      <c r="T629">
        <f t="shared" si="29"/>
        <v>0.16342874809739591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8270</v>
      </c>
      <c r="O630" t="s">
        <v>8271</v>
      </c>
      <c r="P630">
        <f>ROUND(E630/D630*100,0)</f>
        <v>0</v>
      </c>
      <c r="Q630">
        <f>IFERROR(ROUND(E630/L630,4),0)</f>
        <v>0</v>
      </c>
      <c r="R630" s="17">
        <f t="shared" si="27"/>
        <v>41803.692789351851</v>
      </c>
      <c r="S630" s="17">
        <f t="shared" si="28"/>
        <v>41833.692789351851</v>
      </c>
      <c r="T630">
        <f t="shared" si="29"/>
        <v>8.2191780821917804E-2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8270</v>
      </c>
      <c r="O631" t="s">
        <v>8271</v>
      </c>
      <c r="P631">
        <f>ROUND(E631/D631*100,0)</f>
        <v>0</v>
      </c>
      <c r="Q631">
        <f>IFERROR(ROUND(E631/L631,4),0)</f>
        <v>116.66670000000001</v>
      </c>
      <c r="R631" s="17">
        <f t="shared" si="27"/>
        <v>42474.637824074074</v>
      </c>
      <c r="S631" s="17">
        <f t="shared" si="28"/>
        <v>42504.637824074074</v>
      </c>
      <c r="T631">
        <f t="shared" si="29"/>
        <v>8.2191780821917804E-2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8270</v>
      </c>
      <c r="O632" t="s">
        <v>8271</v>
      </c>
      <c r="P632">
        <f>ROUND(E632/D632*100,0)</f>
        <v>0</v>
      </c>
      <c r="Q632">
        <f>IFERROR(ROUND(E632/L632,4),0)</f>
        <v>10</v>
      </c>
      <c r="R632" s="17">
        <f t="shared" si="27"/>
        <v>42223.619456018518</v>
      </c>
      <c r="S632" s="17">
        <f t="shared" si="28"/>
        <v>42253.215277777781</v>
      </c>
      <c r="T632">
        <f t="shared" si="29"/>
        <v>8.1084443176063961E-2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8270</v>
      </c>
      <c r="O633" t="s">
        <v>8271</v>
      </c>
      <c r="P633">
        <f>ROUND(E633/D633*100,0)</f>
        <v>1</v>
      </c>
      <c r="Q633">
        <f>IFERROR(ROUND(E633/L633,4),0)</f>
        <v>76.666700000000006</v>
      </c>
      <c r="R633" s="17">
        <f t="shared" si="27"/>
        <v>42489.772326388891</v>
      </c>
      <c r="S633" s="17">
        <f t="shared" si="28"/>
        <v>42518.772326388891</v>
      </c>
      <c r="T633">
        <f t="shared" si="29"/>
        <v>7.9452054794520555E-2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8270</v>
      </c>
      <c r="O634" t="s">
        <v>8271</v>
      </c>
      <c r="P634">
        <f>ROUND(E634/D634*100,0)</f>
        <v>0</v>
      </c>
      <c r="Q634">
        <f>IFERROR(ROUND(E634/L634,4),0)</f>
        <v>0</v>
      </c>
      <c r="R634" s="17">
        <f t="shared" si="27"/>
        <v>42303.659317129626</v>
      </c>
      <c r="S634" s="17">
        <f t="shared" si="28"/>
        <v>42333.700983796298</v>
      </c>
      <c r="T634">
        <f t="shared" si="29"/>
        <v>8.2305936073072655E-2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8270</v>
      </c>
      <c r="O635" t="s">
        <v>8271</v>
      </c>
      <c r="P635">
        <f>ROUND(E635/D635*100,0)</f>
        <v>12</v>
      </c>
      <c r="Q635">
        <f>IFERROR(ROUND(E635/L635,4),0)</f>
        <v>49.8</v>
      </c>
      <c r="R635" s="17">
        <f t="shared" si="27"/>
        <v>42507.29932870371</v>
      </c>
      <c r="S635" s="17">
        <f t="shared" si="28"/>
        <v>42538.958333333328</v>
      </c>
      <c r="T635">
        <f t="shared" si="29"/>
        <v>8.6736998985256775E-2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8270</v>
      </c>
      <c r="O636" t="s">
        <v>8271</v>
      </c>
      <c r="P636">
        <f>ROUND(E636/D636*100,0)</f>
        <v>0</v>
      </c>
      <c r="Q636">
        <f>IFERROR(ROUND(E636/L636,4),0)</f>
        <v>1</v>
      </c>
      <c r="R636" s="17">
        <f t="shared" si="27"/>
        <v>42031.928576388891</v>
      </c>
      <c r="S636" s="17">
        <f t="shared" si="28"/>
        <v>42061.928576388891</v>
      </c>
      <c r="T636">
        <f t="shared" si="29"/>
        <v>8.2191780821917804E-2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8270</v>
      </c>
      <c r="O637" t="s">
        <v>8271</v>
      </c>
      <c r="P637">
        <f>ROUND(E637/D637*100,0)</f>
        <v>0</v>
      </c>
      <c r="Q637">
        <f>IFERROR(ROUND(E637/L637,4),0)</f>
        <v>2</v>
      </c>
      <c r="R637" s="17">
        <f t="shared" si="27"/>
        <v>42076.092152777783</v>
      </c>
      <c r="S637" s="17">
        <f t="shared" si="28"/>
        <v>42106.092152777783</v>
      </c>
      <c r="T637">
        <f t="shared" si="29"/>
        <v>8.2191780821917804E-2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8270</v>
      </c>
      <c r="O638" t="s">
        <v>8271</v>
      </c>
      <c r="P638">
        <f>ROUND(E638/D638*100,0)</f>
        <v>0</v>
      </c>
      <c r="Q638">
        <f>IFERROR(ROUND(E638/L638,4),0)</f>
        <v>4</v>
      </c>
      <c r="R638" s="17">
        <f t="shared" si="27"/>
        <v>42131.455439814818</v>
      </c>
      <c r="S638" s="17">
        <f t="shared" si="28"/>
        <v>42161.44930555555</v>
      </c>
      <c r="T638">
        <f t="shared" si="29"/>
        <v>8.2174974632144848E-2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8270</v>
      </c>
      <c r="O639" t="s">
        <v>8271</v>
      </c>
      <c r="P639">
        <f>ROUND(E639/D639*100,0)</f>
        <v>0</v>
      </c>
      <c r="Q639">
        <f>IFERROR(ROUND(E639/L639,4),0)</f>
        <v>0</v>
      </c>
      <c r="R639" s="17">
        <f t="shared" si="27"/>
        <v>42762.962013888886</v>
      </c>
      <c r="S639" s="17">
        <f t="shared" si="28"/>
        <v>42791.961111111115</v>
      </c>
      <c r="T639">
        <f t="shared" si="29"/>
        <v>7.9449581430765664E-2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8270</v>
      </c>
      <c r="O640" t="s">
        <v>8271</v>
      </c>
      <c r="P640">
        <f>ROUND(E640/D640*100,0)</f>
        <v>0</v>
      </c>
      <c r="Q640">
        <f>IFERROR(ROUND(E640/L640,4),0)</f>
        <v>3</v>
      </c>
      <c r="R640" s="17">
        <f t="shared" si="27"/>
        <v>42759.593310185184</v>
      </c>
      <c r="S640" s="17">
        <f t="shared" si="28"/>
        <v>42819.55164351852</v>
      </c>
      <c r="T640">
        <f t="shared" si="29"/>
        <v>0.16426940639270071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8270</v>
      </c>
      <c r="O641" t="s">
        <v>8271</v>
      </c>
      <c r="P641">
        <f>ROUND(E641/D641*100,0)</f>
        <v>0</v>
      </c>
      <c r="Q641">
        <f>IFERROR(ROUND(E641/L641,4),0)</f>
        <v>1</v>
      </c>
      <c r="R641" s="17">
        <f t="shared" si="27"/>
        <v>41865.583275462966</v>
      </c>
      <c r="S641" s="17">
        <f t="shared" si="28"/>
        <v>41925.583275462966</v>
      </c>
      <c r="T641">
        <f t="shared" si="29"/>
        <v>0.16438356164383561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8270</v>
      </c>
      <c r="O642" t="s">
        <v>8272</v>
      </c>
      <c r="P642">
        <f>ROUND(E642/D642*100,0)</f>
        <v>144</v>
      </c>
      <c r="Q642">
        <f>IFERROR(ROUND(E642/L642,4),0)</f>
        <v>50.5</v>
      </c>
      <c r="R642" s="17">
        <f t="shared" si="27"/>
        <v>42683.420312500006</v>
      </c>
      <c r="S642" s="17">
        <f t="shared" si="28"/>
        <v>42698.958333333328</v>
      </c>
      <c r="T642">
        <f t="shared" si="29"/>
        <v>4.2569920091294962E-2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8270</v>
      </c>
      <c r="O643" t="s">
        <v>8272</v>
      </c>
      <c r="P643">
        <f>ROUND(E643/D643*100,0)</f>
        <v>119</v>
      </c>
      <c r="Q643">
        <f>IFERROR(ROUND(E643/L643,4),0)</f>
        <v>151.3175</v>
      </c>
      <c r="R643" s="17">
        <f t="shared" ref="R643:R706" si="30">(((J643/60)/60)/24)+DATE(1970,1,1)</f>
        <v>42199.57</v>
      </c>
      <c r="S643" s="17">
        <f t="shared" ref="S643:S706" si="31">(((I643/60)/60)/24)+DATE(1970,1,1)</f>
        <v>42229.57</v>
      </c>
      <c r="T643">
        <f t="shared" ref="T643:T706" si="32">(S643-R643)/365</f>
        <v>8.2191780821917804E-2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8270</v>
      </c>
      <c r="O644" t="s">
        <v>8272</v>
      </c>
      <c r="P644">
        <f>ROUND(E644/D644*100,0)</f>
        <v>1460</v>
      </c>
      <c r="Q644">
        <f>IFERROR(ROUND(E644/L644,4),0)</f>
        <v>134.35919999999999</v>
      </c>
      <c r="R644" s="17">
        <f t="shared" si="30"/>
        <v>42199.651319444441</v>
      </c>
      <c r="S644" s="17">
        <f t="shared" si="31"/>
        <v>42235.651319444441</v>
      </c>
      <c r="T644">
        <f t="shared" si="32"/>
        <v>9.8630136986301367E-2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8270</v>
      </c>
      <c r="O645" t="s">
        <v>8272</v>
      </c>
      <c r="P645">
        <f>ROUND(E645/D645*100,0)</f>
        <v>106</v>
      </c>
      <c r="Q645">
        <f>IFERROR(ROUND(E645/L645,4),0)</f>
        <v>174.02629999999999</v>
      </c>
      <c r="R645" s="17">
        <f t="shared" si="30"/>
        <v>42100.642071759255</v>
      </c>
      <c r="S645" s="17">
        <f t="shared" si="31"/>
        <v>42155.642071759255</v>
      </c>
      <c r="T645">
        <f t="shared" si="32"/>
        <v>0.15068493150684931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8270</v>
      </c>
      <c r="O646" t="s">
        <v>8272</v>
      </c>
      <c r="P646">
        <f>ROUND(E646/D646*100,0)</f>
        <v>300</v>
      </c>
      <c r="Q646">
        <f>IFERROR(ROUND(E646/L646,4),0)</f>
        <v>73.4863</v>
      </c>
      <c r="R646" s="17">
        <f t="shared" si="30"/>
        <v>41898.665960648148</v>
      </c>
      <c r="S646" s="17">
        <f t="shared" si="31"/>
        <v>41941.041666666664</v>
      </c>
      <c r="T646">
        <f t="shared" si="32"/>
        <v>0.11609782470826359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8270</v>
      </c>
      <c r="O647" t="s">
        <v>8272</v>
      </c>
      <c r="P647">
        <f>ROUND(E647/D647*100,0)</f>
        <v>279</v>
      </c>
      <c r="Q647">
        <f>IFERROR(ROUND(E647/L647,4),0)</f>
        <v>23.518999999999998</v>
      </c>
      <c r="R647" s="17">
        <f t="shared" si="30"/>
        <v>42564.026319444441</v>
      </c>
      <c r="S647" s="17">
        <f t="shared" si="31"/>
        <v>42594.026319444441</v>
      </c>
      <c r="T647">
        <f t="shared" si="32"/>
        <v>8.2191780821917804E-2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8270</v>
      </c>
      <c r="O648" t="s">
        <v>8272</v>
      </c>
      <c r="P648">
        <f>ROUND(E648/D648*100,0)</f>
        <v>132</v>
      </c>
      <c r="Q648">
        <f>IFERROR(ROUND(E648/L648,4),0)</f>
        <v>39.074399999999997</v>
      </c>
      <c r="R648" s="17">
        <f t="shared" si="30"/>
        <v>41832.852627314816</v>
      </c>
      <c r="S648" s="17">
        <f t="shared" si="31"/>
        <v>41862.852627314816</v>
      </c>
      <c r="T648">
        <f t="shared" si="32"/>
        <v>8.2191780821917804E-2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8270</v>
      </c>
      <c r="O649" t="s">
        <v>8272</v>
      </c>
      <c r="P649">
        <f>ROUND(E649/D649*100,0)</f>
        <v>107</v>
      </c>
      <c r="Q649">
        <f>IFERROR(ROUND(E649/L649,4),0)</f>
        <v>125.94119999999999</v>
      </c>
      <c r="R649" s="17">
        <f t="shared" si="30"/>
        <v>42416.767928240741</v>
      </c>
      <c r="S649" s="17">
        <f t="shared" si="31"/>
        <v>42446.726261574076</v>
      </c>
      <c r="T649">
        <f t="shared" si="32"/>
        <v>8.2077625570782894E-2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8270</v>
      </c>
      <c r="O650" t="s">
        <v>8272</v>
      </c>
      <c r="P650">
        <f>ROUND(E650/D650*100,0)</f>
        <v>127</v>
      </c>
      <c r="Q650">
        <f>IFERROR(ROUND(E650/L650,4),"no backers")</f>
        <v>1644</v>
      </c>
      <c r="R650" s="17">
        <f t="shared" si="30"/>
        <v>41891.693379629629</v>
      </c>
      <c r="S650" s="17">
        <f t="shared" si="31"/>
        <v>41926.693379629629</v>
      </c>
      <c r="T650">
        <f t="shared" si="32"/>
        <v>9.5890410958904104E-2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8270</v>
      </c>
      <c r="O651" t="s">
        <v>8272</v>
      </c>
      <c r="P651">
        <f>ROUND(E651/D651*100,0)</f>
        <v>140</v>
      </c>
      <c r="Q651">
        <f>IFERROR(ROUND(E651/L651,4),0)</f>
        <v>42.670699999999997</v>
      </c>
      <c r="R651" s="17">
        <f t="shared" si="30"/>
        <v>41877.912187499998</v>
      </c>
      <c r="S651" s="17">
        <f t="shared" si="31"/>
        <v>41898.912187499998</v>
      </c>
      <c r="T651">
        <f t="shared" si="32"/>
        <v>5.7534246575342465E-2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8270</v>
      </c>
      <c r="O652" t="s">
        <v>8272</v>
      </c>
      <c r="P652">
        <f>ROUND(E652/D652*100,0)</f>
        <v>112</v>
      </c>
      <c r="Q652">
        <f>IFERROR(ROUND(E652/L652,4),0)</f>
        <v>35.125</v>
      </c>
      <c r="R652" s="17">
        <f t="shared" si="30"/>
        <v>41932.036851851852</v>
      </c>
      <c r="S652" s="17">
        <f t="shared" si="31"/>
        <v>41992.078518518523</v>
      </c>
      <c r="T652">
        <f t="shared" si="32"/>
        <v>0.16449771689499046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8270</v>
      </c>
      <c r="O653" t="s">
        <v>8272</v>
      </c>
      <c r="P653">
        <f>ROUND(E653/D653*100,0)</f>
        <v>101</v>
      </c>
      <c r="Q653">
        <f>IFERROR(ROUND(E653/L653,4),0)</f>
        <v>239.35239999999999</v>
      </c>
      <c r="R653" s="17">
        <f t="shared" si="30"/>
        <v>41956.017488425925</v>
      </c>
      <c r="S653" s="17">
        <f t="shared" si="31"/>
        <v>41986.017488425925</v>
      </c>
      <c r="T653">
        <f t="shared" si="32"/>
        <v>8.2191780821917804E-2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8270</v>
      </c>
      <c r="O654" t="s">
        <v>8272</v>
      </c>
      <c r="P654">
        <f>ROUND(E654/D654*100,0)</f>
        <v>100</v>
      </c>
      <c r="Q654">
        <f>IFERROR(ROUND(E654/L654,4),0)</f>
        <v>107.6429</v>
      </c>
      <c r="R654" s="17">
        <f t="shared" si="30"/>
        <v>42675.690393518518</v>
      </c>
      <c r="S654" s="17">
        <f t="shared" si="31"/>
        <v>42705.732060185182</v>
      </c>
      <c r="T654">
        <f t="shared" si="32"/>
        <v>8.2305936073052713E-2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8270</v>
      </c>
      <c r="O655" t="s">
        <v>8272</v>
      </c>
      <c r="P655">
        <f>ROUND(E655/D655*100,0)</f>
        <v>141</v>
      </c>
      <c r="Q655">
        <f>IFERROR(ROUND(E655/L655,4),0)</f>
        <v>95.830600000000004</v>
      </c>
      <c r="R655" s="17">
        <f t="shared" si="30"/>
        <v>42199.618518518517</v>
      </c>
      <c r="S655" s="17">
        <f t="shared" si="31"/>
        <v>42236.618518518517</v>
      </c>
      <c r="T655">
        <f t="shared" si="32"/>
        <v>0.10136986301369863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8270</v>
      </c>
      <c r="O656" t="s">
        <v>8272</v>
      </c>
      <c r="P656">
        <f>ROUND(E656/D656*100,0)</f>
        <v>267</v>
      </c>
      <c r="Q656">
        <f>IFERROR(ROUND(E656/L656,4),0)</f>
        <v>31.663399999999999</v>
      </c>
      <c r="R656" s="17">
        <f t="shared" si="30"/>
        <v>42163.957326388889</v>
      </c>
      <c r="S656" s="17">
        <f t="shared" si="31"/>
        <v>42193.957326388889</v>
      </c>
      <c r="T656">
        <f t="shared" si="32"/>
        <v>8.2191780821917804E-2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8270</v>
      </c>
      <c r="O657" t="s">
        <v>8272</v>
      </c>
      <c r="P657">
        <f>ROUND(E657/D657*100,0)</f>
        <v>147</v>
      </c>
      <c r="Q657">
        <f>IFERROR(ROUND(E657/L657,4),0)</f>
        <v>42.886899999999997</v>
      </c>
      <c r="R657" s="17">
        <f t="shared" si="30"/>
        <v>42045.957314814819</v>
      </c>
      <c r="S657" s="17">
        <f t="shared" si="31"/>
        <v>42075.915648148148</v>
      </c>
      <c r="T657">
        <f t="shared" si="32"/>
        <v>8.2077625570762966E-2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8270</v>
      </c>
      <c r="O658" t="s">
        <v>8272</v>
      </c>
      <c r="P658">
        <f>ROUND(E658/D658*100,0)</f>
        <v>214</v>
      </c>
      <c r="Q658">
        <f>IFERROR(ROUND(E658/L658,4),0)</f>
        <v>122.73560000000001</v>
      </c>
      <c r="R658" s="17">
        <f t="shared" si="30"/>
        <v>42417.804618055554</v>
      </c>
      <c r="S658" s="17">
        <f t="shared" si="31"/>
        <v>42477.762951388882</v>
      </c>
      <c r="T658">
        <f t="shared" si="32"/>
        <v>0.16426940639268078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8270</v>
      </c>
      <c r="O659" t="s">
        <v>8272</v>
      </c>
      <c r="P659">
        <f>ROUND(E659/D659*100,0)</f>
        <v>126</v>
      </c>
      <c r="Q659">
        <f>IFERROR(ROUND(E659/L659,4),0)</f>
        <v>190.4545</v>
      </c>
      <c r="R659" s="17">
        <f t="shared" si="30"/>
        <v>42331.84574074074</v>
      </c>
      <c r="S659" s="17">
        <f t="shared" si="31"/>
        <v>42361.84574074074</v>
      </c>
      <c r="T659">
        <f t="shared" si="32"/>
        <v>8.2191780821917804E-2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8270</v>
      </c>
      <c r="O660" t="s">
        <v>8272</v>
      </c>
      <c r="P660">
        <f>ROUND(E660/D660*100,0)</f>
        <v>104</v>
      </c>
      <c r="Q660">
        <f>IFERROR(ROUND(E660/L660,4),0)</f>
        <v>109.337</v>
      </c>
      <c r="R660" s="17">
        <f t="shared" si="30"/>
        <v>42179.160752314812</v>
      </c>
      <c r="S660" s="17">
        <f t="shared" si="31"/>
        <v>42211.75</v>
      </c>
      <c r="T660">
        <f t="shared" si="32"/>
        <v>8.9285610096404733E-2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8270</v>
      </c>
      <c r="O661" t="s">
        <v>8272</v>
      </c>
      <c r="P661">
        <f>ROUND(E661/D661*100,0)</f>
        <v>101</v>
      </c>
      <c r="Q661">
        <f>IFERROR(ROUND(E661/L661,4),0)</f>
        <v>143.66669999999999</v>
      </c>
      <c r="R661" s="17">
        <f t="shared" si="30"/>
        <v>42209.593692129631</v>
      </c>
      <c r="S661" s="17">
        <f t="shared" si="31"/>
        <v>42239.593692129631</v>
      </c>
      <c r="T661">
        <f t="shared" si="32"/>
        <v>8.2191780821917804E-2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8270</v>
      </c>
      <c r="O662" t="s">
        <v>8272</v>
      </c>
      <c r="P662">
        <f>ROUND(E662/D662*100,0)</f>
        <v>3</v>
      </c>
      <c r="Q662">
        <f>IFERROR(ROUND(E662/L662,4),0)</f>
        <v>84.944400000000002</v>
      </c>
      <c r="R662" s="17">
        <f t="shared" si="30"/>
        <v>41922.741655092592</v>
      </c>
      <c r="S662" s="17">
        <f t="shared" si="31"/>
        <v>41952.783321759263</v>
      </c>
      <c r="T662">
        <f t="shared" si="32"/>
        <v>8.2305936073072655E-2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8270</v>
      </c>
      <c r="O663" t="s">
        <v>8272</v>
      </c>
      <c r="P663">
        <f>ROUND(E663/D663*100,0)</f>
        <v>1</v>
      </c>
      <c r="Q663">
        <f>IFERROR(ROUND(E663/L663,4),0)</f>
        <v>10.5556</v>
      </c>
      <c r="R663" s="17">
        <f t="shared" si="30"/>
        <v>42636.645358796297</v>
      </c>
      <c r="S663" s="17">
        <f t="shared" si="31"/>
        <v>42666.645358796297</v>
      </c>
      <c r="T663">
        <f t="shared" si="32"/>
        <v>8.2191780821917804E-2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8270</v>
      </c>
      <c r="O664" t="s">
        <v>8272</v>
      </c>
      <c r="P664">
        <f>ROUND(E664/D664*100,0)</f>
        <v>0</v>
      </c>
      <c r="Q664">
        <f>IFERROR(ROUND(E664/L664,4),0)</f>
        <v>39</v>
      </c>
      <c r="R664" s="17">
        <f t="shared" si="30"/>
        <v>41990.438043981485</v>
      </c>
      <c r="S664" s="17">
        <f t="shared" si="31"/>
        <v>42020.438043981485</v>
      </c>
      <c r="T664">
        <f t="shared" si="32"/>
        <v>8.2191780821917804E-2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8270</v>
      </c>
      <c r="O665" t="s">
        <v>8272</v>
      </c>
      <c r="P665">
        <f>ROUND(E665/D665*100,0)</f>
        <v>0</v>
      </c>
      <c r="Q665">
        <f>IFERROR(ROUND(E665/L665,4),0)</f>
        <v>100</v>
      </c>
      <c r="R665" s="17">
        <f t="shared" si="30"/>
        <v>42173.843240740738</v>
      </c>
      <c r="S665" s="17">
        <f t="shared" si="31"/>
        <v>42203.843240740738</v>
      </c>
      <c r="T665">
        <f t="shared" si="32"/>
        <v>8.2191780821917804E-2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8270</v>
      </c>
      <c r="O666" t="s">
        <v>8272</v>
      </c>
      <c r="P666">
        <f>ROUND(E666/D666*100,0)</f>
        <v>8</v>
      </c>
      <c r="Q666">
        <f>IFERROR(ROUND(E666/L666,4),0)</f>
        <v>31.1724</v>
      </c>
      <c r="R666" s="17">
        <f t="shared" si="30"/>
        <v>42077.666377314818</v>
      </c>
      <c r="S666" s="17">
        <f t="shared" si="31"/>
        <v>42107.666377314818</v>
      </c>
      <c r="T666">
        <f t="shared" si="32"/>
        <v>8.2191780821917804E-2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8270</v>
      </c>
      <c r="O667" t="s">
        <v>8272</v>
      </c>
      <c r="P667">
        <f>ROUND(E667/D667*100,0)</f>
        <v>19</v>
      </c>
      <c r="Q667">
        <f>IFERROR(ROUND(E667/L667,4),0)</f>
        <v>155.33330000000001</v>
      </c>
      <c r="R667" s="17">
        <f t="shared" si="30"/>
        <v>42688.711354166662</v>
      </c>
      <c r="S667" s="17">
        <f t="shared" si="31"/>
        <v>42748.711354166662</v>
      </c>
      <c r="T667">
        <f t="shared" si="32"/>
        <v>0.16438356164383561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8270</v>
      </c>
      <c r="O668" t="s">
        <v>8272</v>
      </c>
      <c r="P668">
        <f>ROUND(E668/D668*100,0)</f>
        <v>0</v>
      </c>
      <c r="Q668">
        <f>IFERROR(ROUND(E668/L668,4),0)</f>
        <v>2</v>
      </c>
      <c r="R668" s="17">
        <f t="shared" si="30"/>
        <v>41838.832152777781</v>
      </c>
      <c r="S668" s="17">
        <f t="shared" si="31"/>
        <v>41868.832152777781</v>
      </c>
      <c r="T668">
        <f t="shared" si="32"/>
        <v>8.2191780821917804E-2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8270</v>
      </c>
      <c r="O669" t="s">
        <v>8272</v>
      </c>
      <c r="P669">
        <f>ROUND(E669/D669*100,0)</f>
        <v>10</v>
      </c>
      <c r="Q669">
        <f>IFERROR(ROUND(E669/L669,4),0)</f>
        <v>178.92859999999999</v>
      </c>
      <c r="R669" s="17">
        <f t="shared" si="30"/>
        <v>42632.373414351852</v>
      </c>
      <c r="S669" s="17">
        <f t="shared" si="31"/>
        <v>42672.373414351852</v>
      </c>
      <c r="T669">
        <f t="shared" si="32"/>
        <v>0.1095890410958904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8270</v>
      </c>
      <c r="O670" t="s">
        <v>8272</v>
      </c>
      <c r="P670">
        <f>ROUND(E670/D670*100,0)</f>
        <v>5</v>
      </c>
      <c r="Q670">
        <f>IFERROR(ROUND(E670/L670,4),0)</f>
        <v>27.36</v>
      </c>
      <c r="R670" s="17">
        <f t="shared" si="30"/>
        <v>42090.831273148149</v>
      </c>
      <c r="S670" s="17">
        <f t="shared" si="31"/>
        <v>42135.831273148149</v>
      </c>
      <c r="T670">
        <f t="shared" si="32"/>
        <v>0.12328767123287671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8270</v>
      </c>
      <c r="O671" t="s">
        <v>8272</v>
      </c>
      <c r="P671">
        <f>ROUND(E671/D671*100,0)</f>
        <v>22</v>
      </c>
      <c r="Q671">
        <f>IFERROR(ROUND(E671/L671,4),"no backers")</f>
        <v>1536.25</v>
      </c>
      <c r="R671" s="17">
        <f t="shared" si="30"/>
        <v>42527.625671296293</v>
      </c>
      <c r="S671" s="17">
        <f t="shared" si="31"/>
        <v>42557.625671296293</v>
      </c>
      <c r="T671">
        <f t="shared" si="32"/>
        <v>8.2191780821917804E-2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8270</v>
      </c>
      <c r="O672" t="s">
        <v>8272</v>
      </c>
      <c r="P672">
        <f>ROUND(E672/D672*100,0)</f>
        <v>29</v>
      </c>
      <c r="Q672">
        <f>IFERROR(ROUND(E672/L672,4),0)</f>
        <v>84.996799999999993</v>
      </c>
      <c r="R672" s="17">
        <f t="shared" si="30"/>
        <v>42506.709722222222</v>
      </c>
      <c r="S672" s="17">
        <f t="shared" si="31"/>
        <v>42540.340277777781</v>
      </c>
      <c r="T672">
        <f t="shared" si="32"/>
        <v>9.2138508371394826E-2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8270</v>
      </c>
      <c r="O673" t="s">
        <v>8272</v>
      </c>
      <c r="P673">
        <f>ROUND(E673/D673*100,0)</f>
        <v>39</v>
      </c>
      <c r="Q673">
        <f>IFERROR(ROUND(E673/L673,4),0)</f>
        <v>788.53330000000005</v>
      </c>
      <c r="R673" s="17">
        <f t="shared" si="30"/>
        <v>41984.692731481482</v>
      </c>
      <c r="S673" s="17">
        <f t="shared" si="31"/>
        <v>42018.166666666672</v>
      </c>
      <c r="T673">
        <f t="shared" si="32"/>
        <v>9.1709411466272539E-2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8270</v>
      </c>
      <c r="O674" t="s">
        <v>8272</v>
      </c>
      <c r="P674">
        <f>ROUND(E674/D674*100,0)</f>
        <v>22</v>
      </c>
      <c r="Q674">
        <f>IFERROR(ROUND(E674/L674,4),0)</f>
        <v>50.297699999999999</v>
      </c>
      <c r="R674" s="17">
        <f t="shared" si="30"/>
        <v>41974.219490740739</v>
      </c>
      <c r="S674" s="17">
        <f t="shared" si="31"/>
        <v>42005.207638888889</v>
      </c>
      <c r="T674">
        <f t="shared" si="32"/>
        <v>8.489903602232815E-2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8270</v>
      </c>
      <c r="O675" t="s">
        <v>8272</v>
      </c>
      <c r="P675">
        <f>ROUND(E675/D675*100,0)</f>
        <v>0</v>
      </c>
      <c r="Q675">
        <f>IFERROR(ROUND(E675/L675,4),0)</f>
        <v>68.333299999999994</v>
      </c>
      <c r="R675" s="17">
        <f t="shared" si="30"/>
        <v>41838.840474537035</v>
      </c>
      <c r="S675" s="17">
        <f t="shared" si="31"/>
        <v>41883.840474537035</v>
      </c>
      <c r="T675">
        <f t="shared" si="32"/>
        <v>0.12328767123287671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8270</v>
      </c>
      <c r="O676" t="s">
        <v>8272</v>
      </c>
      <c r="P676">
        <f>ROUND(E676/D676*100,0)</f>
        <v>0</v>
      </c>
      <c r="Q676">
        <f>IFERROR(ROUND(E676/L676,4),0)</f>
        <v>7.5</v>
      </c>
      <c r="R676" s="17">
        <f t="shared" si="30"/>
        <v>41803.116053240738</v>
      </c>
      <c r="S676" s="17">
        <f t="shared" si="31"/>
        <v>41863.116053240738</v>
      </c>
      <c r="T676">
        <f t="shared" si="32"/>
        <v>0.16438356164383561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8270</v>
      </c>
      <c r="O677" t="s">
        <v>8272</v>
      </c>
      <c r="P677">
        <f>ROUND(E677/D677*100,0)</f>
        <v>15</v>
      </c>
      <c r="Q677">
        <f>IFERROR(ROUND(E677/L677,4),0)</f>
        <v>34.269199999999998</v>
      </c>
      <c r="R677" s="17">
        <f t="shared" si="30"/>
        <v>41975.930601851855</v>
      </c>
      <c r="S677" s="17">
        <f t="shared" si="31"/>
        <v>42005.290972222225</v>
      </c>
      <c r="T677">
        <f t="shared" si="32"/>
        <v>8.0439370877726624E-2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8270</v>
      </c>
      <c r="O678" t="s">
        <v>8272</v>
      </c>
      <c r="P678">
        <f>ROUND(E678/D678*100,0)</f>
        <v>1</v>
      </c>
      <c r="Q678">
        <f>IFERROR(ROUND(E678/L678,4),0)</f>
        <v>61.291699999999999</v>
      </c>
      <c r="R678" s="17">
        <f t="shared" si="30"/>
        <v>42012.768298611118</v>
      </c>
      <c r="S678" s="17">
        <f t="shared" si="31"/>
        <v>42042.768298611118</v>
      </c>
      <c r="T678">
        <f t="shared" si="32"/>
        <v>8.2191780821917804E-2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8270</v>
      </c>
      <c r="O679" t="s">
        <v>8272</v>
      </c>
      <c r="P679">
        <f>ROUND(E679/D679*100,0)</f>
        <v>26</v>
      </c>
      <c r="Q679">
        <f>IFERROR(ROUND(E679/L679,4),0)</f>
        <v>133.25</v>
      </c>
      <c r="R679" s="17">
        <f t="shared" si="30"/>
        <v>42504.403877314813</v>
      </c>
      <c r="S679" s="17">
        <f t="shared" si="31"/>
        <v>42549.403877314813</v>
      </c>
      <c r="T679">
        <f t="shared" si="32"/>
        <v>0.12328767123287671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8270</v>
      </c>
      <c r="O680" t="s">
        <v>8272</v>
      </c>
      <c r="P680">
        <f>ROUND(E680/D680*100,0)</f>
        <v>4</v>
      </c>
      <c r="Q680">
        <f>IFERROR(ROUND(E680/L680,4),"no backers")</f>
        <v>65.176500000000004</v>
      </c>
      <c r="R680" s="17">
        <f t="shared" si="30"/>
        <v>42481.376597222217</v>
      </c>
      <c r="S680" s="17">
        <f t="shared" si="31"/>
        <v>42511.376597222217</v>
      </c>
      <c r="T680">
        <f t="shared" si="32"/>
        <v>8.2191780821917804E-2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8270</v>
      </c>
      <c r="O681" t="s">
        <v>8272</v>
      </c>
      <c r="P681">
        <f>ROUND(E681/D681*100,0)</f>
        <v>15</v>
      </c>
      <c r="Q681">
        <f>IFERROR(ROUND(E681/L681,4),0)</f>
        <v>93.904300000000006</v>
      </c>
      <c r="R681" s="17">
        <f t="shared" si="30"/>
        <v>42556.695706018523</v>
      </c>
      <c r="S681" s="17">
        <f t="shared" si="31"/>
        <v>42616.695706018523</v>
      </c>
      <c r="T681">
        <f t="shared" si="32"/>
        <v>0.16438356164383561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8270</v>
      </c>
      <c r="O682" t="s">
        <v>8272</v>
      </c>
      <c r="P682">
        <f>ROUND(E682/D682*100,0)</f>
        <v>26</v>
      </c>
      <c r="Q682">
        <f>IFERROR(ROUND(E682/L682,4),0)</f>
        <v>150.65119999999999</v>
      </c>
      <c r="R682" s="17">
        <f t="shared" si="30"/>
        <v>41864.501516203702</v>
      </c>
      <c r="S682" s="17">
        <f t="shared" si="31"/>
        <v>41899.501516203702</v>
      </c>
      <c r="T682">
        <f t="shared" si="32"/>
        <v>9.5890410958904104E-2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8270</v>
      </c>
      <c r="O683" t="s">
        <v>8272</v>
      </c>
      <c r="P683">
        <f>ROUND(E683/D683*100,0)</f>
        <v>0</v>
      </c>
      <c r="Q683">
        <f>IFERROR(ROUND(E683/L683,4),"no backers")</f>
        <v>1</v>
      </c>
      <c r="R683" s="17">
        <f t="shared" si="30"/>
        <v>42639.805601851855</v>
      </c>
      <c r="S683" s="17">
        <f t="shared" si="31"/>
        <v>42669.805601851855</v>
      </c>
      <c r="T683">
        <f t="shared" si="32"/>
        <v>8.2191780821917804E-2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8270</v>
      </c>
      <c r="O684" t="s">
        <v>8272</v>
      </c>
      <c r="P684">
        <f>ROUND(E684/D684*100,0)</f>
        <v>0</v>
      </c>
      <c r="Q684">
        <f>IFERROR(ROUND(E684/L684,4),0)</f>
        <v>13.25</v>
      </c>
      <c r="R684" s="17">
        <f t="shared" si="30"/>
        <v>42778.765300925923</v>
      </c>
      <c r="S684" s="17">
        <f t="shared" si="31"/>
        <v>42808.723634259266</v>
      </c>
      <c r="T684">
        <f t="shared" si="32"/>
        <v>8.2077625570802837E-2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8270</v>
      </c>
      <c r="O685" t="s">
        <v>8272</v>
      </c>
      <c r="P685">
        <f>ROUND(E685/D685*100,0)</f>
        <v>1</v>
      </c>
      <c r="Q685">
        <f>IFERROR(ROUND(E685/L685,4),0)</f>
        <v>99.333299999999994</v>
      </c>
      <c r="R685" s="17">
        <f t="shared" si="30"/>
        <v>42634.900046296301</v>
      </c>
      <c r="S685" s="17">
        <f t="shared" si="31"/>
        <v>42674.900046296301</v>
      </c>
      <c r="T685">
        <f t="shared" si="32"/>
        <v>0.1095890410958904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8270</v>
      </c>
      <c r="O686" t="s">
        <v>8272</v>
      </c>
      <c r="P686">
        <f>ROUND(E686/D686*100,0)</f>
        <v>7</v>
      </c>
      <c r="Q686">
        <f>IFERROR(ROUND(E686/L686,4),0)</f>
        <v>177.39259999999999</v>
      </c>
      <c r="R686" s="17">
        <f t="shared" si="30"/>
        <v>41809.473275462966</v>
      </c>
      <c r="S686" s="17">
        <f t="shared" si="31"/>
        <v>41845.125</v>
      </c>
      <c r="T686">
        <f t="shared" si="32"/>
        <v>9.7675957635710048E-2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8270</v>
      </c>
      <c r="O687" t="s">
        <v>8272</v>
      </c>
      <c r="P687">
        <f>ROUND(E687/D687*100,0)</f>
        <v>28</v>
      </c>
      <c r="Q687">
        <f>IFERROR(ROUND(E687/L687,4),0)</f>
        <v>55.3</v>
      </c>
      <c r="R687" s="17">
        <f t="shared" si="30"/>
        <v>41971.866574074069</v>
      </c>
      <c r="S687" s="17">
        <f t="shared" si="31"/>
        <v>42016.866574074069</v>
      </c>
      <c r="T687">
        <f t="shared" si="32"/>
        <v>0.12328767123287671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8270</v>
      </c>
      <c r="O688" t="s">
        <v>8272</v>
      </c>
      <c r="P688">
        <f>ROUND(E688/D688*100,0)</f>
        <v>0</v>
      </c>
      <c r="Q688">
        <f>IFERROR(ROUND(E688/L688,4),0)</f>
        <v>0</v>
      </c>
      <c r="R688" s="17">
        <f t="shared" si="30"/>
        <v>42189.673263888893</v>
      </c>
      <c r="S688" s="17">
        <f t="shared" si="31"/>
        <v>42219.673263888893</v>
      </c>
      <c r="T688">
        <f t="shared" si="32"/>
        <v>8.2191780821917804E-2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8270</v>
      </c>
      <c r="O689" t="s">
        <v>8272</v>
      </c>
      <c r="P689">
        <f>ROUND(E689/D689*100,0)</f>
        <v>4</v>
      </c>
      <c r="Q689">
        <f>IFERROR(ROUND(E689/L689,4),0)</f>
        <v>591.66669999999999</v>
      </c>
      <c r="R689" s="17">
        <f t="shared" si="30"/>
        <v>42711.750613425931</v>
      </c>
      <c r="S689" s="17">
        <f t="shared" si="31"/>
        <v>42771.750613425931</v>
      </c>
      <c r="T689">
        <f t="shared" si="32"/>
        <v>0.16438356164383561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8270</v>
      </c>
      <c r="O690" t="s">
        <v>8272</v>
      </c>
      <c r="P690">
        <f>ROUND(E690/D690*100,0)</f>
        <v>73</v>
      </c>
      <c r="Q690">
        <f>IFERROR(ROUND(E690/L690,4),"no backers")</f>
        <v>405.5</v>
      </c>
      <c r="R690" s="17">
        <f t="shared" si="30"/>
        <v>42262.104780092588</v>
      </c>
      <c r="S690" s="17">
        <f t="shared" si="31"/>
        <v>42292.104780092588</v>
      </c>
      <c r="T690">
        <f t="shared" si="32"/>
        <v>8.2191780821917804E-2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8270</v>
      </c>
      <c r="O691" t="s">
        <v>8272</v>
      </c>
      <c r="P691">
        <f>ROUND(E691/D691*100,0)</f>
        <v>58</v>
      </c>
      <c r="Q691">
        <f>IFERROR(ROUND(E691/L691,4),0)</f>
        <v>343.14729999999997</v>
      </c>
      <c r="R691" s="17">
        <f t="shared" si="30"/>
        <v>42675.66778935185</v>
      </c>
      <c r="S691" s="17">
        <f t="shared" si="31"/>
        <v>42712.207638888889</v>
      </c>
      <c r="T691">
        <f t="shared" si="32"/>
        <v>0.10010917681380579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8270</v>
      </c>
      <c r="O692" t="s">
        <v>8272</v>
      </c>
      <c r="P692">
        <f>ROUND(E692/D692*100,0)</f>
        <v>12</v>
      </c>
      <c r="Q692">
        <f>IFERROR(ROUND(E692/L692,4),0)</f>
        <v>72.588200000000001</v>
      </c>
      <c r="R692" s="17">
        <f t="shared" si="30"/>
        <v>42579.634733796294</v>
      </c>
      <c r="S692" s="17">
        <f t="shared" si="31"/>
        <v>42622.25</v>
      </c>
      <c r="T692">
        <f t="shared" si="32"/>
        <v>0.11675415398275531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8270</v>
      </c>
      <c r="O693" t="s">
        <v>8272</v>
      </c>
      <c r="P693">
        <f>ROUND(E693/D693*100,0)</f>
        <v>1</v>
      </c>
      <c r="Q693">
        <f>IFERROR(ROUND(E693/L693,4),0)</f>
        <v>26</v>
      </c>
      <c r="R693" s="17">
        <f t="shared" si="30"/>
        <v>42158.028310185182</v>
      </c>
      <c r="S693" s="17">
        <f t="shared" si="31"/>
        <v>42186.028310185182</v>
      </c>
      <c r="T693">
        <f t="shared" si="32"/>
        <v>7.6712328767123292E-2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8270</v>
      </c>
      <c r="O694" t="s">
        <v>8272</v>
      </c>
      <c r="P694">
        <f>ROUND(E694/D694*100,0)</f>
        <v>7</v>
      </c>
      <c r="Q694">
        <f>IFERROR(ROUND(E694/L694,4),0)</f>
        <v>6.4974999999999996</v>
      </c>
      <c r="R694" s="17">
        <f t="shared" si="30"/>
        <v>42696.37572916667</v>
      </c>
      <c r="S694" s="17">
        <f t="shared" si="31"/>
        <v>42726.37572916667</v>
      </c>
      <c r="T694">
        <f t="shared" si="32"/>
        <v>8.2191780821917804E-2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8270</v>
      </c>
      <c r="O695" t="s">
        <v>8272</v>
      </c>
      <c r="P695">
        <f>ROUND(E695/D695*100,0)</f>
        <v>35</v>
      </c>
      <c r="Q695">
        <f>IFERROR(ROUND(E695/L695,4),0)</f>
        <v>119.38509999999999</v>
      </c>
      <c r="R695" s="17">
        <f t="shared" si="30"/>
        <v>42094.808182870373</v>
      </c>
      <c r="S695" s="17">
        <f t="shared" si="31"/>
        <v>42124.808182870373</v>
      </c>
      <c r="T695">
        <f t="shared" si="32"/>
        <v>8.2191780821917804E-2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8270</v>
      </c>
      <c r="O696" t="s">
        <v>8272</v>
      </c>
      <c r="P696">
        <f>ROUND(E696/D696*100,0)</f>
        <v>0</v>
      </c>
      <c r="Q696">
        <f>IFERROR(ROUND(E696/L696,4),0)</f>
        <v>84.285700000000006</v>
      </c>
      <c r="R696" s="17">
        <f t="shared" si="30"/>
        <v>42737.663877314815</v>
      </c>
      <c r="S696" s="17">
        <f t="shared" si="31"/>
        <v>42767.663877314815</v>
      </c>
      <c r="T696">
        <f t="shared" si="32"/>
        <v>8.2191780821917804E-2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8270</v>
      </c>
      <c r="O697" t="s">
        <v>8272</v>
      </c>
      <c r="P697">
        <f>ROUND(E697/D697*100,0)</f>
        <v>1</v>
      </c>
      <c r="Q697">
        <f>IFERROR(ROUND(E697/L697,4),0)</f>
        <v>90.857100000000003</v>
      </c>
      <c r="R697" s="17">
        <f t="shared" si="30"/>
        <v>41913.521064814813</v>
      </c>
      <c r="S697" s="17">
        <f t="shared" si="31"/>
        <v>41943.521064814813</v>
      </c>
      <c r="T697">
        <f t="shared" si="32"/>
        <v>8.2191780821917804E-2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8270</v>
      </c>
      <c r="O698" t="s">
        <v>8272</v>
      </c>
      <c r="P698">
        <f>ROUND(E698/D698*100,0)</f>
        <v>0</v>
      </c>
      <c r="Q698">
        <f>IFERROR(ROUND(E698/L698,4),0)</f>
        <v>1</v>
      </c>
      <c r="R698" s="17">
        <f t="shared" si="30"/>
        <v>41815.927106481482</v>
      </c>
      <c r="S698" s="17">
        <f t="shared" si="31"/>
        <v>41845.927106481482</v>
      </c>
      <c r="T698">
        <f t="shared" si="32"/>
        <v>8.2191780821917804E-2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8270</v>
      </c>
      <c r="O699" t="s">
        <v>8272</v>
      </c>
      <c r="P699">
        <f>ROUND(E699/D699*100,0)</f>
        <v>46</v>
      </c>
      <c r="Q699">
        <f>IFERROR(ROUND(E699/L699,4),0)</f>
        <v>20.342099999999999</v>
      </c>
      <c r="R699" s="17">
        <f t="shared" si="30"/>
        <v>42388.523020833338</v>
      </c>
      <c r="S699" s="17">
        <f t="shared" si="31"/>
        <v>42403.523020833338</v>
      </c>
      <c r="T699">
        <f t="shared" si="32"/>
        <v>4.1095890410958902E-2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8270</v>
      </c>
      <c r="O700" t="s">
        <v>8272</v>
      </c>
      <c r="P700">
        <f>ROUND(E700/D700*100,0)</f>
        <v>15</v>
      </c>
      <c r="Q700">
        <f>IFERROR(ROUND(E700/L700,4),0)</f>
        <v>530.68970000000002</v>
      </c>
      <c r="R700" s="17">
        <f t="shared" si="30"/>
        <v>41866.931076388886</v>
      </c>
      <c r="S700" s="17">
        <f t="shared" si="31"/>
        <v>41900.083333333336</v>
      </c>
      <c r="T700">
        <f t="shared" si="32"/>
        <v>9.0828101217670182E-2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8270</v>
      </c>
      <c r="O701" t="s">
        <v>8272</v>
      </c>
      <c r="P701">
        <f>ROUND(E701/D701*100,0)</f>
        <v>82</v>
      </c>
      <c r="Q701">
        <f>IFERROR(ROUND(E701/L701,4),0)</f>
        <v>120.3918</v>
      </c>
      <c r="R701" s="17">
        <f t="shared" si="30"/>
        <v>41563.485509259262</v>
      </c>
      <c r="S701" s="17">
        <f t="shared" si="31"/>
        <v>41600.666666666664</v>
      </c>
      <c r="T701">
        <f t="shared" si="32"/>
        <v>0.10186618467781307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8270</v>
      </c>
      <c r="O702" t="s">
        <v>8272</v>
      </c>
      <c r="P702">
        <f>ROUND(E702/D702*100,0)</f>
        <v>3</v>
      </c>
      <c r="Q702">
        <f>IFERROR(ROUND(E702/L702,4),0)</f>
        <v>13</v>
      </c>
      <c r="R702" s="17">
        <f t="shared" si="30"/>
        <v>42715.688437500001</v>
      </c>
      <c r="S702" s="17">
        <f t="shared" si="31"/>
        <v>42745.688437500001</v>
      </c>
      <c r="T702">
        <f t="shared" si="32"/>
        <v>8.2191780821917804E-2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8270</v>
      </c>
      <c r="O703" t="s">
        <v>8272</v>
      </c>
      <c r="P703">
        <f>ROUND(E703/D703*100,0)</f>
        <v>27</v>
      </c>
      <c r="Q703">
        <f>IFERROR(ROUND(E703/L703,4),0)</f>
        <v>291.33330000000001</v>
      </c>
      <c r="R703" s="17">
        <f t="shared" si="30"/>
        <v>41813.662962962961</v>
      </c>
      <c r="S703" s="17">
        <f t="shared" si="31"/>
        <v>41843.662962962961</v>
      </c>
      <c r="T703">
        <f t="shared" si="32"/>
        <v>8.2191780821917804E-2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8270</v>
      </c>
      <c r="O704" t="s">
        <v>8272</v>
      </c>
      <c r="P704">
        <f>ROUND(E704/D704*100,0)</f>
        <v>31</v>
      </c>
      <c r="Q704">
        <f>IFERROR(ROUND(E704/L704,4),0)</f>
        <v>124.9192</v>
      </c>
      <c r="R704" s="17">
        <f t="shared" si="30"/>
        <v>42668.726701388892</v>
      </c>
      <c r="S704" s="17">
        <f t="shared" si="31"/>
        <v>42698.768368055549</v>
      </c>
      <c r="T704">
        <f t="shared" si="32"/>
        <v>8.2305936073032784E-2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8270</v>
      </c>
      <c r="O705" t="s">
        <v>8272</v>
      </c>
      <c r="P705">
        <f>ROUND(E705/D705*100,0)</f>
        <v>6</v>
      </c>
      <c r="Q705">
        <f>IFERROR(ROUND(E705/L705,4),0)</f>
        <v>119.5714</v>
      </c>
      <c r="R705" s="17">
        <f t="shared" si="30"/>
        <v>42711.950798611113</v>
      </c>
      <c r="S705" s="17">
        <f t="shared" si="31"/>
        <v>42766.98055555555</v>
      </c>
      <c r="T705">
        <f t="shared" si="32"/>
        <v>0.15076645738202027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8270</v>
      </c>
      <c r="O706" t="s">
        <v>8272</v>
      </c>
      <c r="P706">
        <f>ROUND(E706/D706*100,0)</f>
        <v>1</v>
      </c>
      <c r="Q706">
        <f>IFERROR(ROUND(E706/L706,4),0)</f>
        <v>120.25</v>
      </c>
      <c r="R706" s="17">
        <f t="shared" si="30"/>
        <v>42726.192916666667</v>
      </c>
      <c r="S706" s="17">
        <f t="shared" si="31"/>
        <v>42786.192916666667</v>
      </c>
      <c r="T706">
        <f t="shared" si="32"/>
        <v>0.16438356164383561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8270</v>
      </c>
      <c r="O707" t="s">
        <v>8272</v>
      </c>
      <c r="P707">
        <f>ROUND(E707/D707*100,0)</f>
        <v>1</v>
      </c>
      <c r="Q707">
        <f>IFERROR(ROUND(E707/L707,4),0)</f>
        <v>195.4</v>
      </c>
      <c r="R707" s="17">
        <f t="shared" ref="R707:R770" si="33">(((J707/60)/60)/24)+DATE(1970,1,1)</f>
        <v>42726.491643518515</v>
      </c>
      <c r="S707" s="17">
        <f t="shared" ref="S707:S770" si="34">(((I707/60)/60)/24)+DATE(1970,1,1)</f>
        <v>42756.491643518515</v>
      </c>
      <c r="T707">
        <f t="shared" ref="T707:T770" si="35">(S707-R707)/365</f>
        <v>8.2191780821917804E-2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8270</v>
      </c>
      <c r="O708" t="s">
        <v>8272</v>
      </c>
      <c r="P708">
        <f>ROUND(E708/D708*100,0)</f>
        <v>0</v>
      </c>
      <c r="Q708">
        <f>IFERROR(ROUND(E708/L708,4),0)</f>
        <v>0</v>
      </c>
      <c r="R708" s="17">
        <f t="shared" si="33"/>
        <v>42676.995173611111</v>
      </c>
      <c r="S708" s="17">
        <f t="shared" si="34"/>
        <v>42718.777083333334</v>
      </c>
      <c r="T708">
        <f t="shared" si="35"/>
        <v>0.11447098554033876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8270</v>
      </c>
      <c r="O709" t="s">
        <v>8272</v>
      </c>
      <c r="P709">
        <f>ROUND(E709/D709*100,0)</f>
        <v>79</v>
      </c>
      <c r="Q709">
        <f>IFERROR(ROUND(E709/L709,4),0)</f>
        <v>117.6987</v>
      </c>
      <c r="R709" s="17">
        <f t="shared" si="33"/>
        <v>42696.663506944446</v>
      </c>
      <c r="S709" s="17">
        <f t="shared" si="34"/>
        <v>42736.663506944446</v>
      </c>
      <c r="T709">
        <f t="shared" si="35"/>
        <v>0.1095890410958904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8270</v>
      </c>
      <c r="O710" t="s">
        <v>8272</v>
      </c>
      <c r="P710">
        <f>ROUND(E710/D710*100,0)</f>
        <v>22</v>
      </c>
      <c r="Q710">
        <f>IFERROR(ROUND(E710/L710,4),0)</f>
        <v>23.948499999999999</v>
      </c>
      <c r="R710" s="17">
        <f t="shared" si="33"/>
        <v>41835.581018518518</v>
      </c>
      <c r="S710" s="17">
        <f t="shared" si="34"/>
        <v>41895.581018518518</v>
      </c>
      <c r="T710">
        <f t="shared" si="35"/>
        <v>0.16438356164383561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8270</v>
      </c>
      <c r="O711" t="s">
        <v>8272</v>
      </c>
      <c r="P711">
        <f>ROUND(E711/D711*100,0)</f>
        <v>0</v>
      </c>
      <c r="Q711">
        <f>IFERROR(ROUND(E711/L711,4),0)</f>
        <v>30.5</v>
      </c>
      <c r="R711" s="17">
        <f t="shared" si="33"/>
        <v>41948.041192129633</v>
      </c>
      <c r="S711" s="17">
        <f t="shared" si="34"/>
        <v>41978.041192129633</v>
      </c>
      <c r="T711">
        <f t="shared" si="35"/>
        <v>8.2191780821917804E-2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8270</v>
      </c>
      <c r="O712" t="s">
        <v>8272</v>
      </c>
      <c r="P712">
        <f>ROUND(E712/D712*100,0)</f>
        <v>0</v>
      </c>
      <c r="Q712">
        <f>IFERROR(ROUND(E712/L712,4),0)</f>
        <v>0</v>
      </c>
      <c r="R712" s="17">
        <f t="shared" si="33"/>
        <v>41837.984976851854</v>
      </c>
      <c r="S712" s="17">
        <f t="shared" si="34"/>
        <v>41871.030555555553</v>
      </c>
      <c r="T712">
        <f t="shared" si="35"/>
        <v>9.0535832064928753E-2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8270</v>
      </c>
      <c r="O713" t="s">
        <v>8272</v>
      </c>
      <c r="P713">
        <f>ROUND(E713/D713*100,0)</f>
        <v>34</v>
      </c>
      <c r="Q713">
        <f>IFERROR(ROUND(E713/L713,4),0)</f>
        <v>99.973399999999998</v>
      </c>
      <c r="R713" s="17">
        <f t="shared" si="33"/>
        <v>42678.459120370375</v>
      </c>
      <c r="S713" s="17">
        <f t="shared" si="34"/>
        <v>42718.500787037032</v>
      </c>
      <c r="T713">
        <f t="shared" si="35"/>
        <v>0.10970319634700539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8270</v>
      </c>
      <c r="O714" t="s">
        <v>8272</v>
      </c>
      <c r="P714">
        <f>ROUND(E714/D714*100,0)</f>
        <v>0</v>
      </c>
      <c r="Q714">
        <f>IFERROR(ROUND(E714/L714,4),0)</f>
        <v>26.25</v>
      </c>
      <c r="R714" s="17">
        <f t="shared" si="33"/>
        <v>42384.680925925932</v>
      </c>
      <c r="S714" s="17">
        <f t="shared" si="34"/>
        <v>42414.680925925932</v>
      </c>
      <c r="T714">
        <f t="shared" si="35"/>
        <v>8.2191780821917804E-2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8270</v>
      </c>
      <c r="O715" t="s">
        <v>8272</v>
      </c>
      <c r="P715">
        <f>ROUND(E715/D715*100,0)</f>
        <v>1</v>
      </c>
      <c r="Q715">
        <f>IFERROR(ROUND(E715/L715,4),0)</f>
        <v>199</v>
      </c>
      <c r="R715" s="17">
        <f t="shared" si="33"/>
        <v>42496.529305555552</v>
      </c>
      <c r="S715" s="17">
        <f t="shared" si="34"/>
        <v>42526.529305555552</v>
      </c>
      <c r="T715">
        <f t="shared" si="35"/>
        <v>8.2191780821917804E-2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8270</v>
      </c>
      <c r="O716" t="s">
        <v>8272</v>
      </c>
      <c r="P716">
        <f>ROUND(E716/D716*100,0)</f>
        <v>15</v>
      </c>
      <c r="Q716">
        <f>IFERROR(ROUND(E716/L716,4),0)</f>
        <v>80.321399999999997</v>
      </c>
      <c r="R716" s="17">
        <f t="shared" si="33"/>
        <v>42734.787986111114</v>
      </c>
      <c r="S716" s="17">
        <f t="shared" si="34"/>
        <v>42794.787986111114</v>
      </c>
      <c r="T716">
        <f t="shared" si="35"/>
        <v>0.16438356164383561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8270</v>
      </c>
      <c r="O717" t="s">
        <v>8272</v>
      </c>
      <c r="P717">
        <f>ROUND(E717/D717*100,0)</f>
        <v>5</v>
      </c>
      <c r="Q717">
        <f>IFERROR(ROUND(E717/L717,4),0)</f>
        <v>115.75</v>
      </c>
      <c r="R717" s="17">
        <f t="shared" si="33"/>
        <v>42273.090740740736</v>
      </c>
      <c r="S717" s="17">
        <f t="shared" si="34"/>
        <v>42313.132407407407</v>
      </c>
      <c r="T717">
        <f t="shared" si="35"/>
        <v>0.10970319634704526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8270</v>
      </c>
      <c r="O718" t="s">
        <v>8272</v>
      </c>
      <c r="P718">
        <f>ROUND(E718/D718*100,0)</f>
        <v>10</v>
      </c>
      <c r="Q718">
        <f>IFERROR(ROUND(E718/L718,4),0)</f>
        <v>44.6875</v>
      </c>
      <c r="R718" s="17">
        <f t="shared" si="33"/>
        <v>41940.658645833333</v>
      </c>
      <c r="S718" s="17">
        <f t="shared" si="34"/>
        <v>41974</v>
      </c>
      <c r="T718">
        <f t="shared" si="35"/>
        <v>9.1346175799087284E-2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8270</v>
      </c>
      <c r="O719" t="s">
        <v>8272</v>
      </c>
      <c r="P719">
        <f>ROUND(E719/D719*100,0)</f>
        <v>0</v>
      </c>
      <c r="Q719">
        <f>IFERROR(ROUND(E719/L719,4),0)</f>
        <v>76.25</v>
      </c>
      <c r="R719" s="17">
        <f t="shared" si="33"/>
        <v>41857.854189814818</v>
      </c>
      <c r="S719" s="17">
        <f t="shared" si="34"/>
        <v>41887.854189814818</v>
      </c>
      <c r="T719">
        <f t="shared" si="35"/>
        <v>8.2191780821917804E-2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8270</v>
      </c>
      <c r="O720" t="s">
        <v>8272</v>
      </c>
      <c r="P720">
        <f>ROUND(E720/D720*100,0)</f>
        <v>1</v>
      </c>
      <c r="Q720">
        <f>IFERROR(ROUND(E720/L720,4),0)</f>
        <v>22.5</v>
      </c>
      <c r="R720" s="17">
        <f t="shared" si="33"/>
        <v>42752.845451388886</v>
      </c>
      <c r="S720" s="17">
        <f t="shared" si="34"/>
        <v>42784.249305555553</v>
      </c>
      <c r="T720">
        <f t="shared" si="35"/>
        <v>8.6037956621005093E-2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8270</v>
      </c>
      <c r="O721" t="s">
        <v>8272</v>
      </c>
      <c r="P721">
        <f>ROUND(E721/D721*100,0)</f>
        <v>1</v>
      </c>
      <c r="Q721">
        <f>IFERROR(ROUND(E721/L721,4),"no backers")</f>
        <v>19.399999999999999</v>
      </c>
      <c r="R721" s="17">
        <f t="shared" si="33"/>
        <v>42409.040231481486</v>
      </c>
      <c r="S721" s="17">
        <f t="shared" si="34"/>
        <v>42423.040231481486</v>
      </c>
      <c r="T721">
        <f t="shared" si="35"/>
        <v>3.8356164383561646E-2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8280</v>
      </c>
      <c r="P722">
        <f>ROUND(E722/D722*100,0)</f>
        <v>144</v>
      </c>
      <c r="Q722">
        <f>IFERROR(ROUND(E722/L722,4),"no backers")</f>
        <v>66.707300000000004</v>
      </c>
      <c r="R722" s="17">
        <f t="shared" si="33"/>
        <v>40909.649201388893</v>
      </c>
      <c r="S722" s="17">
        <f t="shared" si="34"/>
        <v>40937.649201388893</v>
      </c>
      <c r="T722">
        <f t="shared" si="35"/>
        <v>7.6712328767123292E-2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8280</v>
      </c>
      <c r="P723">
        <f>ROUND(E723/D723*100,0)</f>
        <v>122</v>
      </c>
      <c r="Q723">
        <f>IFERROR(ROUND(E723/L723,4),0)</f>
        <v>84.142899999999997</v>
      </c>
      <c r="R723" s="17">
        <f t="shared" si="33"/>
        <v>41807.571840277778</v>
      </c>
      <c r="S723" s="17">
        <f t="shared" si="34"/>
        <v>41852.571840277778</v>
      </c>
      <c r="T723">
        <f t="shared" si="35"/>
        <v>0.12328767123287671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8280</v>
      </c>
      <c r="P724">
        <f>ROUND(E724/D724*100,0)</f>
        <v>132</v>
      </c>
      <c r="Q724">
        <f>IFERROR(ROUND(E724/L724,4),0)</f>
        <v>215.72550000000001</v>
      </c>
      <c r="R724" s="17">
        <f t="shared" si="33"/>
        <v>40977.805300925924</v>
      </c>
      <c r="S724" s="17">
        <f t="shared" si="34"/>
        <v>41007.76363425926</v>
      </c>
      <c r="T724">
        <f t="shared" si="35"/>
        <v>8.2077625570782894E-2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8280</v>
      </c>
      <c r="P725">
        <f>ROUND(E725/D725*100,0)</f>
        <v>109</v>
      </c>
      <c r="Q725">
        <f>IFERROR(ROUND(E725/L725,4),0)</f>
        <v>54.69</v>
      </c>
      <c r="R725" s="17">
        <f t="shared" si="33"/>
        <v>42184.816539351858</v>
      </c>
      <c r="S725" s="17">
        <f t="shared" si="34"/>
        <v>42215.165972222225</v>
      </c>
      <c r="T725">
        <f t="shared" si="35"/>
        <v>8.3149131151691258E-2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8280</v>
      </c>
      <c r="P726">
        <f>ROUND(E726/D726*100,0)</f>
        <v>105</v>
      </c>
      <c r="Q726">
        <f>IFERROR(ROUND(E726/L726,4),0)</f>
        <v>51.629399999999997</v>
      </c>
      <c r="R726" s="17">
        <f t="shared" si="33"/>
        <v>40694.638460648144</v>
      </c>
      <c r="S726" s="17">
        <f t="shared" si="34"/>
        <v>40724.638460648144</v>
      </c>
      <c r="T726">
        <f t="shared" si="35"/>
        <v>8.2191780821917804E-2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8280</v>
      </c>
      <c r="P727">
        <f>ROUND(E727/D727*100,0)</f>
        <v>100</v>
      </c>
      <c r="Q727">
        <f>IFERROR(ROUND(E727/L727,4),0)</f>
        <v>143.3571</v>
      </c>
      <c r="R727" s="17">
        <f t="shared" si="33"/>
        <v>42321.626296296294</v>
      </c>
      <c r="S727" s="17">
        <f t="shared" si="34"/>
        <v>42351.626296296294</v>
      </c>
      <c r="T727">
        <f t="shared" si="35"/>
        <v>8.2191780821917804E-2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8280</v>
      </c>
      <c r="P728">
        <f>ROUND(E728/D728*100,0)</f>
        <v>101</v>
      </c>
      <c r="Q728">
        <f>IFERROR(ROUND(E728/L728,4),0)</f>
        <v>72.428600000000003</v>
      </c>
      <c r="R728" s="17">
        <f t="shared" si="33"/>
        <v>41346.042673611111</v>
      </c>
      <c r="S728" s="17">
        <f t="shared" si="34"/>
        <v>41376.042673611111</v>
      </c>
      <c r="T728">
        <f t="shared" si="35"/>
        <v>8.2191780821917804E-2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8280</v>
      </c>
      <c r="P729">
        <f>ROUND(E729/D729*100,0)</f>
        <v>156</v>
      </c>
      <c r="Q729">
        <f>IFERROR(ROUND(E729/L729,4),0)</f>
        <v>36.530200000000001</v>
      </c>
      <c r="R729" s="17">
        <f t="shared" si="33"/>
        <v>41247.020243055551</v>
      </c>
      <c r="S729" s="17">
        <f t="shared" si="34"/>
        <v>41288.888888888891</v>
      </c>
      <c r="T729">
        <f t="shared" si="35"/>
        <v>0.11470861872147819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8280</v>
      </c>
      <c r="P730">
        <f>ROUND(E730/D730*100,0)</f>
        <v>106</v>
      </c>
      <c r="Q730">
        <f>IFERROR(ROUND(E730/L730,4),0)</f>
        <v>60.903500000000001</v>
      </c>
      <c r="R730" s="17">
        <f t="shared" si="33"/>
        <v>40731.837465277778</v>
      </c>
      <c r="S730" s="17">
        <f t="shared" si="34"/>
        <v>40776.837465277778</v>
      </c>
      <c r="T730">
        <f t="shared" si="35"/>
        <v>0.12328767123287671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8280</v>
      </c>
      <c r="P731">
        <f>ROUND(E731/D731*100,0)</f>
        <v>131</v>
      </c>
      <c r="Q731">
        <f>IFERROR(ROUND(E731/L731,4),0)</f>
        <v>43.55</v>
      </c>
      <c r="R731" s="17">
        <f t="shared" si="33"/>
        <v>41111.185891203706</v>
      </c>
      <c r="S731" s="17">
        <f t="shared" si="34"/>
        <v>41171.185891203706</v>
      </c>
      <c r="T731">
        <f t="shared" si="35"/>
        <v>0.16438356164383561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8280</v>
      </c>
      <c r="P732">
        <f>ROUND(E732/D732*100,0)</f>
        <v>132</v>
      </c>
      <c r="Q732">
        <f>IFERROR(ROUND(E732/L732,4),0)</f>
        <v>99.766000000000005</v>
      </c>
      <c r="R732" s="17">
        <f t="shared" si="33"/>
        <v>40854.745266203703</v>
      </c>
      <c r="S732" s="17">
        <f t="shared" si="34"/>
        <v>40884.745266203703</v>
      </c>
      <c r="T732">
        <f t="shared" si="35"/>
        <v>8.2191780821917804E-2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8280</v>
      </c>
      <c r="P733">
        <f>ROUND(E733/D733*100,0)</f>
        <v>126</v>
      </c>
      <c r="Q733">
        <f>IFERROR(ROUND(E733/L733,4),0)</f>
        <v>88.732399999999998</v>
      </c>
      <c r="R733" s="17">
        <f t="shared" si="33"/>
        <v>40879.795682870368</v>
      </c>
      <c r="S733" s="17">
        <f t="shared" si="34"/>
        <v>40930.25</v>
      </c>
      <c r="T733">
        <f t="shared" si="35"/>
        <v>0.13823100583460771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8280</v>
      </c>
      <c r="P734">
        <f>ROUND(E734/D734*100,0)</f>
        <v>160</v>
      </c>
      <c r="Q734">
        <f>IFERROR(ROUND(E734/L734,4),0)</f>
        <v>4.9230999999999998</v>
      </c>
      <c r="R734" s="17">
        <f t="shared" si="33"/>
        <v>41486.424317129626</v>
      </c>
      <c r="S734" s="17">
        <f t="shared" si="34"/>
        <v>41546.424317129626</v>
      </c>
      <c r="T734">
        <f t="shared" si="35"/>
        <v>0.16438356164383561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8280</v>
      </c>
      <c r="P735">
        <f>ROUND(E735/D735*100,0)</f>
        <v>120</v>
      </c>
      <c r="Q735">
        <f>IFERROR(ROUND(E735/L735,4),0)</f>
        <v>17.822500000000002</v>
      </c>
      <c r="R735" s="17">
        <f t="shared" si="33"/>
        <v>41598.420046296298</v>
      </c>
      <c r="S735" s="17">
        <f t="shared" si="34"/>
        <v>41628.420046296298</v>
      </c>
      <c r="T735">
        <f t="shared" si="35"/>
        <v>8.2191780821917804E-2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8280</v>
      </c>
      <c r="P736">
        <f>ROUND(E736/D736*100,0)</f>
        <v>126</v>
      </c>
      <c r="Q736">
        <f>IFERROR(ROUND(E736/L736,4),0)</f>
        <v>187.19300000000001</v>
      </c>
      <c r="R736" s="17">
        <f t="shared" si="33"/>
        <v>42102.164583333331</v>
      </c>
      <c r="S736" s="17">
        <f t="shared" si="34"/>
        <v>42133.208333333328</v>
      </c>
      <c r="T736">
        <f t="shared" si="35"/>
        <v>8.5051369863005724E-2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8280</v>
      </c>
      <c r="P737">
        <f>ROUND(E737/D737*100,0)</f>
        <v>114</v>
      </c>
      <c r="Q737">
        <f>IFERROR(ROUND(E737/L737,4),0)</f>
        <v>234.80789999999999</v>
      </c>
      <c r="R737" s="17">
        <f t="shared" si="33"/>
        <v>41946.029467592591</v>
      </c>
      <c r="S737" s="17">
        <f t="shared" si="34"/>
        <v>41977.027083333334</v>
      </c>
      <c r="T737">
        <f t="shared" si="35"/>
        <v>8.4924974632174355E-2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8280</v>
      </c>
      <c r="P738">
        <f>ROUND(E738/D738*100,0)</f>
        <v>315</v>
      </c>
      <c r="Q738">
        <f>IFERROR(ROUND(E738/L738,4),0)</f>
        <v>105.0463</v>
      </c>
      <c r="R738" s="17">
        <f t="shared" si="33"/>
        <v>41579.734259259261</v>
      </c>
      <c r="S738" s="17">
        <f t="shared" si="34"/>
        <v>41599.207638888889</v>
      </c>
      <c r="T738">
        <f t="shared" si="35"/>
        <v>5.335172501267875E-2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8280</v>
      </c>
      <c r="P739">
        <f>ROUND(E739/D739*100,0)</f>
        <v>122</v>
      </c>
      <c r="Q739">
        <f>IFERROR(ROUND(E739/L739,4),"no backers")</f>
        <v>56.666699999999999</v>
      </c>
      <c r="R739" s="17">
        <f t="shared" si="33"/>
        <v>41667.275312500002</v>
      </c>
      <c r="S739" s="17">
        <f t="shared" si="34"/>
        <v>41684.833333333336</v>
      </c>
      <c r="T739">
        <f t="shared" si="35"/>
        <v>4.810416666666853E-2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8280</v>
      </c>
      <c r="P740">
        <f>ROUND(E740/D740*100,0)</f>
        <v>107</v>
      </c>
      <c r="Q740">
        <f>IFERROR(ROUND(E740/L740,4),"no backers")</f>
        <v>39.0488</v>
      </c>
      <c r="R740" s="17">
        <f t="shared" si="33"/>
        <v>41943.604097222218</v>
      </c>
      <c r="S740" s="17">
        <f t="shared" si="34"/>
        <v>41974.207638888889</v>
      </c>
      <c r="T740">
        <f t="shared" si="35"/>
        <v>8.3845319634714893E-2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8280</v>
      </c>
      <c r="P741">
        <f>ROUND(E741/D741*100,0)</f>
        <v>158</v>
      </c>
      <c r="Q741">
        <f>IFERROR(ROUND(E741/L741,4),"no backers")</f>
        <v>68.345299999999995</v>
      </c>
      <c r="R741" s="17">
        <f t="shared" si="33"/>
        <v>41829.502650462964</v>
      </c>
      <c r="S741" s="17">
        <f t="shared" si="34"/>
        <v>41862.502650462964</v>
      </c>
      <c r="T741">
        <f t="shared" si="35"/>
        <v>9.0410958904109592E-2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8280</v>
      </c>
      <c r="P742">
        <f>ROUND(E742/D742*100,0)</f>
        <v>107</v>
      </c>
      <c r="Q742">
        <f>IFERROR(ROUND(E742/L742,4),0)</f>
        <v>169.5789</v>
      </c>
      <c r="R742" s="17">
        <f t="shared" si="33"/>
        <v>42162.146782407406</v>
      </c>
      <c r="S742" s="17">
        <f t="shared" si="34"/>
        <v>42176.146782407406</v>
      </c>
      <c r="T742">
        <f t="shared" si="35"/>
        <v>3.8356164383561646E-2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8280</v>
      </c>
      <c r="P743">
        <f>ROUND(E743/D743*100,0)</f>
        <v>102</v>
      </c>
      <c r="Q743">
        <f>IFERROR(ROUND(E743/L743,4),0)</f>
        <v>141.42339999999999</v>
      </c>
      <c r="R743" s="17">
        <f t="shared" si="33"/>
        <v>41401.648217592592</v>
      </c>
      <c r="S743" s="17">
        <f t="shared" si="34"/>
        <v>41436.648217592592</v>
      </c>
      <c r="T743">
        <f t="shared" si="35"/>
        <v>9.5890410958904104E-2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8280</v>
      </c>
      <c r="P744">
        <f>ROUND(E744/D744*100,0)</f>
        <v>111</v>
      </c>
      <c r="Q744">
        <f>IFERROR(ROUND(E744/L744,4),0)</f>
        <v>67.391300000000001</v>
      </c>
      <c r="R744" s="17">
        <f t="shared" si="33"/>
        <v>41689.917962962965</v>
      </c>
      <c r="S744" s="17">
        <f t="shared" si="34"/>
        <v>41719.876296296294</v>
      </c>
      <c r="T744">
        <f t="shared" si="35"/>
        <v>8.2077625570762966E-2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8280</v>
      </c>
      <c r="P745">
        <f>ROUND(E745/D745*100,0)</f>
        <v>148</v>
      </c>
      <c r="Q745">
        <f>IFERROR(ROUND(E745/L745,4),0)</f>
        <v>54.2667</v>
      </c>
      <c r="R745" s="17">
        <f t="shared" si="33"/>
        <v>40990.709317129629</v>
      </c>
      <c r="S745" s="17">
        <f t="shared" si="34"/>
        <v>41015.875</v>
      </c>
      <c r="T745">
        <f t="shared" si="35"/>
        <v>6.8947076357180281E-2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8280</v>
      </c>
      <c r="P746">
        <f>ROUND(E746/D746*100,0)</f>
        <v>102</v>
      </c>
      <c r="Q746">
        <f>IFERROR(ROUND(E746/L746,4),0)</f>
        <v>82.516099999999994</v>
      </c>
      <c r="R746" s="17">
        <f t="shared" si="33"/>
        <v>41226.95721064815</v>
      </c>
      <c r="S746" s="17">
        <f t="shared" si="34"/>
        <v>41256.95721064815</v>
      </c>
      <c r="T746">
        <f t="shared" si="35"/>
        <v>8.2191780821917804E-2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8280</v>
      </c>
      <c r="P747">
        <f>ROUND(E747/D747*100,0)</f>
        <v>179</v>
      </c>
      <c r="Q747">
        <f>IFERROR(ROUND(E747/L747,4),0)</f>
        <v>53.729700000000001</v>
      </c>
      <c r="R747" s="17">
        <f t="shared" si="33"/>
        <v>41367.572280092594</v>
      </c>
      <c r="S747" s="17">
        <f t="shared" si="34"/>
        <v>41397.572280092594</v>
      </c>
      <c r="T747">
        <f t="shared" si="35"/>
        <v>8.2191780821917804E-2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8280</v>
      </c>
      <c r="P748">
        <f>ROUND(E748/D748*100,0)</f>
        <v>111</v>
      </c>
      <c r="Q748">
        <f>IFERROR(ROUND(E748/L748,4),0)</f>
        <v>34.206200000000003</v>
      </c>
      <c r="R748" s="17">
        <f t="shared" si="33"/>
        <v>41157.042928240742</v>
      </c>
      <c r="S748" s="17">
        <f t="shared" si="34"/>
        <v>41175.165972222225</v>
      </c>
      <c r="T748">
        <f t="shared" si="35"/>
        <v>4.9652175291733214E-2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8280</v>
      </c>
      <c r="P749">
        <f>ROUND(E749/D749*100,0)</f>
        <v>100</v>
      </c>
      <c r="Q749">
        <f>IFERROR(ROUND(E749/L749,4),0)</f>
        <v>127.32729999999999</v>
      </c>
      <c r="R749" s="17">
        <f t="shared" si="33"/>
        <v>41988.548831018517</v>
      </c>
      <c r="S749" s="17">
        <f t="shared" si="34"/>
        <v>42019.454166666663</v>
      </c>
      <c r="T749">
        <f t="shared" si="35"/>
        <v>8.4672152460672362E-2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8280</v>
      </c>
      <c r="P750">
        <f>ROUND(E750/D750*100,0)</f>
        <v>100</v>
      </c>
      <c r="Q750">
        <f>IFERROR(ROUND(E750/L750,4),0)</f>
        <v>45.568199999999997</v>
      </c>
      <c r="R750" s="17">
        <f t="shared" si="33"/>
        <v>41831.846828703703</v>
      </c>
      <c r="S750" s="17">
        <f t="shared" si="34"/>
        <v>41861.846828703703</v>
      </c>
      <c r="T750">
        <f t="shared" si="35"/>
        <v>8.2191780821917804E-2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8280</v>
      </c>
      <c r="P751">
        <f>ROUND(E751/D751*100,0)</f>
        <v>106</v>
      </c>
      <c r="Q751">
        <f>IFERROR(ROUND(E751/L751,4),0)</f>
        <v>95.9636</v>
      </c>
      <c r="R751" s="17">
        <f t="shared" si="33"/>
        <v>42733.94131944445</v>
      </c>
      <c r="S751" s="17">
        <f t="shared" si="34"/>
        <v>42763.94131944445</v>
      </c>
      <c r="T751">
        <f t="shared" si="35"/>
        <v>8.2191780821917804E-2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8280</v>
      </c>
      <c r="P752">
        <f>ROUND(E752/D752*100,0)</f>
        <v>103</v>
      </c>
      <c r="Q752">
        <f>IFERROR(ROUND(E752/L752,4),"no backers")</f>
        <v>77.271199999999993</v>
      </c>
      <c r="R752" s="17">
        <f t="shared" si="33"/>
        <v>41299.878148148149</v>
      </c>
      <c r="S752" s="17">
        <f t="shared" si="34"/>
        <v>41329.878148148149</v>
      </c>
      <c r="T752">
        <f t="shared" si="35"/>
        <v>8.2191780821917804E-2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8280</v>
      </c>
      <c r="P753">
        <f>ROUND(E753/D753*100,0)</f>
        <v>119</v>
      </c>
      <c r="Q753">
        <f>IFERROR(ROUND(E753/L753,4),0)</f>
        <v>57.338700000000003</v>
      </c>
      <c r="R753" s="17">
        <f t="shared" si="33"/>
        <v>40713.630497685182</v>
      </c>
      <c r="S753" s="17">
        <f t="shared" si="34"/>
        <v>40759.630497685182</v>
      </c>
      <c r="T753">
        <f t="shared" si="35"/>
        <v>0.12602739726027398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8280</v>
      </c>
      <c r="P754">
        <f>ROUND(E754/D754*100,0)</f>
        <v>112</v>
      </c>
      <c r="Q754">
        <f>IFERROR(ROUND(E754/L754,4),0)</f>
        <v>53.1905</v>
      </c>
      <c r="R754" s="17">
        <f t="shared" si="33"/>
        <v>42639.421493055561</v>
      </c>
      <c r="S754" s="17">
        <f t="shared" si="34"/>
        <v>42659.458333333328</v>
      </c>
      <c r="T754">
        <f t="shared" si="35"/>
        <v>5.4895452815801708E-2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8280</v>
      </c>
      <c r="P755">
        <f>ROUND(E755/D755*100,0)</f>
        <v>128</v>
      </c>
      <c r="Q755">
        <f>IFERROR(ROUND(E755/L755,4),0)</f>
        <v>492.30770000000001</v>
      </c>
      <c r="R755" s="17">
        <f t="shared" si="33"/>
        <v>42019.590173611112</v>
      </c>
      <c r="S755" s="17">
        <f t="shared" si="34"/>
        <v>42049.590173611112</v>
      </c>
      <c r="T755">
        <f t="shared" si="35"/>
        <v>8.2191780821917804E-2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8280</v>
      </c>
      <c r="P756">
        <f>ROUND(E756/D756*100,0)</f>
        <v>104</v>
      </c>
      <c r="Q756">
        <f>IFERROR(ROUND(E756/L756,4),0)</f>
        <v>42.346899999999998</v>
      </c>
      <c r="R756" s="17">
        <f t="shared" si="33"/>
        <v>41249.749085648145</v>
      </c>
      <c r="S756" s="17">
        <f t="shared" si="34"/>
        <v>41279.749085648145</v>
      </c>
      <c r="T756">
        <f t="shared" si="35"/>
        <v>8.2191780821917804E-2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8280</v>
      </c>
      <c r="P757">
        <f>ROUND(E757/D757*100,0)</f>
        <v>102</v>
      </c>
      <c r="Q757">
        <f>IFERROR(ROUND(E757/L757,4),0)</f>
        <v>37.466000000000001</v>
      </c>
      <c r="R757" s="17">
        <f t="shared" si="33"/>
        <v>41383.605057870373</v>
      </c>
      <c r="S757" s="17">
        <f t="shared" si="34"/>
        <v>41414.02847222222</v>
      </c>
      <c r="T757">
        <f t="shared" si="35"/>
        <v>8.3351820142049032E-2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8280</v>
      </c>
      <c r="P758">
        <f>ROUND(E758/D758*100,0)</f>
        <v>118</v>
      </c>
      <c r="Q758">
        <f>IFERROR(ROUND(E758/L758,4),0)</f>
        <v>37.454500000000003</v>
      </c>
      <c r="R758" s="17">
        <f t="shared" si="33"/>
        <v>40590.766886574071</v>
      </c>
      <c r="S758" s="17">
        <f t="shared" si="34"/>
        <v>40651.725219907406</v>
      </c>
      <c r="T758">
        <f t="shared" si="35"/>
        <v>0.16700913242009796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8280</v>
      </c>
      <c r="P759">
        <f>ROUND(E759/D759*100,0)</f>
        <v>238</v>
      </c>
      <c r="Q759">
        <f>IFERROR(ROUND(E759/L759,4),"no backers")</f>
        <v>33.055599999999998</v>
      </c>
      <c r="R759" s="17">
        <f t="shared" si="33"/>
        <v>41235.054560185185</v>
      </c>
      <c r="S759" s="17">
        <f t="shared" si="34"/>
        <v>41249.054560185185</v>
      </c>
      <c r="T759">
        <f t="shared" si="35"/>
        <v>3.8356164383561646E-2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8280</v>
      </c>
      <c r="P760">
        <f>ROUND(E760/D760*100,0)</f>
        <v>102</v>
      </c>
      <c r="Q760">
        <f>IFERROR(ROUND(E760/L760,4),0)</f>
        <v>134.2105</v>
      </c>
      <c r="R760" s="17">
        <f t="shared" si="33"/>
        <v>40429.836435185185</v>
      </c>
      <c r="S760" s="17">
        <f t="shared" si="34"/>
        <v>40459.836435185185</v>
      </c>
      <c r="T760">
        <f t="shared" si="35"/>
        <v>8.2191780821917804E-2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8280</v>
      </c>
      <c r="P761">
        <f>ROUND(E761/D761*100,0)</f>
        <v>102</v>
      </c>
      <c r="Q761">
        <f>IFERROR(ROUND(E761/L761,4),0)</f>
        <v>51.474699999999999</v>
      </c>
      <c r="R761" s="17">
        <f t="shared" si="33"/>
        <v>41789.330312500002</v>
      </c>
      <c r="S761" s="17">
        <f t="shared" si="34"/>
        <v>41829.330312500002</v>
      </c>
      <c r="T761">
        <f t="shared" si="35"/>
        <v>0.1095890410958904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8281</v>
      </c>
      <c r="P762">
        <f>ROUND(E762/D762*100,0)</f>
        <v>0</v>
      </c>
      <c r="Q762">
        <f>IFERROR(ROUND(E762/L762,4),0)</f>
        <v>0</v>
      </c>
      <c r="R762" s="17">
        <f t="shared" si="33"/>
        <v>42670.764039351852</v>
      </c>
      <c r="S762" s="17">
        <f t="shared" si="34"/>
        <v>42700.805706018517</v>
      </c>
      <c r="T762">
        <f t="shared" si="35"/>
        <v>8.2305936073052713E-2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8281</v>
      </c>
      <c r="P763">
        <f>ROUND(E763/D763*100,0)</f>
        <v>5</v>
      </c>
      <c r="Q763">
        <f>IFERROR(ROUND(E763/L763,4),0)</f>
        <v>39.166699999999999</v>
      </c>
      <c r="R763" s="17">
        <f t="shared" si="33"/>
        <v>41642.751458333332</v>
      </c>
      <c r="S763" s="17">
        <f t="shared" si="34"/>
        <v>41672.751458333332</v>
      </c>
      <c r="T763">
        <f t="shared" si="35"/>
        <v>8.2191780821917804E-2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8281</v>
      </c>
      <c r="P764">
        <f>ROUND(E764/D764*100,0)</f>
        <v>0</v>
      </c>
      <c r="Q764">
        <f>IFERROR(ROUND(E764/L764,4),0)</f>
        <v>0</v>
      </c>
      <c r="R764" s="17">
        <f t="shared" si="33"/>
        <v>42690.858449074076</v>
      </c>
      <c r="S764" s="17">
        <f t="shared" si="34"/>
        <v>42708.25</v>
      </c>
      <c r="T764">
        <f t="shared" si="35"/>
        <v>4.7648084728559158E-2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8281</v>
      </c>
      <c r="P765">
        <f>ROUND(E765/D765*100,0)</f>
        <v>0</v>
      </c>
      <c r="Q765">
        <f>IFERROR(ROUND(E765/L765,4),0)</f>
        <v>5</v>
      </c>
      <c r="R765" s="17">
        <f t="shared" si="33"/>
        <v>41471.446851851848</v>
      </c>
      <c r="S765" s="17">
        <f t="shared" si="34"/>
        <v>41501.446851851848</v>
      </c>
      <c r="T765">
        <f t="shared" si="35"/>
        <v>8.2191780821917804E-2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8281</v>
      </c>
      <c r="P766">
        <f>ROUND(E766/D766*100,0)</f>
        <v>0</v>
      </c>
      <c r="Q766" t="str">
        <f>IFERROR(ROUND(E766/L766,4),"no backers")</f>
        <v>no backers</v>
      </c>
      <c r="R766" s="17">
        <f t="shared" si="33"/>
        <v>42227.173159722224</v>
      </c>
      <c r="S766" s="17">
        <f t="shared" si="34"/>
        <v>42257.173159722224</v>
      </c>
      <c r="T766">
        <f t="shared" si="35"/>
        <v>8.2191780821917804E-2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8281</v>
      </c>
      <c r="P767">
        <f>ROUND(E767/D767*100,0)</f>
        <v>36</v>
      </c>
      <c r="Q767">
        <f>IFERROR(ROUND(E767/L767,4),0)</f>
        <v>57.295499999999997</v>
      </c>
      <c r="R767" s="17">
        <f t="shared" si="33"/>
        <v>41901.542638888888</v>
      </c>
      <c r="S767" s="17">
        <f t="shared" si="34"/>
        <v>41931.542638888888</v>
      </c>
      <c r="T767">
        <f t="shared" si="35"/>
        <v>8.2191780821917804E-2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8281</v>
      </c>
      <c r="P768">
        <f>ROUND(E768/D768*100,0)</f>
        <v>0</v>
      </c>
      <c r="Q768">
        <f>IFERROR(ROUND(E768/L768,4),0)</f>
        <v>0</v>
      </c>
      <c r="R768" s="17">
        <f t="shared" si="33"/>
        <v>42021.783368055556</v>
      </c>
      <c r="S768" s="17">
        <f t="shared" si="34"/>
        <v>42051.783368055556</v>
      </c>
      <c r="T768">
        <f t="shared" si="35"/>
        <v>8.2191780821917804E-2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8281</v>
      </c>
      <c r="P769">
        <f>ROUND(E769/D769*100,0)</f>
        <v>4</v>
      </c>
      <c r="Q769">
        <f>IFERROR(ROUND(E769/L769,4),"no backers")</f>
        <v>59</v>
      </c>
      <c r="R769" s="17">
        <f t="shared" si="33"/>
        <v>42115.143634259264</v>
      </c>
      <c r="S769" s="17">
        <f t="shared" si="34"/>
        <v>42145.143634259264</v>
      </c>
      <c r="T769">
        <f t="shared" si="35"/>
        <v>8.2191780821917804E-2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8281</v>
      </c>
      <c r="P770">
        <f>ROUND(E770/D770*100,0)</f>
        <v>0</v>
      </c>
      <c r="Q770">
        <f>IFERROR(ROUND(E770/L770,4),0)</f>
        <v>0</v>
      </c>
      <c r="R770" s="17">
        <f t="shared" si="33"/>
        <v>41594.207060185188</v>
      </c>
      <c r="S770" s="17">
        <f t="shared" si="34"/>
        <v>41624.207060185188</v>
      </c>
      <c r="T770">
        <f t="shared" si="35"/>
        <v>8.2191780821917804E-2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8281</v>
      </c>
      <c r="P771">
        <f>ROUND(E771/D771*100,0)</f>
        <v>41</v>
      </c>
      <c r="Q771">
        <f>IFERROR(ROUND(E771/L771,4),0)</f>
        <v>31.8462</v>
      </c>
      <c r="R771" s="17">
        <f t="shared" ref="R771:R834" si="36">(((J771/60)/60)/24)+DATE(1970,1,1)</f>
        <v>41604.996458333335</v>
      </c>
      <c r="S771" s="17">
        <f t="shared" ref="S771:S834" si="37">(((I771/60)/60)/24)+DATE(1970,1,1)</f>
        <v>41634.996458333335</v>
      </c>
      <c r="T771">
        <f t="shared" ref="T771:T834" si="38">(S771-R771)/365</f>
        <v>8.2191780821917804E-2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8281</v>
      </c>
      <c r="P772">
        <f>ROUND(E772/D772*100,0)</f>
        <v>0</v>
      </c>
      <c r="Q772">
        <f>IFERROR(ROUND(E772/L772,4),0)</f>
        <v>0</v>
      </c>
      <c r="R772" s="17">
        <f t="shared" si="36"/>
        <v>41289.999641203707</v>
      </c>
      <c r="S772" s="17">
        <f t="shared" si="37"/>
        <v>41329.999641203707</v>
      </c>
      <c r="T772">
        <f t="shared" si="38"/>
        <v>0.1095890410958904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8281</v>
      </c>
      <c r="P773">
        <f>ROUND(E773/D773*100,0)</f>
        <v>0</v>
      </c>
      <c r="Q773">
        <f>IFERROR(ROUND(E773/L773,4),0)</f>
        <v>10</v>
      </c>
      <c r="R773" s="17">
        <f t="shared" si="36"/>
        <v>42349.824097222227</v>
      </c>
      <c r="S773" s="17">
        <f t="shared" si="37"/>
        <v>42399.824097222227</v>
      </c>
      <c r="T773">
        <f t="shared" si="38"/>
        <v>0.13698630136986301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8281</v>
      </c>
      <c r="P774">
        <f>ROUND(E774/D774*100,0)</f>
        <v>3</v>
      </c>
      <c r="Q774">
        <f>IFERROR(ROUND(E774/L774,4),0)</f>
        <v>50</v>
      </c>
      <c r="R774" s="17">
        <f t="shared" si="36"/>
        <v>40068.056932870371</v>
      </c>
      <c r="S774" s="17">
        <f t="shared" si="37"/>
        <v>40118.165972222225</v>
      </c>
      <c r="T774">
        <f t="shared" si="38"/>
        <v>0.13728503932014638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8281</v>
      </c>
      <c r="P775">
        <f>ROUND(E775/D775*100,0)</f>
        <v>1</v>
      </c>
      <c r="Q775">
        <f>IFERROR(ROUND(E775/L775,4),0)</f>
        <v>16</v>
      </c>
      <c r="R775" s="17">
        <f t="shared" si="36"/>
        <v>42100.735937499994</v>
      </c>
      <c r="S775" s="17">
        <f t="shared" si="37"/>
        <v>42134.959027777775</v>
      </c>
      <c r="T775">
        <f t="shared" si="38"/>
        <v>9.3761891172002773E-2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8281</v>
      </c>
      <c r="P776">
        <f>ROUND(E776/D776*100,0)</f>
        <v>70</v>
      </c>
      <c r="Q776">
        <f>IFERROR(ROUND(E776/L776,4),0)</f>
        <v>39</v>
      </c>
      <c r="R776" s="17">
        <f t="shared" si="36"/>
        <v>41663.780300925922</v>
      </c>
      <c r="S776" s="17">
        <f t="shared" si="37"/>
        <v>41693.780300925922</v>
      </c>
      <c r="T776">
        <f t="shared" si="38"/>
        <v>8.2191780821917804E-2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8281</v>
      </c>
      <c r="P777">
        <f>ROUND(E777/D777*100,0)</f>
        <v>2</v>
      </c>
      <c r="Q777">
        <f>IFERROR(ROUND(E777/L777,4),0)</f>
        <v>34</v>
      </c>
      <c r="R777" s="17">
        <f t="shared" si="36"/>
        <v>40863.060127314813</v>
      </c>
      <c r="S777" s="17">
        <f t="shared" si="37"/>
        <v>40893.060127314813</v>
      </c>
      <c r="T777">
        <f t="shared" si="38"/>
        <v>8.2191780821917804E-2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8281</v>
      </c>
      <c r="P778">
        <f>ROUND(E778/D778*100,0)</f>
        <v>51</v>
      </c>
      <c r="Q778">
        <f>IFERROR(ROUND(E778/L778,4),0)</f>
        <v>63.122799999999998</v>
      </c>
      <c r="R778" s="17">
        <f t="shared" si="36"/>
        <v>42250.685706018514</v>
      </c>
      <c r="S778" s="17">
        <f t="shared" si="37"/>
        <v>42288.208333333328</v>
      </c>
      <c r="T778">
        <f t="shared" si="38"/>
        <v>0.10280171867072493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8281</v>
      </c>
      <c r="P779">
        <f>ROUND(E779/D779*100,0)</f>
        <v>1</v>
      </c>
      <c r="Q779">
        <f>IFERROR(ROUND(E779/L779,4),0)</f>
        <v>7</v>
      </c>
      <c r="R779" s="17">
        <f t="shared" si="36"/>
        <v>41456.981215277774</v>
      </c>
      <c r="S779" s="17">
        <f t="shared" si="37"/>
        <v>41486.981215277774</v>
      </c>
      <c r="T779">
        <f t="shared" si="38"/>
        <v>8.2191780821917804E-2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8281</v>
      </c>
      <c r="P780">
        <f>ROUND(E780/D780*100,0)</f>
        <v>0</v>
      </c>
      <c r="Q780">
        <f>IFERROR(ROUND(E780/L780,4),0)</f>
        <v>2</v>
      </c>
      <c r="R780" s="17">
        <f t="shared" si="36"/>
        <v>41729.702314814815</v>
      </c>
      <c r="S780" s="17">
        <f t="shared" si="37"/>
        <v>41759.702314814815</v>
      </c>
      <c r="T780">
        <f t="shared" si="38"/>
        <v>8.2191780821917804E-2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8281</v>
      </c>
      <c r="P781">
        <f>ROUND(E781/D781*100,0)</f>
        <v>3</v>
      </c>
      <c r="Q781">
        <f>IFERROR(ROUND(E781/L781,4),0)</f>
        <v>66.666700000000006</v>
      </c>
      <c r="R781" s="17">
        <f t="shared" si="36"/>
        <v>40436.68408564815</v>
      </c>
      <c r="S781" s="17">
        <f t="shared" si="37"/>
        <v>40466.166666666664</v>
      </c>
      <c r="T781">
        <f t="shared" si="38"/>
        <v>8.0774194571270913E-2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8289</v>
      </c>
      <c r="O782" t="s">
        <v>8291</v>
      </c>
      <c r="P782">
        <f>ROUND(E782/D782*100,0)</f>
        <v>104</v>
      </c>
      <c r="Q782">
        <f>IFERROR(ROUND(E782/L782,4),0)</f>
        <v>38.518500000000003</v>
      </c>
      <c r="R782" s="17">
        <f t="shared" si="36"/>
        <v>40636.673900462964</v>
      </c>
      <c r="S782" s="17">
        <f t="shared" si="37"/>
        <v>40666.673900462964</v>
      </c>
      <c r="T782">
        <f t="shared" si="38"/>
        <v>8.2191780821917804E-2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8289</v>
      </c>
      <c r="O783" t="s">
        <v>8291</v>
      </c>
      <c r="P783">
        <f>ROUND(E783/D783*100,0)</f>
        <v>133</v>
      </c>
      <c r="Q783">
        <f>IFERROR(ROUND(E783/L783,4),0)</f>
        <v>42.609200000000001</v>
      </c>
      <c r="R783" s="17">
        <f t="shared" si="36"/>
        <v>41403.000856481485</v>
      </c>
      <c r="S783" s="17">
        <f t="shared" si="37"/>
        <v>41433.000856481485</v>
      </c>
      <c r="T783">
        <f t="shared" si="38"/>
        <v>8.2191780821917804E-2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8289</v>
      </c>
      <c r="O784" t="s">
        <v>8291</v>
      </c>
      <c r="P784">
        <f>ROUND(E784/D784*100,0)</f>
        <v>100</v>
      </c>
      <c r="Q784">
        <f>IFERROR(ROUND(E784/L784,4),0)</f>
        <v>50</v>
      </c>
      <c r="R784" s="17">
        <f t="shared" si="36"/>
        <v>41116.758125</v>
      </c>
      <c r="S784" s="17">
        <f t="shared" si="37"/>
        <v>41146.758125</v>
      </c>
      <c r="T784">
        <f t="shared" si="38"/>
        <v>8.2191780821917804E-2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8289</v>
      </c>
      <c r="O785" t="s">
        <v>8291</v>
      </c>
      <c r="P785">
        <f>ROUND(E785/D785*100,0)</f>
        <v>148</v>
      </c>
      <c r="Q785">
        <f>IFERROR(ROUND(E785/L785,4),0)</f>
        <v>63.485700000000001</v>
      </c>
      <c r="R785" s="17">
        <f t="shared" si="36"/>
        <v>40987.773715277777</v>
      </c>
      <c r="S785" s="17">
        <f t="shared" si="37"/>
        <v>41026.916666666664</v>
      </c>
      <c r="T785">
        <f t="shared" si="38"/>
        <v>0.10724096270927949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8289</v>
      </c>
      <c r="O786" t="s">
        <v>8291</v>
      </c>
      <c r="P786">
        <f>ROUND(E786/D786*100,0)</f>
        <v>103</v>
      </c>
      <c r="Q786">
        <f>IFERROR(ROUND(E786/L786,4),0)</f>
        <v>102.5</v>
      </c>
      <c r="R786" s="17">
        <f t="shared" si="36"/>
        <v>41675.149525462963</v>
      </c>
      <c r="S786" s="17">
        <f t="shared" si="37"/>
        <v>41715.107858796298</v>
      </c>
      <c r="T786">
        <f t="shared" si="38"/>
        <v>0.10947488584475551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8289</v>
      </c>
      <c r="O787" t="s">
        <v>8291</v>
      </c>
      <c r="P787">
        <f>ROUND(E787/D787*100,0)</f>
        <v>181</v>
      </c>
      <c r="Q787">
        <f>IFERROR(ROUND(E787/L787,4),"no backers")</f>
        <v>31.142800000000001</v>
      </c>
      <c r="R787" s="17">
        <f t="shared" si="36"/>
        <v>41303.593923611108</v>
      </c>
      <c r="S787" s="17">
        <f t="shared" si="37"/>
        <v>41333.593923611108</v>
      </c>
      <c r="T787">
        <f t="shared" si="38"/>
        <v>8.2191780821917804E-2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8289</v>
      </c>
      <c r="O788" t="s">
        <v>8291</v>
      </c>
      <c r="P788">
        <f>ROUND(E788/D788*100,0)</f>
        <v>143</v>
      </c>
      <c r="Q788">
        <f>IFERROR(ROUND(E788/L788,4),0)</f>
        <v>162.27269999999999</v>
      </c>
      <c r="R788" s="17">
        <f t="shared" si="36"/>
        <v>40983.055949074071</v>
      </c>
      <c r="S788" s="17">
        <f t="shared" si="37"/>
        <v>41040.657638888886</v>
      </c>
      <c r="T788">
        <f t="shared" si="38"/>
        <v>0.15781284880771362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8289</v>
      </c>
      <c r="O789" t="s">
        <v>8291</v>
      </c>
      <c r="P789">
        <f>ROUND(E789/D789*100,0)</f>
        <v>114</v>
      </c>
      <c r="Q789">
        <f>IFERROR(ROUND(E789/L789,4),0)</f>
        <v>80.588200000000001</v>
      </c>
      <c r="R789" s="17">
        <f t="shared" si="36"/>
        <v>41549.627615740741</v>
      </c>
      <c r="S789" s="17">
        <f t="shared" si="37"/>
        <v>41579.627615740741</v>
      </c>
      <c r="T789">
        <f t="shared" si="38"/>
        <v>8.2191780821917804E-2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8289</v>
      </c>
      <c r="O790" t="s">
        <v>8291</v>
      </c>
      <c r="P790">
        <f>ROUND(E790/D790*100,0)</f>
        <v>204</v>
      </c>
      <c r="Q790">
        <f>IFERROR(ROUND(E790/L790,4),0)</f>
        <v>59.854399999999998</v>
      </c>
      <c r="R790" s="17">
        <f t="shared" si="36"/>
        <v>41059.006805555553</v>
      </c>
      <c r="S790" s="17">
        <f t="shared" si="37"/>
        <v>41097.165972222225</v>
      </c>
      <c r="T790">
        <f t="shared" si="38"/>
        <v>0.10454566210047071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8289</v>
      </c>
      <c r="O791" t="s">
        <v>8291</v>
      </c>
      <c r="P791">
        <f>ROUND(E791/D791*100,0)</f>
        <v>109</v>
      </c>
      <c r="Q791">
        <f>IFERROR(ROUND(E791/L791,4),0)</f>
        <v>132.8571</v>
      </c>
      <c r="R791" s="17">
        <f t="shared" si="36"/>
        <v>41277.186111111114</v>
      </c>
      <c r="S791" s="17">
        <f t="shared" si="37"/>
        <v>41295.332638888889</v>
      </c>
      <c r="T791">
        <f t="shared" si="38"/>
        <v>4.9716514459658058E-2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8289</v>
      </c>
      <c r="O792" t="s">
        <v>8291</v>
      </c>
      <c r="P792">
        <f>ROUND(E792/D792*100,0)</f>
        <v>144</v>
      </c>
      <c r="Q792">
        <f>IFERROR(ROUND(E792/L792,4),"no backers")</f>
        <v>92.547799999999995</v>
      </c>
      <c r="R792" s="17">
        <f t="shared" si="36"/>
        <v>41276.047905092593</v>
      </c>
      <c r="S792" s="17">
        <f t="shared" si="37"/>
        <v>41306.047905092593</v>
      </c>
      <c r="T792">
        <f t="shared" si="38"/>
        <v>8.2191780821917804E-2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8289</v>
      </c>
      <c r="O793" t="s">
        <v>8291</v>
      </c>
      <c r="P793">
        <f>ROUND(E793/D793*100,0)</f>
        <v>104</v>
      </c>
      <c r="Q793">
        <f>IFERROR(ROUND(E793/L793,4),0)</f>
        <v>60.859400000000001</v>
      </c>
      <c r="R793" s="17">
        <f t="shared" si="36"/>
        <v>41557.780624999999</v>
      </c>
      <c r="S793" s="17">
        <f t="shared" si="37"/>
        <v>41591.249305555553</v>
      </c>
      <c r="T793">
        <f t="shared" si="38"/>
        <v>9.169501522069555E-2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8289</v>
      </c>
      <c r="O794" t="s">
        <v>8291</v>
      </c>
      <c r="P794">
        <f>ROUND(E794/D794*100,0)</f>
        <v>100</v>
      </c>
      <c r="Q794">
        <f>IFERROR(ROUND(E794/L794,4),0)</f>
        <v>41.851799999999997</v>
      </c>
      <c r="R794" s="17">
        <f t="shared" si="36"/>
        <v>41555.873645833337</v>
      </c>
      <c r="S794" s="17">
        <f t="shared" si="37"/>
        <v>41585.915312500001</v>
      </c>
      <c r="T794">
        <f t="shared" si="38"/>
        <v>8.2305936073052713E-2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8289</v>
      </c>
      <c r="O795" t="s">
        <v>8291</v>
      </c>
      <c r="P795">
        <f>ROUND(E795/D795*100,0)</f>
        <v>103</v>
      </c>
      <c r="Q795">
        <f>IFERROR(ROUND(E795/L795,4),0)</f>
        <v>88.325900000000004</v>
      </c>
      <c r="R795" s="17">
        <f t="shared" si="36"/>
        <v>41442.741249999999</v>
      </c>
      <c r="S795" s="17">
        <f t="shared" si="37"/>
        <v>41458.207638888889</v>
      </c>
      <c r="T795">
        <f t="shared" si="38"/>
        <v>4.237366818873952E-2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8289</v>
      </c>
      <c r="O796" t="s">
        <v>8291</v>
      </c>
      <c r="P796">
        <f>ROUND(E796/D796*100,0)</f>
        <v>105</v>
      </c>
      <c r="Q796">
        <f>IFERROR(ROUND(E796/L796,4),0)</f>
        <v>158.9623</v>
      </c>
      <c r="R796" s="17">
        <f t="shared" si="36"/>
        <v>40736.115011574075</v>
      </c>
      <c r="S796" s="17">
        <f t="shared" si="37"/>
        <v>40791.712500000001</v>
      </c>
      <c r="T796">
        <f t="shared" si="38"/>
        <v>0.15232188609842934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8289</v>
      </c>
      <c r="O797" t="s">
        <v>8291</v>
      </c>
      <c r="P797">
        <f>ROUND(E797/D797*100,0)</f>
        <v>112</v>
      </c>
      <c r="Q797">
        <f>IFERROR(ROUND(E797/L797,4),0)</f>
        <v>85.054299999999998</v>
      </c>
      <c r="R797" s="17">
        <f t="shared" si="36"/>
        <v>40963.613032407404</v>
      </c>
      <c r="S797" s="17">
        <f t="shared" si="37"/>
        <v>41006.207638888889</v>
      </c>
      <c r="T797">
        <f t="shared" si="38"/>
        <v>0.11669755200406916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8289</v>
      </c>
      <c r="O798" t="s">
        <v>8291</v>
      </c>
      <c r="P798">
        <f>ROUND(E798/D798*100,0)</f>
        <v>101</v>
      </c>
      <c r="Q798">
        <f>IFERROR(ROUND(E798/L798,4),0)</f>
        <v>112.61109999999999</v>
      </c>
      <c r="R798" s="17">
        <f t="shared" si="36"/>
        <v>41502.882928240739</v>
      </c>
      <c r="S798" s="17">
        <f t="shared" si="37"/>
        <v>41532.881944444445</v>
      </c>
      <c r="T798">
        <f t="shared" si="38"/>
        <v>8.2189085489607017E-2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8289</v>
      </c>
      <c r="O799" t="s">
        <v>8291</v>
      </c>
      <c r="P799">
        <f>ROUND(E799/D799*100,0)</f>
        <v>108</v>
      </c>
      <c r="Q799">
        <f>IFERROR(ROUND(E799/L799,4),0)</f>
        <v>45.436599999999999</v>
      </c>
      <c r="R799" s="17">
        <f t="shared" si="36"/>
        <v>40996.994074074071</v>
      </c>
      <c r="S799" s="17">
        <f t="shared" si="37"/>
        <v>41028.166666666664</v>
      </c>
      <c r="T799">
        <f t="shared" si="38"/>
        <v>8.5404363267378061E-2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8289</v>
      </c>
      <c r="O800" t="s">
        <v>8291</v>
      </c>
      <c r="P800">
        <f>ROUND(E800/D800*100,0)</f>
        <v>115</v>
      </c>
      <c r="Q800">
        <f>IFERROR(ROUND(E800/L800,4),0)</f>
        <v>46.218400000000003</v>
      </c>
      <c r="R800" s="17">
        <f t="shared" si="36"/>
        <v>41882.590127314819</v>
      </c>
      <c r="S800" s="17">
        <f t="shared" si="37"/>
        <v>41912.590127314819</v>
      </c>
      <c r="T800">
        <f t="shared" si="38"/>
        <v>8.2191780821917804E-2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8289</v>
      </c>
      <c r="O801" t="s">
        <v>8291</v>
      </c>
      <c r="P801">
        <f>ROUND(E801/D801*100,0)</f>
        <v>100</v>
      </c>
      <c r="Q801">
        <f>IFERROR(ROUND(E801/L801,4),0)</f>
        <v>178.6071</v>
      </c>
      <c r="R801" s="17">
        <f t="shared" si="36"/>
        <v>40996.667199074072</v>
      </c>
      <c r="S801" s="17">
        <f t="shared" si="37"/>
        <v>41026.667199074072</v>
      </c>
      <c r="T801">
        <f t="shared" si="38"/>
        <v>8.2191780821917804E-2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8289</v>
      </c>
      <c r="O802" t="s">
        <v>8291</v>
      </c>
      <c r="P802">
        <f>ROUND(E802/D802*100,0)</f>
        <v>152</v>
      </c>
      <c r="Q802">
        <f>IFERROR(ROUND(E802/L802,4),0)</f>
        <v>40.75</v>
      </c>
      <c r="R802" s="17">
        <f t="shared" si="36"/>
        <v>41863.433495370373</v>
      </c>
      <c r="S802" s="17">
        <f t="shared" si="37"/>
        <v>41893.433495370373</v>
      </c>
      <c r="T802">
        <f t="shared" si="38"/>
        <v>8.2191780821917804E-2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8289</v>
      </c>
      <c r="O803" t="s">
        <v>8291</v>
      </c>
      <c r="P803">
        <f>ROUND(E803/D803*100,0)</f>
        <v>112</v>
      </c>
      <c r="Q803">
        <f>IFERROR(ROUND(E803/L803,4),"no backers")</f>
        <v>43.733899999999998</v>
      </c>
      <c r="R803" s="17">
        <f t="shared" si="36"/>
        <v>40695.795370370368</v>
      </c>
      <c r="S803" s="17">
        <f t="shared" si="37"/>
        <v>40725.795370370368</v>
      </c>
      <c r="T803">
        <f t="shared" si="38"/>
        <v>8.2191780821917804E-2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8289</v>
      </c>
      <c r="O804" t="s">
        <v>8291</v>
      </c>
      <c r="P804">
        <f>ROUND(E804/D804*100,0)</f>
        <v>101</v>
      </c>
      <c r="Q804">
        <f>IFERROR(ROUND(E804/L804,4),0)</f>
        <v>81.066699999999997</v>
      </c>
      <c r="R804" s="17">
        <f t="shared" si="36"/>
        <v>41123.022268518522</v>
      </c>
      <c r="S804" s="17">
        <f t="shared" si="37"/>
        <v>41169.170138888891</v>
      </c>
      <c r="T804">
        <f t="shared" si="38"/>
        <v>0.12643252156265414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8289</v>
      </c>
      <c r="O805" t="s">
        <v>8291</v>
      </c>
      <c r="P805">
        <f>ROUND(E805/D805*100,0)</f>
        <v>123</v>
      </c>
      <c r="Q805">
        <f>IFERROR(ROUND(E805/L805,4),0)</f>
        <v>74.6053</v>
      </c>
      <c r="R805" s="17">
        <f t="shared" si="36"/>
        <v>40665.949976851851</v>
      </c>
      <c r="S805" s="17">
        <f t="shared" si="37"/>
        <v>40692.041666666664</v>
      </c>
      <c r="T805">
        <f t="shared" si="38"/>
        <v>7.1484081684420372E-2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8289</v>
      </c>
      <c r="O806" t="s">
        <v>8291</v>
      </c>
      <c r="P806">
        <f>ROUND(E806/D806*100,0)</f>
        <v>100</v>
      </c>
      <c r="Q806">
        <f>IFERROR(ROUND(E806/L806,4),0)</f>
        <v>305.55560000000003</v>
      </c>
      <c r="R806" s="17">
        <f t="shared" si="36"/>
        <v>40730.105625000004</v>
      </c>
      <c r="S806" s="17">
        <f t="shared" si="37"/>
        <v>40747.165972222225</v>
      </c>
      <c r="T806">
        <f t="shared" si="38"/>
        <v>4.6740677321153494E-2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8289</v>
      </c>
      <c r="O807" t="s">
        <v>8291</v>
      </c>
      <c r="P807">
        <f>ROUND(E807/D807*100,0)</f>
        <v>105</v>
      </c>
      <c r="Q807">
        <f>IFERROR(ROUND(E807/L807,4),0)</f>
        <v>58.333300000000001</v>
      </c>
      <c r="R807" s="17">
        <f t="shared" si="36"/>
        <v>40690.823055555556</v>
      </c>
      <c r="S807" s="17">
        <f t="shared" si="37"/>
        <v>40740.958333333336</v>
      </c>
      <c r="T807">
        <f t="shared" si="38"/>
        <v>0.13735692541857333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8289</v>
      </c>
      <c r="O808" t="s">
        <v>8291</v>
      </c>
      <c r="P808">
        <f>ROUND(E808/D808*100,0)</f>
        <v>104</v>
      </c>
      <c r="Q808">
        <f>IFERROR(ROUND(E808/L808,4),0)</f>
        <v>117.67610000000001</v>
      </c>
      <c r="R808" s="17">
        <f t="shared" si="36"/>
        <v>40763.691423611112</v>
      </c>
      <c r="S808" s="17">
        <f t="shared" si="37"/>
        <v>40793.691423611112</v>
      </c>
      <c r="T808">
        <f t="shared" si="38"/>
        <v>8.2191780821917804E-2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8289</v>
      </c>
      <c r="O809" t="s">
        <v>8291</v>
      </c>
      <c r="P809">
        <f>ROUND(E809/D809*100,0)</f>
        <v>105</v>
      </c>
      <c r="Q809">
        <f>IFERROR(ROUND(E809/L809,4),0)</f>
        <v>73.771900000000002</v>
      </c>
      <c r="R809" s="17">
        <f t="shared" si="36"/>
        <v>42759.628599537042</v>
      </c>
      <c r="S809" s="17">
        <f t="shared" si="37"/>
        <v>42795.083333333328</v>
      </c>
      <c r="T809">
        <f t="shared" si="38"/>
        <v>9.7136256976128071E-2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8289</v>
      </c>
      <c r="O810" t="s">
        <v>8291</v>
      </c>
      <c r="P810">
        <f>ROUND(E810/D810*100,0)</f>
        <v>100</v>
      </c>
      <c r="Q810">
        <f>IFERROR(ROUND(E810/L810,4),0)</f>
        <v>104.6512</v>
      </c>
      <c r="R810" s="17">
        <f t="shared" si="36"/>
        <v>41962.100532407407</v>
      </c>
      <c r="S810" s="17">
        <f t="shared" si="37"/>
        <v>41995.207638888889</v>
      </c>
      <c r="T810">
        <f t="shared" si="38"/>
        <v>9.0704401319129685E-2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8289</v>
      </c>
      <c r="O811" t="s">
        <v>8291</v>
      </c>
      <c r="P811">
        <f>ROUND(E811/D811*100,0)</f>
        <v>104</v>
      </c>
      <c r="Q811">
        <f>IFERROR(ROUND(E811/L811,4),0)</f>
        <v>79.826899999999995</v>
      </c>
      <c r="R811" s="17">
        <f t="shared" si="36"/>
        <v>41628.833680555559</v>
      </c>
      <c r="S811" s="17">
        <f t="shared" si="37"/>
        <v>41658.833680555559</v>
      </c>
      <c r="T811">
        <f t="shared" si="38"/>
        <v>8.2191780821917804E-2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8289</v>
      </c>
      <c r="O812" t="s">
        <v>8291</v>
      </c>
      <c r="P812">
        <f>ROUND(E812/D812*100,0)</f>
        <v>105</v>
      </c>
      <c r="Q812">
        <f>IFERROR(ROUND(E812/L812,4),0)</f>
        <v>58.333300000000001</v>
      </c>
      <c r="R812" s="17">
        <f t="shared" si="36"/>
        <v>41123.056273148148</v>
      </c>
      <c r="S812" s="17">
        <f t="shared" si="37"/>
        <v>41153.056273148148</v>
      </c>
      <c r="T812">
        <f t="shared" si="38"/>
        <v>8.2191780821917804E-2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8289</v>
      </c>
      <c r="O813" t="s">
        <v>8291</v>
      </c>
      <c r="P813">
        <f>ROUND(E813/D813*100,0)</f>
        <v>104</v>
      </c>
      <c r="Q813">
        <f>IFERROR(ROUND(E813/L813,4),0)</f>
        <v>86.666700000000006</v>
      </c>
      <c r="R813" s="17">
        <f t="shared" si="36"/>
        <v>41443.643541666665</v>
      </c>
      <c r="S813" s="17">
        <f t="shared" si="37"/>
        <v>41465.702777777777</v>
      </c>
      <c r="T813">
        <f t="shared" si="38"/>
        <v>6.0436263318115378E-2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8289</v>
      </c>
      <c r="O814" t="s">
        <v>8291</v>
      </c>
      <c r="P814">
        <f>ROUND(E814/D814*100,0)</f>
        <v>152</v>
      </c>
      <c r="Q814">
        <f>IFERROR(ROUND(E814/L814,4),0)</f>
        <v>27.606100000000001</v>
      </c>
      <c r="R814" s="17">
        <f t="shared" si="36"/>
        <v>41282.017962962964</v>
      </c>
      <c r="S814" s="17">
        <f t="shared" si="37"/>
        <v>41334.581944444442</v>
      </c>
      <c r="T814">
        <f t="shared" si="38"/>
        <v>0.14401090816843437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8289</v>
      </c>
      <c r="O815" t="s">
        <v>8291</v>
      </c>
      <c r="P815">
        <f>ROUND(E815/D815*100,0)</f>
        <v>160</v>
      </c>
      <c r="Q815">
        <f>IFERROR(ROUND(E815/L815,4),0)</f>
        <v>24.999400000000001</v>
      </c>
      <c r="R815" s="17">
        <f t="shared" si="36"/>
        <v>41080.960243055553</v>
      </c>
      <c r="S815" s="17">
        <f t="shared" si="37"/>
        <v>41110.960243055553</v>
      </c>
      <c r="T815">
        <f t="shared" si="38"/>
        <v>8.2191780821917804E-2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8289</v>
      </c>
      <c r="O816" t="s">
        <v>8291</v>
      </c>
      <c r="P816">
        <f>ROUND(E816/D816*100,0)</f>
        <v>127</v>
      </c>
      <c r="Q816">
        <f>IFERROR(ROUND(E816/L816,4),0)</f>
        <v>45.464300000000001</v>
      </c>
      <c r="R816" s="17">
        <f t="shared" si="36"/>
        <v>40679.743067129632</v>
      </c>
      <c r="S816" s="17">
        <f t="shared" si="37"/>
        <v>40694.75277777778</v>
      </c>
      <c r="T816">
        <f t="shared" si="38"/>
        <v>4.1122494926432961E-2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8289</v>
      </c>
      <c r="O817" t="s">
        <v>8291</v>
      </c>
      <c r="P817">
        <f>ROUND(E817/D817*100,0)</f>
        <v>107</v>
      </c>
      <c r="Q817">
        <f>IFERROR(ROUND(E817/L817,4),"no backers")</f>
        <v>99.534899999999993</v>
      </c>
      <c r="R817" s="17">
        <f t="shared" si="36"/>
        <v>41914.917858796296</v>
      </c>
      <c r="S817" s="17">
        <f t="shared" si="37"/>
        <v>41944.917858796296</v>
      </c>
      <c r="T817">
        <f t="shared" si="38"/>
        <v>8.2191780821917804E-2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8289</v>
      </c>
      <c r="O818" t="s">
        <v>8291</v>
      </c>
      <c r="P818">
        <f>ROUND(E818/D818*100,0)</f>
        <v>115</v>
      </c>
      <c r="Q818">
        <f>IFERROR(ROUND(E818/L818,4),0)</f>
        <v>39.31</v>
      </c>
      <c r="R818" s="17">
        <f t="shared" si="36"/>
        <v>41341.870868055557</v>
      </c>
      <c r="S818" s="17">
        <f t="shared" si="37"/>
        <v>41373.270833333336</v>
      </c>
      <c r="T818">
        <f t="shared" si="38"/>
        <v>8.6027302130899708E-2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8289</v>
      </c>
      <c r="O819" t="s">
        <v>8291</v>
      </c>
      <c r="P819">
        <f>ROUND(E819/D819*100,0)</f>
        <v>137</v>
      </c>
      <c r="Q819">
        <f>IFERROR(ROUND(E819/L819,4),0)</f>
        <v>89.42</v>
      </c>
      <c r="R819" s="17">
        <f t="shared" si="36"/>
        <v>40925.599664351852</v>
      </c>
      <c r="S819" s="17">
        <f t="shared" si="37"/>
        <v>40979.207638888889</v>
      </c>
      <c r="T819">
        <f t="shared" si="38"/>
        <v>0.14687116311517009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8289</v>
      </c>
      <c r="O820" t="s">
        <v>8291</v>
      </c>
      <c r="P820">
        <f>ROUND(E820/D820*100,0)</f>
        <v>156</v>
      </c>
      <c r="Q820">
        <f>IFERROR(ROUND(E820/L820,4),0)</f>
        <v>28.684200000000001</v>
      </c>
      <c r="R820" s="17">
        <f t="shared" si="36"/>
        <v>41120.882881944446</v>
      </c>
      <c r="S820" s="17">
        <f t="shared" si="37"/>
        <v>41128.709027777775</v>
      </c>
      <c r="T820">
        <f t="shared" si="38"/>
        <v>2.1441495433778261E-2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8289</v>
      </c>
      <c r="O821" t="s">
        <v>8291</v>
      </c>
      <c r="P821">
        <f>ROUND(E821/D821*100,0)</f>
        <v>109</v>
      </c>
      <c r="Q821">
        <f>IFERROR(ROUND(E821/L821,4),0)</f>
        <v>31.071400000000001</v>
      </c>
      <c r="R821" s="17">
        <f t="shared" si="36"/>
        <v>41619.998310185183</v>
      </c>
      <c r="S821" s="17">
        <f t="shared" si="37"/>
        <v>41629.197222222225</v>
      </c>
      <c r="T821">
        <f t="shared" si="38"/>
        <v>2.5202498731621198E-2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8289</v>
      </c>
      <c r="O822" t="s">
        <v>8291</v>
      </c>
      <c r="P822">
        <f>ROUND(E822/D822*100,0)</f>
        <v>134</v>
      </c>
      <c r="Q822">
        <f>IFERROR(ROUND(E822/L822,4),"no backers")</f>
        <v>70.552599999999998</v>
      </c>
      <c r="R822" s="17">
        <f t="shared" si="36"/>
        <v>41768.841921296298</v>
      </c>
      <c r="S822" s="17">
        <f t="shared" si="37"/>
        <v>41799.208333333336</v>
      </c>
      <c r="T822">
        <f t="shared" si="38"/>
        <v>8.3195649416541534E-2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8289</v>
      </c>
      <c r="O823" t="s">
        <v>8291</v>
      </c>
      <c r="P823">
        <f>ROUND(E823/D823*100,0)</f>
        <v>100</v>
      </c>
      <c r="Q823">
        <f>IFERROR(ROUND(E823/L823,4),0)</f>
        <v>224.12819999999999</v>
      </c>
      <c r="R823" s="17">
        <f t="shared" si="36"/>
        <v>42093.922048611115</v>
      </c>
      <c r="S823" s="17">
        <f t="shared" si="37"/>
        <v>42128.167361111111</v>
      </c>
      <c r="T823">
        <f t="shared" si="38"/>
        <v>9.3822773972590784E-2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8289</v>
      </c>
      <c r="O824" t="s">
        <v>8291</v>
      </c>
      <c r="P824">
        <f>ROUND(E824/D824*100,0)</f>
        <v>119</v>
      </c>
      <c r="Q824">
        <f>IFERROR(ROUND(E824/L824,4),0)</f>
        <v>51.811599999999999</v>
      </c>
      <c r="R824" s="17">
        <f t="shared" si="36"/>
        <v>41157.947337962964</v>
      </c>
      <c r="S824" s="17">
        <f t="shared" si="37"/>
        <v>41187.947337962964</v>
      </c>
      <c r="T824">
        <f t="shared" si="38"/>
        <v>8.2191780821917804E-2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8289</v>
      </c>
      <c r="O825" t="s">
        <v>8291</v>
      </c>
      <c r="P825">
        <f>ROUND(E825/D825*100,0)</f>
        <v>180</v>
      </c>
      <c r="Q825">
        <f>IFERROR(ROUND(E825/L825,4),"no backers")</f>
        <v>43.5152</v>
      </c>
      <c r="R825" s="17">
        <f t="shared" si="36"/>
        <v>42055.972824074073</v>
      </c>
      <c r="S825" s="17">
        <f t="shared" si="37"/>
        <v>42085.931157407409</v>
      </c>
      <c r="T825">
        <f t="shared" si="38"/>
        <v>8.2077625570782894E-2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8289</v>
      </c>
      <c r="O826" t="s">
        <v>8291</v>
      </c>
      <c r="P826">
        <f>ROUND(E826/D826*100,0)</f>
        <v>134</v>
      </c>
      <c r="Q826">
        <f>IFERROR(ROUND(E826/L826,4),0)</f>
        <v>39.816699999999997</v>
      </c>
      <c r="R826" s="17">
        <f t="shared" si="36"/>
        <v>40250.242106481484</v>
      </c>
      <c r="S826" s="17">
        <f t="shared" si="37"/>
        <v>40286.290972222225</v>
      </c>
      <c r="T826">
        <f t="shared" si="38"/>
        <v>9.8764015728056001E-2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8289</v>
      </c>
      <c r="O827" t="s">
        <v>8291</v>
      </c>
      <c r="P827">
        <f>ROUND(E827/D827*100,0)</f>
        <v>100</v>
      </c>
      <c r="Q827">
        <f>IFERROR(ROUND(E827/L827,4),0)</f>
        <v>126.8081</v>
      </c>
      <c r="R827" s="17">
        <f t="shared" si="36"/>
        <v>41186.306527777779</v>
      </c>
      <c r="S827" s="17">
        <f t="shared" si="37"/>
        <v>41211.306527777779</v>
      </c>
      <c r="T827">
        <f t="shared" si="38"/>
        <v>6.8493150684931503E-2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8289</v>
      </c>
      <c r="O828" t="s">
        <v>8291</v>
      </c>
      <c r="P828">
        <f>ROUND(E828/D828*100,0)</f>
        <v>101</v>
      </c>
      <c r="Q828">
        <f>IFERROR(ROUND(E828/L828,4),0)</f>
        <v>113.8776</v>
      </c>
      <c r="R828" s="17">
        <f t="shared" si="36"/>
        <v>40973.038541666669</v>
      </c>
      <c r="S828" s="17">
        <f t="shared" si="37"/>
        <v>40993.996874999997</v>
      </c>
      <c r="T828">
        <f t="shared" si="38"/>
        <v>5.7420091324187621E-2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8289</v>
      </c>
      <c r="O829" t="s">
        <v>8291</v>
      </c>
      <c r="P829">
        <f>ROUND(E829/D829*100,0)</f>
        <v>103</v>
      </c>
      <c r="Q829">
        <f>IFERROR(ROUND(E829/L829,4),0)</f>
        <v>28.181799999999999</v>
      </c>
      <c r="R829" s="17">
        <f t="shared" si="36"/>
        <v>40927.473460648151</v>
      </c>
      <c r="S829" s="17">
        <f t="shared" si="37"/>
        <v>40953.825694444444</v>
      </c>
      <c r="T829">
        <f t="shared" si="38"/>
        <v>7.2197900811762056E-2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8289</v>
      </c>
      <c r="O830" t="s">
        <v>8291</v>
      </c>
      <c r="P830">
        <f>ROUND(E830/D830*100,0)</f>
        <v>107</v>
      </c>
      <c r="Q830">
        <f>IFERROR(ROUND(E830/L830,4),0)</f>
        <v>36.6053</v>
      </c>
      <c r="R830" s="17">
        <f t="shared" si="36"/>
        <v>41073.050717592596</v>
      </c>
      <c r="S830" s="17">
        <f t="shared" si="37"/>
        <v>41085.683333333334</v>
      </c>
      <c r="T830">
        <f t="shared" si="38"/>
        <v>3.4609906139009321E-2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8289</v>
      </c>
      <c r="O831" t="s">
        <v>8291</v>
      </c>
      <c r="P831">
        <f>ROUND(E831/D831*100,0)</f>
        <v>104</v>
      </c>
      <c r="Q831">
        <f>IFERROR(ROUND(E831/L831,4),0)</f>
        <v>32.5</v>
      </c>
      <c r="R831" s="17">
        <f t="shared" si="36"/>
        <v>42504.801388888889</v>
      </c>
      <c r="S831" s="17">
        <f t="shared" si="37"/>
        <v>42564.801388888889</v>
      </c>
      <c r="T831">
        <f t="shared" si="38"/>
        <v>0.16438356164383561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8289</v>
      </c>
      <c r="O832" t="s">
        <v>8291</v>
      </c>
      <c r="P832">
        <f>ROUND(E832/D832*100,0)</f>
        <v>108</v>
      </c>
      <c r="Q832">
        <f>IFERROR(ROUND(E832/L832,4),0)</f>
        <v>60.656300000000002</v>
      </c>
      <c r="R832" s="17">
        <f t="shared" si="36"/>
        <v>41325.525752314818</v>
      </c>
      <c r="S832" s="17">
        <f t="shared" si="37"/>
        <v>41355.484085648146</v>
      </c>
      <c r="T832">
        <f t="shared" si="38"/>
        <v>8.2077625570762966E-2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8289</v>
      </c>
      <c r="O833" t="s">
        <v>8291</v>
      </c>
      <c r="P833">
        <f>ROUND(E833/D833*100,0)</f>
        <v>233</v>
      </c>
      <c r="Q833">
        <f>IFERROR(ROUND(E833/L833,4),0)</f>
        <v>175</v>
      </c>
      <c r="R833" s="17">
        <f t="shared" si="36"/>
        <v>40996.646921296298</v>
      </c>
      <c r="S833" s="17">
        <f t="shared" si="37"/>
        <v>41026.646921296298</v>
      </c>
      <c r="T833">
        <f t="shared" si="38"/>
        <v>8.2191780821917804E-2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8289</v>
      </c>
      <c r="O834" t="s">
        <v>8291</v>
      </c>
      <c r="P834">
        <f>ROUND(E834/D834*100,0)</f>
        <v>101</v>
      </c>
      <c r="Q834">
        <f>IFERROR(ROUND(E834/L834,4),0)</f>
        <v>97.993899999999996</v>
      </c>
      <c r="R834" s="17">
        <f t="shared" si="36"/>
        <v>40869.675173611111</v>
      </c>
      <c r="S834" s="17">
        <f t="shared" si="37"/>
        <v>40929.342361111114</v>
      </c>
      <c r="T834">
        <f t="shared" si="38"/>
        <v>0.16347174657535044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8289</v>
      </c>
      <c r="O835" t="s">
        <v>8291</v>
      </c>
      <c r="P835">
        <f>ROUND(E835/D835*100,0)</f>
        <v>102</v>
      </c>
      <c r="Q835">
        <f>IFERROR(ROUND(E835/L835,4),0)</f>
        <v>148.78049999999999</v>
      </c>
      <c r="R835" s="17">
        <f t="shared" ref="R835:R898" si="39">(((J835/60)/60)/24)+DATE(1970,1,1)</f>
        <v>41718.878182870372</v>
      </c>
      <c r="S835" s="17">
        <f t="shared" ref="S835:S898" si="40">(((I835/60)/60)/24)+DATE(1970,1,1)</f>
        <v>41748.878182870372</v>
      </c>
      <c r="T835">
        <f t="shared" ref="T835:T898" si="41">(S835-R835)/365</f>
        <v>8.2191780821917804E-2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8289</v>
      </c>
      <c r="O836" t="s">
        <v>8291</v>
      </c>
      <c r="P836">
        <f>ROUND(E836/D836*100,0)</f>
        <v>131</v>
      </c>
      <c r="Q836">
        <f>IFERROR(ROUND(E836/L836,4),0)</f>
        <v>96.08</v>
      </c>
      <c r="R836" s="17">
        <f t="shared" si="39"/>
        <v>41422.822824074072</v>
      </c>
      <c r="S836" s="17">
        <f t="shared" si="40"/>
        <v>41456.165972222225</v>
      </c>
      <c r="T836">
        <f t="shared" si="41"/>
        <v>9.1351090816857466E-2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8289</v>
      </c>
      <c r="O837" t="s">
        <v>8291</v>
      </c>
      <c r="P837">
        <f>ROUND(E837/D837*100,0)</f>
        <v>117</v>
      </c>
      <c r="Q837">
        <f>IFERROR(ROUND(E837/L837,4),0)</f>
        <v>58.625</v>
      </c>
      <c r="R837" s="17">
        <f t="shared" si="39"/>
        <v>41005.45784722222</v>
      </c>
      <c r="S837" s="17">
        <f t="shared" si="40"/>
        <v>41048.125</v>
      </c>
      <c r="T837">
        <f t="shared" si="41"/>
        <v>0.11689630898021876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8289</v>
      </c>
      <c r="O838" t="s">
        <v>8291</v>
      </c>
      <c r="P838">
        <f>ROUND(E838/D838*100,0)</f>
        <v>101</v>
      </c>
      <c r="Q838">
        <f>IFERROR(ROUND(E838/L838,4),"no backers")</f>
        <v>109.70699999999999</v>
      </c>
      <c r="R838" s="17">
        <f t="shared" si="39"/>
        <v>41524.056921296295</v>
      </c>
      <c r="S838" s="17">
        <f t="shared" si="40"/>
        <v>41554.056921296295</v>
      </c>
      <c r="T838">
        <f t="shared" si="41"/>
        <v>8.2191780821917804E-2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8289</v>
      </c>
      <c r="O839" t="s">
        <v>8291</v>
      </c>
      <c r="P839">
        <f>ROUND(E839/D839*100,0)</f>
        <v>122</v>
      </c>
      <c r="Q839">
        <f>IFERROR(ROUND(E839/L839,4),"no backers")</f>
        <v>49.112900000000003</v>
      </c>
      <c r="R839" s="17">
        <f t="shared" si="39"/>
        <v>41730.998402777775</v>
      </c>
      <c r="S839" s="17">
        <f t="shared" si="40"/>
        <v>41760.998402777775</v>
      </c>
      <c r="T839">
        <f t="shared" si="41"/>
        <v>8.2191780821917804E-2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8289</v>
      </c>
      <c r="O840" t="s">
        <v>8291</v>
      </c>
      <c r="P840">
        <f>ROUND(E840/D840*100,0)</f>
        <v>145</v>
      </c>
      <c r="Q840">
        <f>IFERROR(ROUND(E840/L840,4),0)</f>
        <v>47.6721</v>
      </c>
      <c r="R840" s="17">
        <f t="shared" si="39"/>
        <v>40895.897974537038</v>
      </c>
      <c r="S840" s="17">
        <f t="shared" si="40"/>
        <v>40925.897974537038</v>
      </c>
      <c r="T840">
        <f t="shared" si="41"/>
        <v>8.2191780821917804E-2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8289</v>
      </c>
      <c r="O841" t="s">
        <v>8291</v>
      </c>
      <c r="P841">
        <f>ROUND(E841/D841*100,0)</f>
        <v>117</v>
      </c>
      <c r="Q841">
        <f>IFERROR(ROUND(E841/L841,4),0)</f>
        <v>60.7378</v>
      </c>
      <c r="R841" s="17">
        <f t="shared" si="39"/>
        <v>41144.763379629629</v>
      </c>
      <c r="S841" s="17">
        <f t="shared" si="40"/>
        <v>41174.763379629629</v>
      </c>
      <c r="T841">
        <f t="shared" si="41"/>
        <v>8.2191780821917804E-2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8289</v>
      </c>
      <c r="O842" t="s">
        <v>8293</v>
      </c>
      <c r="P842">
        <f>ROUND(E842/D842*100,0)</f>
        <v>120</v>
      </c>
      <c r="Q842">
        <f>IFERROR(ROUND(E842/L842,4),"no backers")</f>
        <v>63.377200000000002</v>
      </c>
      <c r="R842" s="17">
        <f t="shared" si="39"/>
        <v>42607.226701388892</v>
      </c>
      <c r="S842" s="17">
        <f t="shared" si="40"/>
        <v>42637.226701388892</v>
      </c>
      <c r="T842">
        <f t="shared" si="41"/>
        <v>8.2191780821917804E-2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8289</v>
      </c>
      <c r="O843" t="s">
        <v>8293</v>
      </c>
      <c r="P843">
        <f>ROUND(E843/D843*100,0)</f>
        <v>101</v>
      </c>
      <c r="Q843">
        <f>IFERROR(ROUND(E843/L843,4),0)</f>
        <v>53.893599999999999</v>
      </c>
      <c r="R843" s="17">
        <f t="shared" si="39"/>
        <v>41923.838692129626</v>
      </c>
      <c r="S843" s="17">
        <f t="shared" si="40"/>
        <v>41953.88035879629</v>
      </c>
      <c r="T843">
        <f t="shared" si="41"/>
        <v>8.2305936073052713E-2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8289</v>
      </c>
      <c r="O844" t="s">
        <v>8293</v>
      </c>
      <c r="P844">
        <f>ROUND(E844/D844*100,0)</f>
        <v>104</v>
      </c>
      <c r="Q844">
        <f>IFERROR(ROUND(E844/L844,4),0)</f>
        <v>66.871799999999993</v>
      </c>
      <c r="R844" s="17">
        <f t="shared" si="39"/>
        <v>41526.592395833337</v>
      </c>
      <c r="S844" s="17">
        <f t="shared" si="40"/>
        <v>41561.165972222225</v>
      </c>
      <c r="T844">
        <f t="shared" si="41"/>
        <v>9.4722127092843528E-2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8289</v>
      </c>
      <c r="O845" t="s">
        <v>8293</v>
      </c>
      <c r="P845">
        <f>ROUND(E845/D845*100,0)</f>
        <v>267</v>
      </c>
      <c r="Q845">
        <f>IFERROR(ROUND(E845/L845,4),0)</f>
        <v>63.102400000000003</v>
      </c>
      <c r="R845" s="17">
        <f t="shared" si="39"/>
        <v>42695.257870370369</v>
      </c>
      <c r="S845" s="17">
        <f t="shared" si="40"/>
        <v>42712.333333333328</v>
      </c>
      <c r="T845">
        <f t="shared" si="41"/>
        <v>4.6782090309477088E-2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8289</v>
      </c>
      <c r="O846" t="s">
        <v>8293</v>
      </c>
      <c r="P846">
        <f>ROUND(E846/D846*100,0)</f>
        <v>194</v>
      </c>
      <c r="Q846">
        <f>IFERROR(ROUND(E846/L846,4),0)</f>
        <v>36.628900000000002</v>
      </c>
      <c r="R846" s="17">
        <f t="shared" si="39"/>
        <v>41905.684629629628</v>
      </c>
      <c r="S846" s="17">
        <f t="shared" si="40"/>
        <v>41944.207638888889</v>
      </c>
      <c r="T846">
        <f t="shared" si="41"/>
        <v>0.10554249112126306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8289</v>
      </c>
      <c r="O847" t="s">
        <v>8293</v>
      </c>
      <c r="P847">
        <f>ROUND(E847/D847*100,0)</f>
        <v>120</v>
      </c>
      <c r="Q847">
        <f>IFERROR(ROUND(E847/L847,4),0)</f>
        <v>34.005699999999997</v>
      </c>
      <c r="R847" s="17">
        <f t="shared" si="39"/>
        <v>42578.205972222218</v>
      </c>
      <c r="S847" s="17">
        <f t="shared" si="40"/>
        <v>42618.165972222225</v>
      </c>
      <c r="T847">
        <f t="shared" si="41"/>
        <v>0.10947945205481206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8289</v>
      </c>
      <c r="O848" t="s">
        <v>8293</v>
      </c>
      <c r="P848">
        <f>ROUND(E848/D848*100,0)</f>
        <v>122</v>
      </c>
      <c r="Q848">
        <f>IFERROR(ROUND(E848/L848,4),"no backers")</f>
        <v>28.5534</v>
      </c>
      <c r="R848" s="17">
        <f t="shared" si="39"/>
        <v>41694.391840277778</v>
      </c>
      <c r="S848" s="17">
        <f t="shared" si="40"/>
        <v>41708.583333333336</v>
      </c>
      <c r="T848">
        <f t="shared" si="41"/>
        <v>3.8880802891938786E-2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8289</v>
      </c>
      <c r="O849" t="s">
        <v>8293</v>
      </c>
      <c r="P849">
        <f>ROUND(E849/D849*100,0)</f>
        <v>100</v>
      </c>
      <c r="Q849">
        <f>IFERROR(ROUND(E849/L849,4),"no backers")</f>
        <v>10</v>
      </c>
      <c r="R849" s="17">
        <f t="shared" si="39"/>
        <v>42165.79833333334</v>
      </c>
      <c r="S849" s="17">
        <f t="shared" si="40"/>
        <v>42195.79833333334</v>
      </c>
      <c r="T849">
        <f t="shared" si="41"/>
        <v>8.2191780821917804E-2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8289</v>
      </c>
      <c r="O850" t="s">
        <v>8293</v>
      </c>
      <c r="P850">
        <f>ROUND(E850/D850*100,0)</f>
        <v>100</v>
      </c>
      <c r="Q850">
        <f>IFERROR(ROUND(E850/L850,4),0)</f>
        <v>18.75</v>
      </c>
      <c r="R850" s="17">
        <f t="shared" si="39"/>
        <v>42078.792048611111</v>
      </c>
      <c r="S850" s="17">
        <f t="shared" si="40"/>
        <v>42108.792048611111</v>
      </c>
      <c r="T850">
        <f t="shared" si="41"/>
        <v>8.2191780821917804E-2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8289</v>
      </c>
      <c r="O851" t="s">
        <v>8293</v>
      </c>
      <c r="P851">
        <f>ROUND(E851/D851*100,0)</f>
        <v>120</v>
      </c>
      <c r="Q851">
        <f>IFERROR(ROUND(E851/L851,4),0)</f>
        <v>41.704300000000003</v>
      </c>
      <c r="R851" s="17">
        <f t="shared" si="39"/>
        <v>42051.148888888885</v>
      </c>
      <c r="S851" s="17">
        <f t="shared" si="40"/>
        <v>42079.107222222221</v>
      </c>
      <c r="T851">
        <f t="shared" si="41"/>
        <v>7.6598173515988383E-2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8289</v>
      </c>
      <c r="O852" t="s">
        <v>8293</v>
      </c>
      <c r="P852">
        <f>ROUND(E852/D852*100,0)</f>
        <v>155</v>
      </c>
      <c r="Q852">
        <f>IFERROR(ROUND(E852/L852,4),0)</f>
        <v>46.669199999999996</v>
      </c>
      <c r="R852" s="17">
        <f t="shared" si="39"/>
        <v>42452.827743055561</v>
      </c>
      <c r="S852" s="17">
        <f t="shared" si="40"/>
        <v>42485.207638888889</v>
      </c>
      <c r="T852">
        <f t="shared" si="41"/>
        <v>8.8712043378981351E-2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8289</v>
      </c>
      <c r="O853" t="s">
        <v>8293</v>
      </c>
      <c r="P853">
        <f>ROUND(E853/D853*100,0)</f>
        <v>130</v>
      </c>
      <c r="Q853">
        <f>IFERROR(ROUND(E853/L853,4),0)</f>
        <v>37.2714</v>
      </c>
      <c r="R853" s="17">
        <f t="shared" si="39"/>
        <v>42522.880243055552</v>
      </c>
      <c r="S853" s="17">
        <f t="shared" si="40"/>
        <v>42582.822916666672</v>
      </c>
      <c r="T853">
        <f t="shared" si="41"/>
        <v>0.16422650304416431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8289</v>
      </c>
      <c r="O854" t="s">
        <v>8293</v>
      </c>
      <c r="P854">
        <f>ROUND(E854/D854*100,0)</f>
        <v>105</v>
      </c>
      <c r="Q854">
        <f>IFERROR(ROUND(E854/L854,4),0)</f>
        <v>59.258099999999999</v>
      </c>
      <c r="R854" s="17">
        <f t="shared" si="39"/>
        <v>42656.805497685185</v>
      </c>
      <c r="S854" s="17">
        <f t="shared" si="40"/>
        <v>42667.875</v>
      </c>
      <c r="T854">
        <f t="shared" si="41"/>
        <v>3.0327403602231778E-2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8289</v>
      </c>
      <c r="O855" t="s">
        <v>8293</v>
      </c>
      <c r="P855">
        <f>ROUND(E855/D855*100,0)</f>
        <v>100</v>
      </c>
      <c r="Q855">
        <f>IFERROR(ROUND(E855/L855,4),0)</f>
        <v>30</v>
      </c>
      <c r="R855" s="17">
        <f t="shared" si="39"/>
        <v>42021.832280092596</v>
      </c>
      <c r="S855" s="17">
        <f t="shared" si="40"/>
        <v>42051.832280092596</v>
      </c>
      <c r="T855">
        <f t="shared" si="41"/>
        <v>8.2191780821917804E-2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8289</v>
      </c>
      <c r="O856" t="s">
        <v>8293</v>
      </c>
      <c r="P856">
        <f>ROUND(E856/D856*100,0)</f>
        <v>118</v>
      </c>
      <c r="Q856">
        <f>IFERROR(ROUND(E856/L856,4),0)</f>
        <v>65.862300000000005</v>
      </c>
      <c r="R856" s="17">
        <f t="shared" si="39"/>
        <v>42702.212337962963</v>
      </c>
      <c r="S856" s="17">
        <f t="shared" si="40"/>
        <v>42732.212337962963</v>
      </c>
      <c r="T856">
        <f t="shared" si="41"/>
        <v>8.2191780821917804E-2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8289</v>
      </c>
      <c r="O857" t="s">
        <v>8293</v>
      </c>
      <c r="P857">
        <f>ROUND(E857/D857*100,0)</f>
        <v>103</v>
      </c>
      <c r="Q857">
        <f>IFERROR(ROUND(E857/L857,4),0)</f>
        <v>31.914899999999999</v>
      </c>
      <c r="R857" s="17">
        <f t="shared" si="39"/>
        <v>42545.125196759262</v>
      </c>
      <c r="S857" s="17">
        <f t="shared" si="40"/>
        <v>42575.125196759262</v>
      </c>
      <c r="T857">
        <f t="shared" si="41"/>
        <v>8.2191780821917804E-2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8289</v>
      </c>
      <c r="O858" t="s">
        <v>8293</v>
      </c>
      <c r="P858">
        <f>ROUND(E858/D858*100,0)</f>
        <v>218</v>
      </c>
      <c r="Q858">
        <f>IFERROR(ROUND(E858/L858,4),0)</f>
        <v>19.464300000000001</v>
      </c>
      <c r="R858" s="17">
        <f t="shared" si="39"/>
        <v>42609.311990740738</v>
      </c>
      <c r="S858" s="17">
        <f t="shared" si="40"/>
        <v>42668.791666666672</v>
      </c>
      <c r="T858">
        <f t="shared" si="41"/>
        <v>0.16295801623543399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8289</v>
      </c>
      <c r="O859" t="s">
        <v>8293</v>
      </c>
      <c r="P859">
        <f>ROUND(E859/D859*100,0)</f>
        <v>100</v>
      </c>
      <c r="Q859">
        <f>IFERROR(ROUND(E859/L859,4),0)</f>
        <v>50</v>
      </c>
      <c r="R859" s="17">
        <f t="shared" si="39"/>
        <v>42291.581377314811</v>
      </c>
      <c r="S859" s="17">
        <f t="shared" si="40"/>
        <v>42333.623043981483</v>
      </c>
      <c r="T859">
        <f t="shared" si="41"/>
        <v>0.11518264840183977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8289</v>
      </c>
      <c r="O860" t="s">
        <v>8293</v>
      </c>
      <c r="P860">
        <f>ROUND(E860/D860*100,0)</f>
        <v>144</v>
      </c>
      <c r="Q860">
        <f>IFERROR(ROUND(E860/L860,4),0)</f>
        <v>22.7378</v>
      </c>
      <c r="R860" s="17">
        <f t="shared" si="39"/>
        <v>42079.745578703703</v>
      </c>
      <c r="S860" s="17">
        <f t="shared" si="40"/>
        <v>42109.957638888889</v>
      </c>
      <c r="T860">
        <f t="shared" si="41"/>
        <v>8.2772767630645727E-2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8289</v>
      </c>
      <c r="O861" t="s">
        <v>8293</v>
      </c>
      <c r="P861">
        <f>ROUND(E861/D861*100,0)</f>
        <v>105</v>
      </c>
      <c r="Q861">
        <f>IFERROR(ROUND(E861/L861,4),0)</f>
        <v>42.724499999999999</v>
      </c>
      <c r="R861" s="17">
        <f t="shared" si="39"/>
        <v>42128.820231481484</v>
      </c>
      <c r="S861" s="17">
        <f t="shared" si="40"/>
        <v>42159</v>
      </c>
      <c r="T861">
        <f t="shared" si="41"/>
        <v>8.2684297311001728E-2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8289</v>
      </c>
      <c r="O862" t="s">
        <v>8294</v>
      </c>
      <c r="P862">
        <f>ROUND(E862/D862*100,0)</f>
        <v>18</v>
      </c>
      <c r="Q862">
        <f>IFERROR(ROUND(E862/L862,4),"no backers")</f>
        <v>52.916699999999999</v>
      </c>
      <c r="R862" s="17">
        <f t="shared" si="39"/>
        <v>41570.482789351852</v>
      </c>
      <c r="S862" s="17">
        <f t="shared" si="40"/>
        <v>41600.524456018517</v>
      </c>
      <c r="T862">
        <f t="shared" si="41"/>
        <v>8.2305936073052713E-2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8289</v>
      </c>
      <c r="O863" t="s">
        <v>8294</v>
      </c>
      <c r="P863">
        <f>ROUND(E863/D863*100,0)</f>
        <v>2</v>
      </c>
      <c r="Q863">
        <f>IFERROR(ROUND(E863/L863,4),0)</f>
        <v>50.5</v>
      </c>
      <c r="R863" s="17">
        <f t="shared" si="39"/>
        <v>42599.965324074074</v>
      </c>
      <c r="S863" s="17">
        <f t="shared" si="40"/>
        <v>42629.965324074074</v>
      </c>
      <c r="T863">
        <f t="shared" si="41"/>
        <v>8.2191780821917804E-2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8289</v>
      </c>
      <c r="O864" t="s">
        <v>8294</v>
      </c>
      <c r="P864">
        <f>ROUND(E864/D864*100,0)</f>
        <v>0</v>
      </c>
      <c r="Q864">
        <f>IFERROR(ROUND(E864/L864,4),0)</f>
        <v>42.5</v>
      </c>
      <c r="R864" s="17">
        <f t="shared" si="39"/>
        <v>41559.5549537037</v>
      </c>
      <c r="S864" s="17">
        <f t="shared" si="40"/>
        <v>41589.596620370372</v>
      </c>
      <c r="T864">
        <f t="shared" si="41"/>
        <v>8.2305936073072655E-2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8289</v>
      </c>
      <c r="O865" t="s">
        <v>8294</v>
      </c>
      <c r="P865">
        <f>ROUND(E865/D865*100,0)</f>
        <v>5</v>
      </c>
      <c r="Q865">
        <f>IFERROR(ROUND(E865/L865,4),0)</f>
        <v>18</v>
      </c>
      <c r="R865" s="17">
        <f t="shared" si="39"/>
        <v>40921.117662037039</v>
      </c>
      <c r="S865" s="17">
        <f t="shared" si="40"/>
        <v>40951.117662037039</v>
      </c>
      <c r="T865">
        <f t="shared" si="41"/>
        <v>8.2191780821917804E-2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8289</v>
      </c>
      <c r="O866" t="s">
        <v>8294</v>
      </c>
      <c r="P866">
        <f>ROUND(E866/D866*100,0)</f>
        <v>42</v>
      </c>
      <c r="Q866">
        <f>IFERROR(ROUND(E866/L866,4),0)</f>
        <v>34.177199999999999</v>
      </c>
      <c r="R866" s="17">
        <f t="shared" si="39"/>
        <v>41541.106921296298</v>
      </c>
      <c r="S866" s="17">
        <f t="shared" si="40"/>
        <v>41563.415972222225</v>
      </c>
      <c r="T866">
        <f t="shared" si="41"/>
        <v>6.1120687468293959E-2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8289</v>
      </c>
      <c r="O867" t="s">
        <v>8294</v>
      </c>
      <c r="P867">
        <f>ROUND(E867/D867*100,0)</f>
        <v>2</v>
      </c>
      <c r="Q867">
        <f>IFERROR(ROUND(E867/L867,4),0)</f>
        <v>22.5</v>
      </c>
      <c r="R867" s="17">
        <f t="shared" si="39"/>
        <v>41230.77311342593</v>
      </c>
      <c r="S867" s="17">
        <f t="shared" si="40"/>
        <v>41290.77311342593</v>
      </c>
      <c r="T867">
        <f t="shared" si="41"/>
        <v>0.16438356164383561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8289</v>
      </c>
      <c r="O868" t="s">
        <v>8294</v>
      </c>
      <c r="P868">
        <f>ROUND(E868/D868*100,0)</f>
        <v>18</v>
      </c>
      <c r="Q868">
        <f>IFERROR(ROUND(E868/L868,4),0)</f>
        <v>58.181800000000003</v>
      </c>
      <c r="R868" s="17">
        <f t="shared" si="39"/>
        <v>42025.637939814813</v>
      </c>
      <c r="S868" s="17">
        <f t="shared" si="40"/>
        <v>42063.631944444445</v>
      </c>
      <c r="T868">
        <f t="shared" si="41"/>
        <v>0.10409316336885589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8289</v>
      </c>
      <c r="O869" t="s">
        <v>8294</v>
      </c>
      <c r="P869">
        <f>ROUND(E869/D869*100,0)</f>
        <v>24</v>
      </c>
      <c r="Q869">
        <f>IFERROR(ROUND(E869/L869,4),0)</f>
        <v>109.1818</v>
      </c>
      <c r="R869" s="17">
        <f t="shared" si="39"/>
        <v>40088.105393518519</v>
      </c>
      <c r="S869" s="17">
        <f t="shared" si="40"/>
        <v>40148.207638888889</v>
      </c>
      <c r="T869">
        <f t="shared" si="41"/>
        <v>0.16466368594621897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8289</v>
      </c>
      <c r="O870" t="s">
        <v>8294</v>
      </c>
      <c r="P870">
        <f>ROUND(E870/D870*100,0)</f>
        <v>0</v>
      </c>
      <c r="Q870">
        <f>IFERROR(ROUND(E870/L870,4),0)</f>
        <v>50</v>
      </c>
      <c r="R870" s="17">
        <f t="shared" si="39"/>
        <v>41616.027754629627</v>
      </c>
      <c r="S870" s="17">
        <f t="shared" si="40"/>
        <v>41646.027754629627</v>
      </c>
      <c r="T870">
        <f t="shared" si="41"/>
        <v>8.2191780821917804E-2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8289</v>
      </c>
      <c r="O871" t="s">
        <v>8294</v>
      </c>
      <c r="P871">
        <f>ROUND(E871/D871*100,0)</f>
        <v>12</v>
      </c>
      <c r="Q871">
        <f>IFERROR(ROUND(E871/L871,4),0)</f>
        <v>346.66669999999999</v>
      </c>
      <c r="R871" s="17">
        <f t="shared" si="39"/>
        <v>41342.845567129632</v>
      </c>
      <c r="S871" s="17">
        <f t="shared" si="40"/>
        <v>41372.803900462961</v>
      </c>
      <c r="T871">
        <f t="shared" si="41"/>
        <v>8.2077625570762966E-2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8289</v>
      </c>
      <c r="O872" t="s">
        <v>8294</v>
      </c>
      <c r="P872">
        <f>ROUND(E872/D872*100,0)</f>
        <v>0</v>
      </c>
      <c r="Q872">
        <f>IFERROR(ROUND(E872/L872,4),"no backers")</f>
        <v>12.4</v>
      </c>
      <c r="R872" s="17">
        <f t="shared" si="39"/>
        <v>41488.022256944445</v>
      </c>
      <c r="S872" s="17">
        <f t="shared" si="40"/>
        <v>41518.022256944445</v>
      </c>
      <c r="T872">
        <f t="shared" si="41"/>
        <v>8.2191780821917804E-2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8289</v>
      </c>
      <c r="O873" t="s">
        <v>8294</v>
      </c>
      <c r="P873">
        <f>ROUND(E873/D873*100,0)</f>
        <v>5</v>
      </c>
      <c r="Q873">
        <f>IFERROR(ROUND(E873/L873,4),0)</f>
        <v>27.083300000000001</v>
      </c>
      <c r="R873" s="17">
        <f t="shared" si="39"/>
        <v>41577.561284722222</v>
      </c>
      <c r="S873" s="17">
        <f t="shared" si="40"/>
        <v>41607.602951388886</v>
      </c>
      <c r="T873">
        <f t="shared" si="41"/>
        <v>8.2305936073052713E-2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8289</v>
      </c>
      <c r="O874" t="s">
        <v>8294</v>
      </c>
      <c r="P874">
        <f>ROUND(E874/D874*100,0)</f>
        <v>1</v>
      </c>
      <c r="Q874">
        <f>IFERROR(ROUND(E874/L874,4),0)</f>
        <v>32.5</v>
      </c>
      <c r="R874" s="17">
        <f t="shared" si="39"/>
        <v>40567.825543981482</v>
      </c>
      <c r="S874" s="17">
        <f t="shared" si="40"/>
        <v>40612.825543981482</v>
      </c>
      <c r="T874">
        <f t="shared" si="41"/>
        <v>0.12328767123287671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8289</v>
      </c>
      <c r="O875" t="s">
        <v>8294</v>
      </c>
      <c r="P875">
        <f>ROUND(E875/D875*100,0)</f>
        <v>1</v>
      </c>
      <c r="Q875">
        <f>IFERROR(ROUND(E875/L875,4),0)</f>
        <v>9</v>
      </c>
      <c r="R875" s="17">
        <f t="shared" si="39"/>
        <v>41184.167129629634</v>
      </c>
      <c r="S875" s="17">
        <f t="shared" si="40"/>
        <v>41224.208796296298</v>
      </c>
      <c r="T875">
        <f t="shared" si="41"/>
        <v>0.10970319634702531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8289</v>
      </c>
      <c r="O876" t="s">
        <v>8294</v>
      </c>
      <c r="P876">
        <f>ROUND(E876/D876*100,0)</f>
        <v>24</v>
      </c>
      <c r="Q876">
        <f>IFERROR(ROUND(E876/L876,4),0)</f>
        <v>34.761899999999997</v>
      </c>
      <c r="R876" s="17">
        <f t="shared" si="39"/>
        <v>41368.583726851852</v>
      </c>
      <c r="S876" s="17">
        <f t="shared" si="40"/>
        <v>41398.583726851852</v>
      </c>
      <c r="T876">
        <f t="shared" si="41"/>
        <v>8.2191780821917804E-2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8289</v>
      </c>
      <c r="O877" t="s">
        <v>8294</v>
      </c>
      <c r="P877">
        <f>ROUND(E877/D877*100,0)</f>
        <v>0</v>
      </c>
      <c r="Q877">
        <f>IFERROR(ROUND(E877/L877,4),0)</f>
        <v>0</v>
      </c>
      <c r="R877" s="17">
        <f t="shared" si="39"/>
        <v>42248.723738425921</v>
      </c>
      <c r="S877" s="17">
        <f t="shared" si="40"/>
        <v>42268.723738425921</v>
      </c>
      <c r="T877">
        <f t="shared" si="41"/>
        <v>5.4794520547945202E-2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8289</v>
      </c>
      <c r="O878" t="s">
        <v>8294</v>
      </c>
      <c r="P878">
        <f>ROUND(E878/D878*100,0)</f>
        <v>41</v>
      </c>
      <c r="Q878">
        <f>IFERROR(ROUND(E878/L878,4),0)</f>
        <v>28.5778</v>
      </c>
      <c r="R878" s="17">
        <f t="shared" si="39"/>
        <v>41276.496840277774</v>
      </c>
      <c r="S878" s="17">
        <f t="shared" si="40"/>
        <v>41309.496840277774</v>
      </c>
      <c r="T878">
        <f t="shared" si="41"/>
        <v>9.0410958904109592E-2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8289</v>
      </c>
      <c r="O879" t="s">
        <v>8294</v>
      </c>
      <c r="P879">
        <f>ROUND(E879/D879*100,0)</f>
        <v>68</v>
      </c>
      <c r="Q879">
        <f>IFERROR(ROUND(E879/L879,4),0)</f>
        <v>46.586199999999998</v>
      </c>
      <c r="R879" s="17">
        <f t="shared" si="39"/>
        <v>41597.788888888892</v>
      </c>
      <c r="S879" s="17">
        <f t="shared" si="40"/>
        <v>41627.788888888892</v>
      </c>
      <c r="T879">
        <f t="shared" si="41"/>
        <v>8.2191780821917804E-2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8289</v>
      </c>
      <c r="O880" t="s">
        <v>8294</v>
      </c>
      <c r="P880">
        <f>ROUND(E880/D880*100,0)</f>
        <v>1</v>
      </c>
      <c r="Q880">
        <f>IFERROR(ROUND(E880/L880,4),0)</f>
        <v>32.5</v>
      </c>
      <c r="R880" s="17">
        <f t="shared" si="39"/>
        <v>40505.232916666668</v>
      </c>
      <c r="S880" s="17">
        <f t="shared" si="40"/>
        <v>40535.232916666668</v>
      </c>
      <c r="T880">
        <f t="shared" si="41"/>
        <v>8.2191780821917804E-2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8289</v>
      </c>
      <c r="O881" t="s">
        <v>8294</v>
      </c>
      <c r="P881">
        <f>ROUND(E881/D881*100,0)</f>
        <v>31</v>
      </c>
      <c r="Q881">
        <f>IFERROR(ROUND(E881/L881,4),0)</f>
        <v>21.466699999999999</v>
      </c>
      <c r="R881" s="17">
        <f t="shared" si="39"/>
        <v>41037.829918981479</v>
      </c>
      <c r="S881" s="17">
        <f t="shared" si="40"/>
        <v>41058.829918981479</v>
      </c>
      <c r="T881">
        <f t="shared" si="41"/>
        <v>5.7534246575342465E-2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8289</v>
      </c>
      <c r="O882" t="s">
        <v>8295</v>
      </c>
      <c r="P882">
        <f>ROUND(E882/D882*100,0)</f>
        <v>3</v>
      </c>
      <c r="Q882">
        <f>IFERROR(ROUND(E882/L882,4),0)</f>
        <v>14.125</v>
      </c>
      <c r="R882" s="17">
        <f t="shared" si="39"/>
        <v>41179.32104166667</v>
      </c>
      <c r="S882" s="17">
        <f t="shared" si="40"/>
        <v>41212.32104166667</v>
      </c>
      <c r="T882">
        <f t="shared" si="41"/>
        <v>9.0410958904109592E-2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8289</v>
      </c>
      <c r="O883" t="s">
        <v>8295</v>
      </c>
      <c r="P883">
        <f>ROUND(E883/D883*100,0)</f>
        <v>1</v>
      </c>
      <c r="Q883">
        <f>IFERROR(ROUND(E883/L883,4),0)</f>
        <v>30</v>
      </c>
      <c r="R883" s="17">
        <f t="shared" si="39"/>
        <v>40877.25099537037</v>
      </c>
      <c r="S883" s="17">
        <f t="shared" si="40"/>
        <v>40922.25099537037</v>
      </c>
      <c r="T883">
        <f t="shared" si="41"/>
        <v>0.12328767123287671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8289</v>
      </c>
      <c r="O884" t="s">
        <v>8295</v>
      </c>
      <c r="P884">
        <f>ROUND(E884/D884*100,0)</f>
        <v>20</v>
      </c>
      <c r="Q884">
        <f>IFERROR(ROUND(E884/L884,4),0)</f>
        <v>21.571400000000001</v>
      </c>
      <c r="R884" s="17">
        <f t="shared" si="39"/>
        <v>40759.860532407409</v>
      </c>
      <c r="S884" s="17">
        <f t="shared" si="40"/>
        <v>40792.860532407409</v>
      </c>
      <c r="T884">
        <f t="shared" si="41"/>
        <v>9.0410958904109592E-2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8289</v>
      </c>
      <c r="O885" t="s">
        <v>8295</v>
      </c>
      <c r="P885">
        <f>ROUND(E885/D885*100,0)</f>
        <v>40</v>
      </c>
      <c r="Q885">
        <f>IFERROR(ROUND(E885/L885,4),0)</f>
        <v>83.375</v>
      </c>
      <c r="R885" s="17">
        <f t="shared" si="39"/>
        <v>42371.935590277775</v>
      </c>
      <c r="S885" s="17">
        <f t="shared" si="40"/>
        <v>42431.935590277775</v>
      </c>
      <c r="T885">
        <f t="shared" si="41"/>
        <v>0.16438356164383561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8289</v>
      </c>
      <c r="O886" t="s">
        <v>8295</v>
      </c>
      <c r="P886">
        <f>ROUND(E886/D886*100,0)</f>
        <v>1</v>
      </c>
      <c r="Q886">
        <f>IFERROR(ROUND(E886/L886,4),0)</f>
        <v>10</v>
      </c>
      <c r="R886" s="17">
        <f t="shared" si="39"/>
        <v>40981.802615740737</v>
      </c>
      <c r="S886" s="17">
        <f t="shared" si="40"/>
        <v>41041.104861111111</v>
      </c>
      <c r="T886">
        <f t="shared" si="41"/>
        <v>0.16247190512431314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8289</v>
      </c>
      <c r="O887" t="s">
        <v>8295</v>
      </c>
      <c r="P887">
        <f>ROUND(E887/D887*100,0)</f>
        <v>75</v>
      </c>
      <c r="Q887">
        <f>IFERROR(ROUND(E887/L887,4),0)</f>
        <v>35.714300000000001</v>
      </c>
      <c r="R887" s="17">
        <f t="shared" si="39"/>
        <v>42713.941099537042</v>
      </c>
      <c r="S887" s="17">
        <f t="shared" si="40"/>
        <v>42734.941099537042</v>
      </c>
      <c r="T887">
        <f t="shared" si="41"/>
        <v>5.7534246575342465E-2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8289</v>
      </c>
      <c r="O888" t="s">
        <v>8295</v>
      </c>
      <c r="P888">
        <f>ROUND(E888/D888*100,0)</f>
        <v>41</v>
      </c>
      <c r="Q888">
        <f>IFERROR(ROUND(E888/L888,4),0)</f>
        <v>29.285699999999999</v>
      </c>
      <c r="R888" s="17">
        <f t="shared" si="39"/>
        <v>42603.870520833334</v>
      </c>
      <c r="S888" s="17">
        <f t="shared" si="40"/>
        <v>42628.870520833334</v>
      </c>
      <c r="T888">
        <f t="shared" si="41"/>
        <v>6.8493150684931503E-2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8289</v>
      </c>
      <c r="O889" t="s">
        <v>8295</v>
      </c>
      <c r="P889">
        <f>ROUND(E889/D889*100,0)</f>
        <v>0</v>
      </c>
      <c r="Q889">
        <f>IFERROR(ROUND(E889/L889,4),0)</f>
        <v>0</v>
      </c>
      <c r="R889" s="17">
        <f t="shared" si="39"/>
        <v>41026.958969907406</v>
      </c>
      <c r="S889" s="17">
        <f t="shared" si="40"/>
        <v>41056.958969907406</v>
      </c>
      <c r="T889">
        <f t="shared" si="41"/>
        <v>8.2191780821917804E-2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8289</v>
      </c>
      <c r="O890" t="s">
        <v>8295</v>
      </c>
      <c r="P890">
        <f>ROUND(E890/D890*100,0)</f>
        <v>7</v>
      </c>
      <c r="Q890">
        <f>IFERROR(ROUND(E890/L890,4),0)</f>
        <v>18</v>
      </c>
      <c r="R890" s="17">
        <f t="shared" si="39"/>
        <v>40751.753298611111</v>
      </c>
      <c r="S890" s="17">
        <f t="shared" si="40"/>
        <v>40787.25</v>
      </c>
      <c r="T890">
        <f t="shared" si="41"/>
        <v>9.7251236681887815E-2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8289</v>
      </c>
      <c r="O891" t="s">
        <v>8295</v>
      </c>
      <c r="P891">
        <f>ROUND(E891/D891*100,0)</f>
        <v>9</v>
      </c>
      <c r="Q891">
        <f>IFERROR(ROUND(E891/L891,4),0)</f>
        <v>73.760000000000005</v>
      </c>
      <c r="R891" s="17">
        <f t="shared" si="39"/>
        <v>41887.784062500003</v>
      </c>
      <c r="S891" s="17">
        <f t="shared" si="40"/>
        <v>41917.784062500003</v>
      </c>
      <c r="T891">
        <f t="shared" si="41"/>
        <v>8.2191780821917804E-2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8289</v>
      </c>
      <c r="O892" t="s">
        <v>8295</v>
      </c>
      <c r="P892">
        <f>ROUND(E892/D892*100,0)</f>
        <v>4</v>
      </c>
      <c r="Q892">
        <f>IFERROR(ROUND(E892/L892,4),0)</f>
        <v>31.25</v>
      </c>
      <c r="R892" s="17">
        <f t="shared" si="39"/>
        <v>41569.698831018519</v>
      </c>
      <c r="S892" s="17">
        <f t="shared" si="40"/>
        <v>41599.740497685183</v>
      </c>
      <c r="T892">
        <f t="shared" si="41"/>
        <v>8.2305936073052713E-2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8289</v>
      </c>
      <c r="O893" t="s">
        <v>8295</v>
      </c>
      <c r="P893">
        <f>ROUND(E893/D893*100,0)</f>
        <v>3</v>
      </c>
      <c r="Q893">
        <f>IFERROR(ROUND(E893/L893,4),0)</f>
        <v>28.8889</v>
      </c>
      <c r="R893" s="17">
        <f t="shared" si="39"/>
        <v>41842.031597222223</v>
      </c>
      <c r="S893" s="17">
        <f t="shared" si="40"/>
        <v>41872.031597222223</v>
      </c>
      <c r="T893">
        <f t="shared" si="41"/>
        <v>8.2191780821917804E-2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8289</v>
      </c>
      <c r="O894" t="s">
        <v>8295</v>
      </c>
      <c r="P894">
        <f>ROUND(E894/D894*100,0)</f>
        <v>41</v>
      </c>
      <c r="Q894">
        <f>IFERROR(ROUND(E894/L894,4),0)</f>
        <v>143.8235</v>
      </c>
      <c r="R894" s="17">
        <f t="shared" si="39"/>
        <v>40304.20003472222</v>
      </c>
      <c r="S894" s="17">
        <f t="shared" si="40"/>
        <v>40391.166666666664</v>
      </c>
      <c r="T894">
        <f t="shared" si="41"/>
        <v>0.23826474505327147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8289</v>
      </c>
      <c r="O895" t="s">
        <v>8295</v>
      </c>
      <c r="P895">
        <f>ROUND(E895/D895*100,0)</f>
        <v>10</v>
      </c>
      <c r="Q895">
        <f>IFERROR(ROUND(E895/L895,4),0)</f>
        <v>40</v>
      </c>
      <c r="R895" s="17">
        <f t="shared" si="39"/>
        <v>42065.897719907407</v>
      </c>
      <c r="S895" s="17">
        <f t="shared" si="40"/>
        <v>42095.856053240743</v>
      </c>
      <c r="T895">
        <f t="shared" si="41"/>
        <v>8.2077625570782894E-2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8289</v>
      </c>
      <c r="O896" t="s">
        <v>8295</v>
      </c>
      <c r="P896">
        <f>ROUND(E896/D896*100,0)</f>
        <v>39</v>
      </c>
      <c r="Q896">
        <f>IFERROR(ROUND(E896/L896,4),"no backers")</f>
        <v>147.81129999999999</v>
      </c>
      <c r="R896" s="17">
        <f t="shared" si="39"/>
        <v>42496.981597222228</v>
      </c>
      <c r="S896" s="17">
        <f t="shared" si="40"/>
        <v>42526.981597222228</v>
      </c>
      <c r="T896">
        <f t="shared" si="41"/>
        <v>8.2191780821917804E-2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8289</v>
      </c>
      <c r="O897" t="s">
        <v>8295</v>
      </c>
      <c r="P897">
        <f>ROUND(E897/D897*100,0)</f>
        <v>2</v>
      </c>
      <c r="Q897">
        <f>IFERROR(ROUND(E897/L897,4),0)</f>
        <v>27.857099999999999</v>
      </c>
      <c r="R897" s="17">
        <f t="shared" si="39"/>
        <v>40431.127650462964</v>
      </c>
      <c r="S897" s="17">
        <f t="shared" si="40"/>
        <v>40476.127650462964</v>
      </c>
      <c r="T897">
        <f t="shared" si="41"/>
        <v>0.12328767123287671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8289</v>
      </c>
      <c r="O898" t="s">
        <v>8295</v>
      </c>
      <c r="P898">
        <f>ROUND(E898/D898*100,0)</f>
        <v>40</v>
      </c>
      <c r="Q898">
        <f>IFERROR(ROUND(E898/L898,4),0)</f>
        <v>44.444400000000002</v>
      </c>
      <c r="R898" s="17">
        <f t="shared" si="39"/>
        <v>42218.872986111113</v>
      </c>
      <c r="S898" s="17">
        <f t="shared" si="40"/>
        <v>42244.166666666672</v>
      </c>
      <c r="T898">
        <f t="shared" si="41"/>
        <v>6.9297754946734902E-2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8289</v>
      </c>
      <c r="O899" t="s">
        <v>8295</v>
      </c>
      <c r="P899">
        <f>ROUND(E899/D899*100,0)</f>
        <v>0</v>
      </c>
      <c r="Q899" t="str">
        <f>IFERROR(ROUND(E899/L899,4),"no backers")</f>
        <v>no backers</v>
      </c>
      <c r="R899" s="17">
        <f t="shared" ref="R899:R962" si="42">(((J899/60)/60)/24)+DATE(1970,1,1)</f>
        <v>41211.688750000001</v>
      </c>
      <c r="S899" s="17">
        <f t="shared" ref="S899:S962" si="43">(((I899/60)/60)/24)+DATE(1970,1,1)</f>
        <v>41241.730416666665</v>
      </c>
      <c r="T899">
        <f t="shared" ref="T899:T962" si="44">(S899-R899)/365</f>
        <v>8.2305936073052713E-2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8289</v>
      </c>
      <c r="O900" t="s">
        <v>8295</v>
      </c>
      <c r="P900">
        <f>ROUND(E900/D900*100,0)</f>
        <v>3</v>
      </c>
      <c r="Q900">
        <f>IFERROR(ROUND(E900/L900,4),0)</f>
        <v>35</v>
      </c>
      <c r="R900" s="17">
        <f t="shared" si="42"/>
        <v>40878.758217592593</v>
      </c>
      <c r="S900" s="17">
        <f t="shared" si="43"/>
        <v>40923.758217592593</v>
      </c>
      <c r="T900">
        <f t="shared" si="44"/>
        <v>0.12328767123287671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8289</v>
      </c>
      <c r="O901" t="s">
        <v>8295</v>
      </c>
      <c r="P901">
        <f>ROUND(E901/D901*100,0)</f>
        <v>37</v>
      </c>
      <c r="Q901">
        <f>IFERROR(ROUND(E901/L901,4),0)</f>
        <v>35</v>
      </c>
      <c r="R901" s="17">
        <f t="shared" si="42"/>
        <v>40646.099097222221</v>
      </c>
      <c r="S901" s="17">
        <f t="shared" si="43"/>
        <v>40691.099097222221</v>
      </c>
      <c r="T901">
        <f t="shared" si="44"/>
        <v>0.12328767123287671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8289</v>
      </c>
      <c r="O902" t="s">
        <v>8294</v>
      </c>
      <c r="P902">
        <f>ROUND(E902/D902*100,0)</f>
        <v>0</v>
      </c>
      <c r="Q902">
        <f>IFERROR(ROUND(E902/L902,4),0)</f>
        <v>10.5</v>
      </c>
      <c r="R902" s="17">
        <f t="shared" si="42"/>
        <v>42429.84956018519</v>
      </c>
      <c r="S902" s="17">
        <f t="shared" si="43"/>
        <v>42459.807893518519</v>
      </c>
      <c r="T902">
        <f t="shared" si="44"/>
        <v>8.2077625570762966E-2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8289</v>
      </c>
      <c r="O903" t="s">
        <v>8294</v>
      </c>
      <c r="P903">
        <f>ROUND(E903/D903*100,0)</f>
        <v>0</v>
      </c>
      <c r="Q903">
        <f>IFERROR(ROUND(E903/L903,4),0)</f>
        <v>0</v>
      </c>
      <c r="R903" s="17">
        <f t="shared" si="42"/>
        <v>40291.81150462963</v>
      </c>
      <c r="S903" s="17">
        <f t="shared" si="43"/>
        <v>40337.799305555556</v>
      </c>
      <c r="T903">
        <f t="shared" si="44"/>
        <v>0.12599397513952446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8289</v>
      </c>
      <c r="O904" t="s">
        <v>8294</v>
      </c>
      <c r="P904">
        <f>ROUND(E904/D904*100,0)</f>
        <v>0</v>
      </c>
      <c r="Q904">
        <f>IFERROR(ROUND(E904/L904,4),0)</f>
        <v>30</v>
      </c>
      <c r="R904" s="17">
        <f t="shared" si="42"/>
        <v>41829.965532407405</v>
      </c>
      <c r="S904" s="17">
        <f t="shared" si="43"/>
        <v>41881.645833333336</v>
      </c>
      <c r="T904">
        <f t="shared" si="44"/>
        <v>0.1415898655504961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8289</v>
      </c>
      <c r="O905" t="s">
        <v>8294</v>
      </c>
      <c r="P905">
        <f>ROUND(E905/D905*100,0)</f>
        <v>3</v>
      </c>
      <c r="Q905">
        <f>IFERROR(ROUND(E905/L905,4),0)</f>
        <v>40</v>
      </c>
      <c r="R905" s="17">
        <f t="shared" si="42"/>
        <v>41149.796064814815</v>
      </c>
      <c r="S905" s="17">
        <f t="shared" si="43"/>
        <v>41175.100694444445</v>
      </c>
      <c r="T905">
        <f t="shared" si="44"/>
        <v>6.9327752409946999E-2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8289</v>
      </c>
      <c r="O906" t="s">
        <v>8294</v>
      </c>
      <c r="P906">
        <f>ROUND(E906/D906*100,0)</f>
        <v>0</v>
      </c>
      <c r="Q906">
        <f>IFERROR(ROUND(E906/L906,4),0)</f>
        <v>50.333300000000001</v>
      </c>
      <c r="R906" s="17">
        <f t="shared" si="42"/>
        <v>42342.080289351856</v>
      </c>
      <c r="S906" s="17">
        <f t="shared" si="43"/>
        <v>42372.080289351856</v>
      </c>
      <c r="T906">
        <f t="shared" si="44"/>
        <v>8.2191780821917804E-2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8289</v>
      </c>
      <c r="O907" t="s">
        <v>8294</v>
      </c>
      <c r="P907">
        <f>ROUND(E907/D907*100,0)</f>
        <v>3</v>
      </c>
      <c r="Q907">
        <f>IFERROR(ROUND(E907/L907,4),0)</f>
        <v>32.666699999999999</v>
      </c>
      <c r="R907" s="17">
        <f t="shared" si="42"/>
        <v>40507.239884259259</v>
      </c>
      <c r="S907" s="17">
        <f t="shared" si="43"/>
        <v>40567.239884259259</v>
      </c>
      <c r="T907">
        <f t="shared" si="44"/>
        <v>0.16438356164383561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8289</v>
      </c>
      <c r="O908" t="s">
        <v>8294</v>
      </c>
      <c r="P908">
        <f>ROUND(E908/D908*100,0)</f>
        <v>0</v>
      </c>
      <c r="Q908">
        <f>IFERROR(ROUND(E908/L908,4),0)</f>
        <v>0</v>
      </c>
      <c r="R908" s="17">
        <f t="shared" si="42"/>
        <v>41681.189699074072</v>
      </c>
      <c r="S908" s="17">
        <f t="shared" si="43"/>
        <v>41711.148032407407</v>
      </c>
      <c r="T908">
        <f t="shared" si="44"/>
        <v>8.2077625570782894E-2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8289</v>
      </c>
      <c r="O909" t="s">
        <v>8294</v>
      </c>
      <c r="P909">
        <f>ROUND(E909/D909*100,0)</f>
        <v>0</v>
      </c>
      <c r="Q909">
        <f>IFERROR(ROUND(E909/L909,4),0)</f>
        <v>0</v>
      </c>
      <c r="R909" s="17">
        <f t="shared" si="42"/>
        <v>40767.192395833335</v>
      </c>
      <c r="S909" s="17">
        <f t="shared" si="43"/>
        <v>40797.192395833335</v>
      </c>
      <c r="T909">
        <f t="shared" si="44"/>
        <v>8.2191780821917804E-2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8289</v>
      </c>
      <c r="O910" t="s">
        <v>8294</v>
      </c>
      <c r="P910">
        <f>ROUND(E910/D910*100,0)</f>
        <v>0</v>
      </c>
      <c r="Q910">
        <f>IFERROR(ROUND(E910/L910,4),0)</f>
        <v>0</v>
      </c>
      <c r="R910" s="17">
        <f t="shared" si="42"/>
        <v>40340.801562499997</v>
      </c>
      <c r="S910" s="17">
        <f t="shared" si="43"/>
        <v>40386.207638888889</v>
      </c>
      <c r="T910">
        <f t="shared" si="44"/>
        <v>0.12440020928463551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8289</v>
      </c>
      <c r="O911" t="s">
        <v>8294</v>
      </c>
      <c r="P911">
        <f>ROUND(E911/D911*100,0)</f>
        <v>3</v>
      </c>
      <c r="Q911">
        <f>IFERROR(ROUND(E911/L911,4),0)</f>
        <v>65</v>
      </c>
      <c r="R911" s="17">
        <f t="shared" si="42"/>
        <v>41081.69027777778</v>
      </c>
      <c r="S911" s="17">
        <f t="shared" si="43"/>
        <v>41113.166666666664</v>
      </c>
      <c r="T911">
        <f t="shared" si="44"/>
        <v>8.6236681887355296E-2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8289</v>
      </c>
      <c r="O912" t="s">
        <v>8294</v>
      </c>
      <c r="P912">
        <f>ROUND(E912/D912*100,0)</f>
        <v>22</v>
      </c>
      <c r="Q912">
        <f>IFERROR(ROUND(E912/L912,4),0)</f>
        <v>24.6</v>
      </c>
      <c r="R912" s="17">
        <f t="shared" si="42"/>
        <v>42737.545358796298</v>
      </c>
      <c r="S912" s="17">
        <f t="shared" si="43"/>
        <v>42797.545358796298</v>
      </c>
      <c r="T912">
        <f t="shared" si="44"/>
        <v>0.16438356164383561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8289</v>
      </c>
      <c r="O913" t="s">
        <v>8294</v>
      </c>
      <c r="P913">
        <f>ROUND(E913/D913*100,0)</f>
        <v>0</v>
      </c>
      <c r="Q913">
        <f>IFERROR(ROUND(E913/L913,4),0)</f>
        <v>0</v>
      </c>
      <c r="R913" s="17">
        <f t="shared" si="42"/>
        <v>41642.005150462966</v>
      </c>
      <c r="S913" s="17">
        <f t="shared" si="43"/>
        <v>41663.005150462966</v>
      </c>
      <c r="T913">
        <f t="shared" si="44"/>
        <v>5.7534246575342465E-2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8289</v>
      </c>
      <c r="O914" t="s">
        <v>8294</v>
      </c>
      <c r="P914">
        <f>ROUND(E914/D914*100,0)</f>
        <v>1</v>
      </c>
      <c r="Q914">
        <f>IFERROR(ROUND(E914/L914,4),0)</f>
        <v>15</v>
      </c>
      <c r="R914" s="17">
        <f t="shared" si="42"/>
        <v>41194.109340277777</v>
      </c>
      <c r="S914" s="17">
        <f t="shared" si="43"/>
        <v>41254.151006944441</v>
      </c>
      <c r="T914">
        <f t="shared" si="44"/>
        <v>0.16449771689497053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8289</v>
      </c>
      <c r="O915" t="s">
        <v>8294</v>
      </c>
      <c r="P915">
        <f>ROUND(E915/D915*100,0)</f>
        <v>7</v>
      </c>
      <c r="Q915">
        <f>IFERROR(ROUND(E915/L915,4),"no backers")</f>
        <v>82.583299999999994</v>
      </c>
      <c r="R915" s="17">
        <f t="shared" si="42"/>
        <v>41004.139108796298</v>
      </c>
      <c r="S915" s="17">
        <f t="shared" si="43"/>
        <v>41034.139108796298</v>
      </c>
      <c r="T915">
        <f t="shared" si="44"/>
        <v>8.2191780821917804E-2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8289</v>
      </c>
      <c r="O916" t="s">
        <v>8294</v>
      </c>
      <c r="P916">
        <f>ROUND(E916/D916*100,0)</f>
        <v>0</v>
      </c>
      <c r="Q916">
        <f>IFERROR(ROUND(E916/L916,4),0)</f>
        <v>0</v>
      </c>
      <c r="R916" s="17">
        <f t="shared" si="42"/>
        <v>41116.763275462967</v>
      </c>
      <c r="S916" s="17">
        <f t="shared" si="43"/>
        <v>41146.763275462967</v>
      </c>
      <c r="T916">
        <f t="shared" si="44"/>
        <v>8.2191780821917804E-2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8289</v>
      </c>
      <c r="O917" t="s">
        <v>8294</v>
      </c>
      <c r="P917">
        <f>ROUND(E917/D917*100,0)</f>
        <v>6</v>
      </c>
      <c r="Q917">
        <f>IFERROR(ROUND(E917/L917,4),0)</f>
        <v>41.666699999999999</v>
      </c>
      <c r="R917" s="17">
        <f t="shared" si="42"/>
        <v>40937.679560185185</v>
      </c>
      <c r="S917" s="17">
        <f t="shared" si="43"/>
        <v>40969.207638888889</v>
      </c>
      <c r="T917">
        <f t="shared" si="44"/>
        <v>8.637829781836856E-2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8289</v>
      </c>
      <c r="O918" t="s">
        <v>8294</v>
      </c>
      <c r="P918">
        <f>ROUND(E918/D918*100,0)</f>
        <v>0</v>
      </c>
      <c r="Q918">
        <f>IFERROR(ROUND(E918/L918,4),0)</f>
        <v>0</v>
      </c>
      <c r="R918" s="17">
        <f t="shared" si="42"/>
        <v>40434.853402777779</v>
      </c>
      <c r="S918" s="17">
        <f t="shared" si="43"/>
        <v>40473.208333333336</v>
      </c>
      <c r="T918">
        <f t="shared" si="44"/>
        <v>0.10508200152207418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8289</v>
      </c>
      <c r="O919" t="s">
        <v>8294</v>
      </c>
      <c r="P919">
        <f>ROUND(E919/D919*100,0)</f>
        <v>1</v>
      </c>
      <c r="Q919">
        <f>IFERROR(ROUND(E919/L919,4),"no backers")</f>
        <v>30</v>
      </c>
      <c r="R919" s="17">
        <f t="shared" si="42"/>
        <v>41802.94363425926</v>
      </c>
      <c r="S919" s="17">
        <f t="shared" si="43"/>
        <v>41834.104166666664</v>
      </c>
      <c r="T919">
        <f t="shared" si="44"/>
        <v>8.5371321664121619E-2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8289</v>
      </c>
      <c r="O920" t="s">
        <v>8294</v>
      </c>
      <c r="P920">
        <f>ROUND(E920/D920*100,0)</f>
        <v>5</v>
      </c>
      <c r="Q920">
        <f>IFERROR(ROUND(E920/L920,4),0)</f>
        <v>19.600000000000001</v>
      </c>
      <c r="R920" s="17">
        <f t="shared" si="42"/>
        <v>41944.916215277779</v>
      </c>
      <c r="S920" s="17">
        <f t="shared" si="43"/>
        <v>41974.957881944443</v>
      </c>
      <c r="T920">
        <f t="shared" si="44"/>
        <v>8.2305936073052713E-2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8289</v>
      </c>
      <c r="O921" t="s">
        <v>8294</v>
      </c>
      <c r="P921">
        <f>ROUND(E921/D921*100,0)</f>
        <v>1</v>
      </c>
      <c r="Q921">
        <f>IFERROR(ROUND(E921/L921,4),0)</f>
        <v>100</v>
      </c>
      <c r="R921" s="17">
        <f t="shared" si="42"/>
        <v>41227.641724537039</v>
      </c>
      <c r="S921" s="17">
        <f t="shared" si="43"/>
        <v>41262.641724537039</v>
      </c>
      <c r="T921">
        <f t="shared" si="44"/>
        <v>9.5890410958904104E-2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8289</v>
      </c>
      <c r="O922" t="s">
        <v>8294</v>
      </c>
      <c r="P922">
        <f>ROUND(E922/D922*100,0)</f>
        <v>0</v>
      </c>
      <c r="Q922">
        <f>IFERROR(ROUND(E922/L922,4),0)</f>
        <v>0</v>
      </c>
      <c r="R922" s="17">
        <f t="shared" si="42"/>
        <v>41562.67155092593</v>
      </c>
      <c r="S922" s="17">
        <f t="shared" si="43"/>
        <v>41592.713217592594</v>
      </c>
      <c r="T922">
        <f t="shared" si="44"/>
        <v>8.2305936073052713E-2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8289</v>
      </c>
      <c r="O923" t="s">
        <v>8294</v>
      </c>
      <c r="P923">
        <f>ROUND(E923/D923*100,0)</f>
        <v>31</v>
      </c>
      <c r="Q923">
        <f>IFERROR(ROUND(E923/L923,4),0)</f>
        <v>231.75</v>
      </c>
      <c r="R923" s="17">
        <f t="shared" si="42"/>
        <v>40847.171018518515</v>
      </c>
      <c r="S923" s="17">
        <f t="shared" si="43"/>
        <v>40889.212685185186</v>
      </c>
      <c r="T923">
        <f t="shared" si="44"/>
        <v>0.11518264840183977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8289</v>
      </c>
      <c r="O924" t="s">
        <v>8294</v>
      </c>
      <c r="P924">
        <f>ROUND(E924/D924*100,0)</f>
        <v>21</v>
      </c>
      <c r="Q924">
        <f>IFERROR(ROUND(E924/L924,4),0)</f>
        <v>189.33330000000001</v>
      </c>
      <c r="R924" s="17">
        <f t="shared" si="42"/>
        <v>41878.530011574076</v>
      </c>
      <c r="S924" s="17">
        <f t="shared" si="43"/>
        <v>41913.530011574076</v>
      </c>
      <c r="T924">
        <f t="shared" si="44"/>
        <v>9.5890410958904104E-2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8289</v>
      </c>
      <c r="O925" t="s">
        <v>8294</v>
      </c>
      <c r="P925">
        <f>ROUND(E925/D925*100,0)</f>
        <v>2</v>
      </c>
      <c r="Q925">
        <f>IFERROR(ROUND(E925/L925,4),0)</f>
        <v>55</v>
      </c>
      <c r="R925" s="17">
        <f t="shared" si="42"/>
        <v>41934.959756944445</v>
      </c>
      <c r="S925" s="17">
        <f t="shared" si="43"/>
        <v>41965.001423611116</v>
      </c>
      <c r="T925">
        <f t="shared" si="44"/>
        <v>8.2305936073072655E-2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8289</v>
      </c>
      <c r="O926" t="s">
        <v>8294</v>
      </c>
      <c r="P926">
        <f>ROUND(E926/D926*100,0)</f>
        <v>11</v>
      </c>
      <c r="Q926">
        <f>IFERROR(ROUND(E926/L926,4),0)</f>
        <v>21.8</v>
      </c>
      <c r="R926" s="17">
        <f t="shared" si="42"/>
        <v>41288.942928240744</v>
      </c>
      <c r="S926" s="17">
        <f t="shared" si="43"/>
        <v>41318.942928240744</v>
      </c>
      <c r="T926">
        <f t="shared" si="44"/>
        <v>8.2191780821917804E-2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8289</v>
      </c>
      <c r="O927" t="s">
        <v>8294</v>
      </c>
      <c r="P927">
        <f>ROUND(E927/D927*100,0)</f>
        <v>3</v>
      </c>
      <c r="Q927">
        <f>IFERROR(ROUND(E927/L927,4),0)</f>
        <v>32</v>
      </c>
      <c r="R927" s="17">
        <f t="shared" si="42"/>
        <v>41575.880914351852</v>
      </c>
      <c r="S927" s="17">
        <f t="shared" si="43"/>
        <v>41605.922581018516</v>
      </c>
      <c r="T927">
        <f t="shared" si="44"/>
        <v>8.2305936073052713E-2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8289</v>
      </c>
      <c r="O928" t="s">
        <v>8294</v>
      </c>
      <c r="P928">
        <f>ROUND(E928/D928*100,0)</f>
        <v>0</v>
      </c>
      <c r="Q928">
        <f>IFERROR(ROUND(E928/L928,4),0)</f>
        <v>0</v>
      </c>
      <c r="R928" s="17">
        <f t="shared" si="42"/>
        <v>40338.02002314815</v>
      </c>
      <c r="S928" s="17">
        <f t="shared" si="43"/>
        <v>40367.944444444445</v>
      </c>
      <c r="T928">
        <f t="shared" si="44"/>
        <v>8.198471588025999E-2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8289</v>
      </c>
      <c r="O929" t="s">
        <v>8294</v>
      </c>
      <c r="P929">
        <f>ROUND(E929/D929*100,0)</f>
        <v>0</v>
      </c>
      <c r="Q929">
        <f>IFERROR(ROUND(E929/L929,4),0)</f>
        <v>0</v>
      </c>
      <c r="R929" s="17">
        <f t="shared" si="42"/>
        <v>41013.822858796295</v>
      </c>
      <c r="S929" s="17">
        <f t="shared" si="43"/>
        <v>41043.822858796295</v>
      </c>
      <c r="T929">
        <f t="shared" si="44"/>
        <v>8.2191780821917804E-2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8289</v>
      </c>
      <c r="O930" t="s">
        <v>8294</v>
      </c>
      <c r="P930">
        <f>ROUND(E930/D930*100,0)</f>
        <v>11</v>
      </c>
      <c r="Q930">
        <f>IFERROR(ROUND(E930/L930,4),0)</f>
        <v>56.25</v>
      </c>
      <c r="R930" s="17">
        <f t="shared" si="42"/>
        <v>41180.86241898148</v>
      </c>
      <c r="S930" s="17">
        <f t="shared" si="43"/>
        <v>41231</v>
      </c>
      <c r="T930">
        <f t="shared" si="44"/>
        <v>0.13736323566717806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8289</v>
      </c>
      <c r="O931" t="s">
        <v>8294</v>
      </c>
      <c r="P931">
        <f>ROUND(E931/D931*100,0)</f>
        <v>0</v>
      </c>
      <c r="Q931">
        <f>IFERROR(ROUND(E931/L931,4),0)</f>
        <v>0</v>
      </c>
      <c r="R931" s="17">
        <f t="shared" si="42"/>
        <v>40978.238067129627</v>
      </c>
      <c r="S931" s="17">
        <f t="shared" si="43"/>
        <v>41008.196400462963</v>
      </c>
      <c r="T931">
        <f t="shared" si="44"/>
        <v>8.2077625570782894E-2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8289</v>
      </c>
      <c r="O932" t="s">
        <v>8294</v>
      </c>
      <c r="P932">
        <f>ROUND(E932/D932*100,0)</f>
        <v>38</v>
      </c>
      <c r="Q932">
        <f>IFERROR(ROUND(E932/L932,4),0)</f>
        <v>69</v>
      </c>
      <c r="R932" s="17">
        <f t="shared" si="42"/>
        <v>40312.915578703702</v>
      </c>
      <c r="S932" s="17">
        <f t="shared" si="43"/>
        <v>40354.897222222222</v>
      </c>
      <c r="T932">
        <f t="shared" si="44"/>
        <v>0.11501820142060352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8289</v>
      </c>
      <c r="O933" t="s">
        <v>8294</v>
      </c>
      <c r="P933">
        <f>ROUND(E933/D933*100,0)</f>
        <v>7</v>
      </c>
      <c r="Q933">
        <f>IFERROR(ROUND(E933/L933,4),"no backers")</f>
        <v>18.714300000000001</v>
      </c>
      <c r="R933" s="17">
        <f t="shared" si="42"/>
        <v>41680.359976851854</v>
      </c>
      <c r="S933" s="17">
        <f t="shared" si="43"/>
        <v>41714.916666666664</v>
      </c>
      <c r="T933">
        <f t="shared" si="44"/>
        <v>9.4675862506328604E-2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8289</v>
      </c>
      <c r="O934" t="s">
        <v>8294</v>
      </c>
      <c r="P934">
        <f>ROUND(E934/D934*100,0)</f>
        <v>15</v>
      </c>
      <c r="Q934">
        <f>IFERROR(ROUND(E934/L934,4),0)</f>
        <v>46.033299999999997</v>
      </c>
      <c r="R934" s="17">
        <f t="shared" si="42"/>
        <v>41310.969270833331</v>
      </c>
      <c r="S934" s="17">
        <f t="shared" si="43"/>
        <v>41355.927604166667</v>
      </c>
      <c r="T934">
        <f t="shared" si="44"/>
        <v>0.12317351598174181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8289</v>
      </c>
      <c r="O935" t="s">
        <v>8294</v>
      </c>
      <c r="P935">
        <f>ROUND(E935/D935*100,0)</f>
        <v>6</v>
      </c>
      <c r="Q935">
        <f>IFERROR(ROUND(E935/L935,4),0)</f>
        <v>60</v>
      </c>
      <c r="R935" s="17">
        <f t="shared" si="42"/>
        <v>41711.169085648151</v>
      </c>
      <c r="S935" s="17">
        <f t="shared" si="43"/>
        <v>41771.169085648151</v>
      </c>
      <c r="T935">
        <f t="shared" si="44"/>
        <v>0.16438356164383561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8289</v>
      </c>
      <c r="O936" t="s">
        <v>8294</v>
      </c>
      <c r="P936">
        <f>ROUND(E936/D936*100,0)</f>
        <v>30</v>
      </c>
      <c r="Q936">
        <f>IFERROR(ROUND(E936/L936,4),"no backers")</f>
        <v>50.666699999999999</v>
      </c>
      <c r="R936" s="17">
        <f t="shared" si="42"/>
        <v>41733.737083333333</v>
      </c>
      <c r="S936" s="17">
        <f t="shared" si="43"/>
        <v>41763.25</v>
      </c>
      <c r="T936">
        <f t="shared" si="44"/>
        <v>8.0857305936072793E-2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8289</v>
      </c>
      <c r="O937" t="s">
        <v>8294</v>
      </c>
      <c r="P937">
        <f>ROUND(E937/D937*100,0)</f>
        <v>1</v>
      </c>
      <c r="Q937">
        <f>IFERROR(ROUND(E937/L937,4),0)</f>
        <v>25</v>
      </c>
      <c r="R937" s="17">
        <f t="shared" si="42"/>
        <v>42368.333668981482</v>
      </c>
      <c r="S937" s="17">
        <f t="shared" si="43"/>
        <v>42398.333668981482</v>
      </c>
      <c r="T937">
        <f t="shared" si="44"/>
        <v>8.2191780821917804E-2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8289</v>
      </c>
      <c r="O938" t="s">
        <v>8294</v>
      </c>
      <c r="P938">
        <f>ROUND(E938/D938*100,0)</f>
        <v>0</v>
      </c>
      <c r="Q938">
        <f>IFERROR(ROUND(E938/L938,4),0)</f>
        <v>0</v>
      </c>
      <c r="R938" s="17">
        <f t="shared" si="42"/>
        <v>40883.024178240739</v>
      </c>
      <c r="S938" s="17">
        <f t="shared" si="43"/>
        <v>40926.833333333336</v>
      </c>
      <c r="T938">
        <f t="shared" si="44"/>
        <v>0.12002508244546982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8289</v>
      </c>
      <c r="O939" t="s">
        <v>8294</v>
      </c>
      <c r="P939">
        <f>ROUND(E939/D939*100,0)</f>
        <v>1</v>
      </c>
      <c r="Q939">
        <f>IFERROR(ROUND(E939/L939,4),0)</f>
        <v>20</v>
      </c>
      <c r="R939" s="17">
        <f t="shared" si="42"/>
        <v>41551.798113425924</v>
      </c>
      <c r="S939" s="17">
        <f t="shared" si="43"/>
        <v>41581.839780092596</v>
      </c>
      <c r="T939">
        <f t="shared" si="44"/>
        <v>8.2305936073072655E-2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8289</v>
      </c>
      <c r="O940" t="s">
        <v>8294</v>
      </c>
      <c r="P940">
        <f>ROUND(E940/D940*100,0)</f>
        <v>0</v>
      </c>
      <c r="Q940">
        <f>IFERROR(ROUND(E940/L940,4),0)</f>
        <v>25</v>
      </c>
      <c r="R940" s="17">
        <f t="shared" si="42"/>
        <v>41124.479722222226</v>
      </c>
      <c r="S940" s="17">
        <f t="shared" si="43"/>
        <v>41154.479722222226</v>
      </c>
      <c r="T940">
        <f t="shared" si="44"/>
        <v>8.2191780821917804E-2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8289</v>
      </c>
      <c r="O941" t="s">
        <v>8294</v>
      </c>
      <c r="P941">
        <f>ROUND(E941/D941*100,0)</f>
        <v>1</v>
      </c>
      <c r="Q941">
        <f>IFERROR(ROUND(E941/L941,4),0)</f>
        <v>20</v>
      </c>
      <c r="R941" s="17">
        <f t="shared" si="42"/>
        <v>41416.763171296298</v>
      </c>
      <c r="S941" s="17">
        <f t="shared" si="43"/>
        <v>41455.831944444442</v>
      </c>
      <c r="T941">
        <f t="shared" si="44"/>
        <v>0.10703773465245159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8270</v>
      </c>
      <c r="O942" t="s">
        <v>8272</v>
      </c>
      <c r="P942">
        <f>ROUND(E942/D942*100,0)</f>
        <v>17</v>
      </c>
      <c r="Q942">
        <f>IFERROR(ROUND(E942/L942,4),0)</f>
        <v>110.28570000000001</v>
      </c>
      <c r="R942" s="17">
        <f t="shared" si="42"/>
        <v>42182.008402777778</v>
      </c>
      <c r="S942" s="17">
        <f t="shared" si="43"/>
        <v>42227.008402777778</v>
      </c>
      <c r="T942">
        <f t="shared" si="44"/>
        <v>0.12328767123287671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8270</v>
      </c>
      <c r="O943" t="s">
        <v>8272</v>
      </c>
      <c r="P943">
        <f>ROUND(E943/D943*100,0)</f>
        <v>2</v>
      </c>
      <c r="Q943">
        <f>IFERROR(ROUND(E943/L943,4),0)</f>
        <v>37.451599999999999</v>
      </c>
      <c r="R943" s="17">
        <f t="shared" si="42"/>
        <v>42746.096585648149</v>
      </c>
      <c r="S943" s="17">
        <f t="shared" si="43"/>
        <v>42776.096585648149</v>
      </c>
      <c r="T943">
        <f t="shared" si="44"/>
        <v>8.2191780821917804E-2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8270</v>
      </c>
      <c r="O944" t="s">
        <v>8272</v>
      </c>
      <c r="P944">
        <f>ROUND(E944/D944*100,0)</f>
        <v>9</v>
      </c>
      <c r="Q944">
        <f>IFERROR(ROUND(E944/L944,4),0)</f>
        <v>41.75</v>
      </c>
      <c r="R944" s="17">
        <f t="shared" si="42"/>
        <v>42382.843287037031</v>
      </c>
      <c r="S944" s="17">
        <f t="shared" si="43"/>
        <v>42418.843287037031</v>
      </c>
      <c r="T944">
        <f t="shared" si="44"/>
        <v>9.8630136986301367E-2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8270</v>
      </c>
      <c r="O945" t="s">
        <v>8272</v>
      </c>
      <c r="P945">
        <f>ROUND(E945/D945*100,0)</f>
        <v>10</v>
      </c>
      <c r="Q945">
        <f>IFERROR(ROUND(E945/L945,4),0)</f>
        <v>24.083300000000001</v>
      </c>
      <c r="R945" s="17">
        <f t="shared" si="42"/>
        <v>42673.66788194445</v>
      </c>
      <c r="S945" s="17">
        <f t="shared" si="43"/>
        <v>42703.709548611107</v>
      </c>
      <c r="T945">
        <f t="shared" si="44"/>
        <v>8.2305936073032784E-2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8270</v>
      </c>
      <c r="O946" t="s">
        <v>8272</v>
      </c>
      <c r="P946">
        <f>ROUND(E946/D946*100,0)</f>
        <v>13</v>
      </c>
      <c r="Q946">
        <f>IFERROR(ROUND(E946/L946,4),"no backers")</f>
        <v>69.406300000000002</v>
      </c>
      <c r="R946" s="17">
        <f t="shared" si="42"/>
        <v>42444.583912037036</v>
      </c>
      <c r="S946" s="17">
        <f t="shared" si="43"/>
        <v>42478.583333333328</v>
      </c>
      <c r="T946">
        <f t="shared" si="44"/>
        <v>9.3149099441895852E-2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8270</v>
      </c>
      <c r="O947" t="s">
        <v>8272</v>
      </c>
      <c r="P947">
        <f>ROUND(E947/D947*100,0)</f>
        <v>2</v>
      </c>
      <c r="Q947">
        <f>IFERROR(ROUND(E947/L947,4),0)</f>
        <v>155.25</v>
      </c>
      <c r="R947" s="17">
        <f t="shared" si="42"/>
        <v>42732.872986111113</v>
      </c>
      <c r="S947" s="17">
        <f t="shared" si="43"/>
        <v>42784.999305555553</v>
      </c>
      <c r="T947">
        <f t="shared" si="44"/>
        <v>0.14281183409435622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8270</v>
      </c>
      <c r="O948" t="s">
        <v>8272</v>
      </c>
      <c r="P948">
        <f>ROUND(E948/D948*100,0)</f>
        <v>2</v>
      </c>
      <c r="Q948">
        <f>IFERROR(ROUND(E948/L948,4),0)</f>
        <v>57.2</v>
      </c>
      <c r="R948" s="17">
        <f t="shared" si="42"/>
        <v>42592.750555555554</v>
      </c>
      <c r="S948" s="17">
        <f t="shared" si="43"/>
        <v>42622.750555555554</v>
      </c>
      <c r="T948">
        <f t="shared" si="44"/>
        <v>8.2191780821917804E-2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8270</v>
      </c>
      <c r="O949" t="s">
        <v>8272</v>
      </c>
      <c r="P949">
        <f>ROUND(E949/D949*100,0)</f>
        <v>0</v>
      </c>
      <c r="Q949">
        <f>IFERROR(ROUND(E949/L949,4),0)</f>
        <v>0</v>
      </c>
      <c r="R949" s="17">
        <f t="shared" si="42"/>
        <v>42491.781319444446</v>
      </c>
      <c r="S949" s="17">
        <f t="shared" si="43"/>
        <v>42551.781319444446</v>
      </c>
      <c r="T949">
        <f t="shared" si="44"/>
        <v>0.16438356164383561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8270</v>
      </c>
      <c r="O950" t="s">
        <v>8272</v>
      </c>
      <c r="P950">
        <f>ROUND(E950/D950*100,0)</f>
        <v>12</v>
      </c>
      <c r="Q950">
        <f>IFERROR(ROUND(E950/L950,4),0)</f>
        <v>60</v>
      </c>
      <c r="R950" s="17">
        <f t="shared" si="42"/>
        <v>42411.828287037039</v>
      </c>
      <c r="S950" s="17">
        <f t="shared" si="43"/>
        <v>42441.828287037039</v>
      </c>
      <c r="T950">
        <f t="shared" si="44"/>
        <v>8.2191780821917804E-2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8270</v>
      </c>
      <c r="O951" t="s">
        <v>8272</v>
      </c>
      <c r="P951">
        <f>ROUND(E951/D951*100,0)</f>
        <v>1</v>
      </c>
      <c r="Q951">
        <f>IFERROR(ROUND(E951/L951,4),0)</f>
        <v>39</v>
      </c>
      <c r="R951" s="17">
        <f t="shared" si="42"/>
        <v>42361.043703703705</v>
      </c>
      <c r="S951" s="17">
        <f t="shared" si="43"/>
        <v>42421.043703703705</v>
      </c>
      <c r="T951">
        <f t="shared" si="44"/>
        <v>0.16438356164383561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8270</v>
      </c>
      <c r="O952" t="s">
        <v>8272</v>
      </c>
      <c r="P952">
        <f>ROUND(E952/D952*100,0)</f>
        <v>28</v>
      </c>
      <c r="Q952">
        <f>IFERROR(ROUND(E952/L952,4),0)</f>
        <v>58.416699999999999</v>
      </c>
      <c r="R952" s="17">
        <f t="shared" si="42"/>
        <v>42356.750706018516</v>
      </c>
      <c r="S952" s="17">
        <f t="shared" si="43"/>
        <v>42386.750706018516</v>
      </c>
      <c r="T952">
        <f t="shared" si="44"/>
        <v>8.2191780821917804E-2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8270</v>
      </c>
      <c r="O953" t="s">
        <v>8272</v>
      </c>
      <c r="P953">
        <f>ROUND(E953/D953*100,0)</f>
        <v>38</v>
      </c>
      <c r="Q953">
        <f>IFERROR(ROUND(E953/L953,4),0)</f>
        <v>158.63640000000001</v>
      </c>
      <c r="R953" s="17">
        <f t="shared" si="42"/>
        <v>42480.653611111105</v>
      </c>
      <c r="S953" s="17">
        <f t="shared" si="43"/>
        <v>42525.653611111105</v>
      </c>
      <c r="T953">
        <f t="shared" si="44"/>
        <v>0.12328767123287671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8270</v>
      </c>
      <c r="O954" t="s">
        <v>8272</v>
      </c>
      <c r="P954">
        <f>ROUND(E954/D954*100,0)</f>
        <v>40</v>
      </c>
      <c r="Q954">
        <f>IFERROR(ROUND(E954/L954,4),0)</f>
        <v>99.857100000000003</v>
      </c>
      <c r="R954" s="17">
        <f t="shared" si="42"/>
        <v>42662.613564814819</v>
      </c>
      <c r="S954" s="17">
        <f t="shared" si="43"/>
        <v>42692.655231481483</v>
      </c>
      <c r="T954">
        <f t="shared" si="44"/>
        <v>8.2305936073052713E-2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8270</v>
      </c>
      <c r="O955" t="s">
        <v>8272</v>
      </c>
      <c r="P955">
        <f>ROUND(E955/D955*100,0)</f>
        <v>1</v>
      </c>
      <c r="Q955">
        <f>IFERROR(ROUND(E955/L955,4),0)</f>
        <v>25.2</v>
      </c>
      <c r="R955" s="17">
        <f t="shared" si="42"/>
        <v>41999.164340277777</v>
      </c>
      <c r="S955" s="17">
        <f t="shared" si="43"/>
        <v>42029.164340277777</v>
      </c>
      <c r="T955">
        <f t="shared" si="44"/>
        <v>8.2191780821917804E-2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8270</v>
      </c>
      <c r="O956" t="s">
        <v>8272</v>
      </c>
      <c r="P956">
        <f>ROUND(E956/D956*100,0)</f>
        <v>43</v>
      </c>
      <c r="Q956">
        <f>IFERROR(ROUND(E956/L956,4),0)</f>
        <v>89.191800000000001</v>
      </c>
      <c r="R956" s="17">
        <f t="shared" si="42"/>
        <v>42194.833784722221</v>
      </c>
      <c r="S956" s="17">
        <f t="shared" si="43"/>
        <v>42236.833784722221</v>
      </c>
      <c r="T956">
        <f t="shared" si="44"/>
        <v>0.11506849315068493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8270</v>
      </c>
      <c r="O957" t="s">
        <v>8272</v>
      </c>
      <c r="P957">
        <f>ROUND(E957/D957*100,0)</f>
        <v>6</v>
      </c>
      <c r="Q957">
        <f>IFERROR(ROUND(E957/L957,4),0)</f>
        <v>182.62370000000001</v>
      </c>
      <c r="R957" s="17">
        <f t="shared" si="42"/>
        <v>42586.295138888891</v>
      </c>
      <c r="S957" s="17">
        <f t="shared" si="43"/>
        <v>42626.295138888891</v>
      </c>
      <c r="T957">
        <f t="shared" si="44"/>
        <v>0.1095890410958904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8270</v>
      </c>
      <c r="O958" t="s">
        <v>8272</v>
      </c>
      <c r="P958">
        <f>ROUND(E958/D958*100,0)</f>
        <v>2</v>
      </c>
      <c r="Q958">
        <f>IFERROR(ROUND(E958/L958,4),0)</f>
        <v>50.647100000000002</v>
      </c>
      <c r="R958" s="17">
        <f t="shared" si="42"/>
        <v>42060.913877314815</v>
      </c>
      <c r="S958" s="17">
        <f t="shared" si="43"/>
        <v>42120.872210648144</v>
      </c>
      <c r="T958">
        <f t="shared" si="44"/>
        <v>0.16426940639268078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8270</v>
      </c>
      <c r="O959" t="s">
        <v>8272</v>
      </c>
      <c r="P959">
        <f>ROUND(E959/D959*100,0)</f>
        <v>2</v>
      </c>
      <c r="Q959">
        <f>IFERROR(ROUND(E959/L959,4),0)</f>
        <v>33.285699999999999</v>
      </c>
      <c r="R959" s="17">
        <f t="shared" si="42"/>
        <v>42660.552465277782</v>
      </c>
      <c r="S959" s="17">
        <f t="shared" si="43"/>
        <v>42691.594131944439</v>
      </c>
      <c r="T959">
        <f t="shared" si="44"/>
        <v>8.5045662100430047E-2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8270</v>
      </c>
      <c r="O960" t="s">
        <v>8272</v>
      </c>
      <c r="P960">
        <f>ROUND(E960/D960*100,0)</f>
        <v>11</v>
      </c>
      <c r="Q960">
        <f>IFERROR(ROUND(E960/L960,4),"no backers")</f>
        <v>51.823500000000003</v>
      </c>
      <c r="R960" s="17">
        <f t="shared" si="42"/>
        <v>42082.802812499998</v>
      </c>
      <c r="S960" s="17">
        <f t="shared" si="43"/>
        <v>42104.207638888889</v>
      </c>
      <c r="T960">
        <f t="shared" si="44"/>
        <v>5.8643359969563824E-2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8270</v>
      </c>
      <c r="O961" t="s">
        <v>8272</v>
      </c>
      <c r="P961">
        <f>ROUND(E961/D961*100,0)</f>
        <v>39</v>
      </c>
      <c r="Q961">
        <f>IFERROR(ROUND(E961/L961,4),0)</f>
        <v>113.62569999999999</v>
      </c>
      <c r="R961" s="17">
        <f t="shared" si="42"/>
        <v>41993.174363425926</v>
      </c>
      <c r="S961" s="17">
        <f t="shared" si="43"/>
        <v>42023.174363425926</v>
      </c>
      <c r="T961">
        <f t="shared" si="44"/>
        <v>8.2191780821917804E-2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8270</v>
      </c>
      <c r="O962" t="s">
        <v>8272</v>
      </c>
      <c r="P962">
        <f>ROUND(E962/D962*100,0)</f>
        <v>46</v>
      </c>
      <c r="Q962">
        <f>IFERROR(ROUND(E962/L962,4),0)</f>
        <v>136.46279999999999</v>
      </c>
      <c r="R962" s="17">
        <f t="shared" si="42"/>
        <v>42766.626793981486</v>
      </c>
      <c r="S962" s="17">
        <f t="shared" si="43"/>
        <v>42808.585127314815</v>
      </c>
      <c r="T962">
        <f t="shared" si="44"/>
        <v>0.11495433789953009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8270</v>
      </c>
      <c r="O963" t="s">
        <v>8272</v>
      </c>
      <c r="P963">
        <f>ROUND(E963/D963*100,0)</f>
        <v>42</v>
      </c>
      <c r="Q963">
        <f>IFERROR(ROUND(E963/L963,4),0)</f>
        <v>364.35449999999997</v>
      </c>
      <c r="R963" s="17">
        <f t="shared" ref="R963:R1026" si="45">(((J963/60)/60)/24)+DATE(1970,1,1)</f>
        <v>42740.693692129629</v>
      </c>
      <c r="S963" s="17">
        <f t="shared" ref="S963:S1026" si="46">(((I963/60)/60)/24)+DATE(1970,1,1)</f>
        <v>42786.791666666672</v>
      </c>
      <c r="T963">
        <f t="shared" ref="T963:T1026" si="47">(S963-R963)/365</f>
        <v>0.12629582064943101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8270</v>
      </c>
      <c r="O964" t="s">
        <v>8272</v>
      </c>
      <c r="P964">
        <f>ROUND(E964/D964*100,0)</f>
        <v>28</v>
      </c>
      <c r="Q964">
        <f>IFERROR(ROUND(E964/L964,4),0)</f>
        <v>19.243200000000002</v>
      </c>
      <c r="R964" s="17">
        <f t="shared" si="45"/>
        <v>42373.712418981479</v>
      </c>
      <c r="S964" s="17">
        <f t="shared" si="46"/>
        <v>42411.712418981479</v>
      </c>
      <c r="T964">
        <f t="shared" si="47"/>
        <v>0.10410958904109589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8270</v>
      </c>
      <c r="O965" t="s">
        <v>8272</v>
      </c>
      <c r="P965">
        <f>ROUND(E965/D965*100,0)</f>
        <v>1</v>
      </c>
      <c r="Q965">
        <f>IFERROR(ROUND(E965/L965,4),0)</f>
        <v>41.8889</v>
      </c>
      <c r="R965" s="17">
        <f t="shared" si="45"/>
        <v>42625.635636574079</v>
      </c>
      <c r="S965" s="17">
        <f t="shared" si="46"/>
        <v>42660.635636574079</v>
      </c>
      <c r="T965">
        <f t="shared" si="47"/>
        <v>9.5890410958904104E-2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8270</v>
      </c>
      <c r="O966" t="s">
        <v>8272</v>
      </c>
      <c r="P966">
        <f>ROUND(E966/D966*100,0)</f>
        <v>1</v>
      </c>
      <c r="Q966">
        <f>IFERROR(ROUND(E966/L966,4),"no backers")</f>
        <v>30.310300000000002</v>
      </c>
      <c r="R966" s="17">
        <f t="shared" si="45"/>
        <v>42208.628692129627</v>
      </c>
      <c r="S966" s="17">
        <f t="shared" si="46"/>
        <v>42248.628692129627</v>
      </c>
      <c r="T966">
        <f t="shared" si="47"/>
        <v>0.1095890410958904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8270</v>
      </c>
      <c r="O967" t="s">
        <v>8272</v>
      </c>
      <c r="P967">
        <f>ROUND(E967/D967*100,0)</f>
        <v>1</v>
      </c>
      <c r="Q967">
        <f>IFERROR(ROUND(E967/L967,4),0)</f>
        <v>49.666699999999999</v>
      </c>
      <c r="R967" s="17">
        <f t="shared" si="45"/>
        <v>42637.016736111109</v>
      </c>
      <c r="S967" s="17">
        <f t="shared" si="46"/>
        <v>42669.165972222225</v>
      </c>
      <c r="T967">
        <f t="shared" si="47"/>
        <v>8.8080098934564102E-2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8270</v>
      </c>
      <c r="O968" t="s">
        <v>8272</v>
      </c>
      <c r="P968">
        <f>ROUND(E968/D968*100,0)</f>
        <v>15</v>
      </c>
      <c r="Q968">
        <f>IFERROR(ROUND(E968/L968,4),"no backers")</f>
        <v>59.2</v>
      </c>
      <c r="R968" s="17">
        <f t="shared" si="45"/>
        <v>42619.635787037041</v>
      </c>
      <c r="S968" s="17">
        <f t="shared" si="46"/>
        <v>42649.635787037041</v>
      </c>
      <c r="T968">
        <f t="shared" si="47"/>
        <v>8.2191780821917804E-2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8270</v>
      </c>
      <c r="O969" t="s">
        <v>8272</v>
      </c>
      <c r="P969">
        <f>ROUND(E969/D969*100,0)</f>
        <v>18</v>
      </c>
      <c r="Q969">
        <f>IFERROR(ROUND(E969/L969,4),0)</f>
        <v>43.975299999999997</v>
      </c>
      <c r="R969" s="17">
        <f t="shared" si="45"/>
        <v>42422.254328703704</v>
      </c>
      <c r="S969" s="17">
        <f t="shared" si="46"/>
        <v>42482.21266203704</v>
      </c>
      <c r="T969">
        <f t="shared" si="47"/>
        <v>0.16426940639270071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8270</v>
      </c>
      <c r="O970" t="s">
        <v>8272</v>
      </c>
      <c r="P970">
        <f>ROUND(E970/D970*100,0)</f>
        <v>1</v>
      </c>
      <c r="Q970">
        <f>IFERROR(ROUND(E970/L970,4),0)</f>
        <v>26.5</v>
      </c>
      <c r="R970" s="17">
        <f t="shared" si="45"/>
        <v>41836.847615740742</v>
      </c>
      <c r="S970" s="17">
        <f t="shared" si="46"/>
        <v>41866.847615740742</v>
      </c>
      <c r="T970">
        <f t="shared" si="47"/>
        <v>8.2191780821917804E-2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8270</v>
      </c>
      <c r="O971" t="s">
        <v>8272</v>
      </c>
      <c r="P971">
        <f>ROUND(E971/D971*100,0)</f>
        <v>47</v>
      </c>
      <c r="Q971">
        <f>IFERROR(ROUND(E971/L971,4),0)</f>
        <v>1272.7273</v>
      </c>
      <c r="R971" s="17">
        <f t="shared" si="45"/>
        <v>42742.30332175926</v>
      </c>
      <c r="S971" s="17">
        <f t="shared" si="46"/>
        <v>42775.30332175926</v>
      </c>
      <c r="T971">
        <f t="shared" si="47"/>
        <v>9.0410958904109592E-2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8270</v>
      </c>
      <c r="O972" t="s">
        <v>8272</v>
      </c>
      <c r="P972">
        <f>ROUND(E972/D972*100,0)</f>
        <v>46</v>
      </c>
      <c r="Q972">
        <f>IFERROR(ROUND(E972/L972,4),"no backers")</f>
        <v>164</v>
      </c>
      <c r="R972" s="17">
        <f t="shared" si="45"/>
        <v>42721.220520833333</v>
      </c>
      <c r="S972" s="17">
        <f t="shared" si="46"/>
        <v>42758.207638888889</v>
      </c>
      <c r="T972">
        <f t="shared" si="47"/>
        <v>0.10133457001522327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8270</v>
      </c>
      <c r="O973" t="s">
        <v>8272</v>
      </c>
      <c r="P973">
        <f>ROUND(E973/D973*100,0)</f>
        <v>0</v>
      </c>
      <c r="Q973">
        <f>IFERROR(ROUND(E973/L973,4),0)</f>
        <v>45.2</v>
      </c>
      <c r="R973" s="17">
        <f t="shared" si="45"/>
        <v>42111.709027777775</v>
      </c>
      <c r="S973" s="17">
        <f t="shared" si="46"/>
        <v>42156.709027777775</v>
      </c>
      <c r="T973">
        <f t="shared" si="47"/>
        <v>0.12328767123287671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8270</v>
      </c>
      <c r="O974" t="s">
        <v>8272</v>
      </c>
      <c r="P974">
        <f>ROUND(E974/D974*100,0)</f>
        <v>35</v>
      </c>
      <c r="Q974">
        <f>IFERROR(ROUND(E974/L974,4),0)</f>
        <v>153.88890000000001</v>
      </c>
      <c r="R974" s="17">
        <f t="shared" si="45"/>
        <v>41856.865717592591</v>
      </c>
      <c r="S974" s="17">
        <f t="shared" si="46"/>
        <v>41886.290972222225</v>
      </c>
      <c r="T974">
        <f t="shared" si="47"/>
        <v>8.0617135971599599E-2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8270</v>
      </c>
      <c r="O975" t="s">
        <v>8272</v>
      </c>
      <c r="P975">
        <f>ROUND(E975/D975*100,0)</f>
        <v>2</v>
      </c>
      <c r="Q975">
        <f>IFERROR(ROUND(E975/L975,4),0)</f>
        <v>51.375</v>
      </c>
      <c r="R975" s="17">
        <f t="shared" si="45"/>
        <v>42257.014965277776</v>
      </c>
      <c r="S975" s="17">
        <f t="shared" si="46"/>
        <v>42317.056631944448</v>
      </c>
      <c r="T975">
        <f t="shared" si="47"/>
        <v>0.16449771689499046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8270</v>
      </c>
      <c r="O976" t="s">
        <v>8272</v>
      </c>
      <c r="P976">
        <f>ROUND(E976/D976*100,0)</f>
        <v>1</v>
      </c>
      <c r="Q976">
        <f>IFERROR(ROUND(E976/L976,4),0)</f>
        <v>93.333299999999994</v>
      </c>
      <c r="R976" s="17">
        <f t="shared" si="45"/>
        <v>42424.749490740738</v>
      </c>
      <c r="S976" s="17">
        <f t="shared" si="46"/>
        <v>42454.707824074074</v>
      </c>
      <c r="T976">
        <f t="shared" si="47"/>
        <v>8.2077625570782894E-2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8270</v>
      </c>
      <c r="O977" t="s">
        <v>8272</v>
      </c>
      <c r="P977">
        <f>ROUND(E977/D977*100,0)</f>
        <v>3</v>
      </c>
      <c r="Q977">
        <f>IFERROR(ROUND(E977/L977,4),"no backers")</f>
        <v>108.625</v>
      </c>
      <c r="R977" s="17">
        <f t="shared" si="45"/>
        <v>42489.696585648147</v>
      </c>
      <c r="S977" s="17">
        <f t="shared" si="46"/>
        <v>42549.696585648147</v>
      </c>
      <c r="T977">
        <f t="shared" si="47"/>
        <v>0.16438356164383561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8270</v>
      </c>
      <c r="O978" t="s">
        <v>8272</v>
      </c>
      <c r="P978">
        <f>ROUND(E978/D978*100,0)</f>
        <v>2</v>
      </c>
      <c r="Q978">
        <f>IFERROR(ROUND(E978/L978,4),"no backers")</f>
        <v>160.5</v>
      </c>
      <c r="R978" s="17">
        <f t="shared" si="45"/>
        <v>42185.058993055558</v>
      </c>
      <c r="S978" s="17">
        <f t="shared" si="46"/>
        <v>42230.058993055558</v>
      </c>
      <c r="T978">
        <f t="shared" si="47"/>
        <v>0.12328767123287671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8270</v>
      </c>
      <c r="O979" t="s">
        <v>8272</v>
      </c>
      <c r="P979">
        <f>ROUND(E979/D979*100,0)</f>
        <v>34</v>
      </c>
      <c r="Q979">
        <f>IFERROR(ROUND(E979/L979,4),"no backers")</f>
        <v>75.75</v>
      </c>
      <c r="R979" s="17">
        <f t="shared" si="45"/>
        <v>42391.942094907412</v>
      </c>
      <c r="S979" s="17">
        <f t="shared" si="46"/>
        <v>42421.942094907412</v>
      </c>
      <c r="T979">
        <f t="shared" si="47"/>
        <v>8.2191780821917804E-2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8270</v>
      </c>
      <c r="O980" t="s">
        <v>8272</v>
      </c>
      <c r="P980">
        <f>ROUND(E980/D980*100,0)</f>
        <v>56</v>
      </c>
      <c r="Q980">
        <f>IFERROR(ROUND(E980/L980,4),0)</f>
        <v>790.8374</v>
      </c>
      <c r="R980" s="17">
        <f t="shared" si="45"/>
        <v>42395.309039351851</v>
      </c>
      <c r="S980" s="17">
        <f t="shared" si="46"/>
        <v>42425.309039351851</v>
      </c>
      <c r="T980">
        <f t="shared" si="47"/>
        <v>8.2191780821917804E-2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8270</v>
      </c>
      <c r="O981" t="s">
        <v>8272</v>
      </c>
      <c r="P981">
        <f>ROUND(E981/D981*100,0)</f>
        <v>83</v>
      </c>
      <c r="Q981">
        <f>IFERROR(ROUND(E981/L981,4),"no backers")</f>
        <v>301.93920000000003</v>
      </c>
      <c r="R981" s="17">
        <f t="shared" si="45"/>
        <v>42506.416990740734</v>
      </c>
      <c r="S981" s="17">
        <f t="shared" si="46"/>
        <v>42541.790972222225</v>
      </c>
      <c r="T981">
        <f t="shared" si="47"/>
        <v>9.6915017757508964E-2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8270</v>
      </c>
      <c r="O982" t="s">
        <v>8272</v>
      </c>
      <c r="P982">
        <f>ROUND(E982/D982*100,0)</f>
        <v>15</v>
      </c>
      <c r="Q982">
        <f>IFERROR(ROUND(E982/L982,4),0)</f>
        <v>47.935499999999998</v>
      </c>
      <c r="R982" s="17">
        <f t="shared" si="45"/>
        <v>41928.904189814813</v>
      </c>
      <c r="S982" s="17">
        <f t="shared" si="46"/>
        <v>41973.945856481485</v>
      </c>
      <c r="T982">
        <f t="shared" si="47"/>
        <v>0.12340182648403156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8270</v>
      </c>
      <c r="O983" t="s">
        <v>8272</v>
      </c>
      <c r="P983">
        <f>ROUND(E983/D983*100,0)</f>
        <v>0</v>
      </c>
      <c r="Q983">
        <f>IFERROR(ROUND(E983/L983,4),0)</f>
        <v>2.75</v>
      </c>
      <c r="R983" s="17">
        <f t="shared" si="45"/>
        <v>41830.947013888886</v>
      </c>
      <c r="S983" s="17">
        <f t="shared" si="46"/>
        <v>41860.947013888886</v>
      </c>
      <c r="T983">
        <f t="shared" si="47"/>
        <v>8.2191780821917804E-2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8270</v>
      </c>
      <c r="O984" t="s">
        <v>8272</v>
      </c>
      <c r="P984">
        <f>ROUND(E984/D984*100,0)</f>
        <v>0</v>
      </c>
      <c r="Q984">
        <f>IFERROR(ROUND(E984/L984,4),0)</f>
        <v>1</v>
      </c>
      <c r="R984" s="17">
        <f t="shared" si="45"/>
        <v>42615.753310185188</v>
      </c>
      <c r="S984" s="17">
        <f t="shared" si="46"/>
        <v>42645.753310185188</v>
      </c>
      <c r="T984">
        <f t="shared" si="47"/>
        <v>8.2191780821917804E-2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8270</v>
      </c>
      <c r="O985" t="s">
        <v>8272</v>
      </c>
      <c r="P985">
        <f>ROUND(E985/D985*100,0)</f>
        <v>30</v>
      </c>
      <c r="Q985">
        <f>IFERROR(ROUND(E985/L985,4),0)</f>
        <v>171.79329999999999</v>
      </c>
      <c r="R985" s="17">
        <f t="shared" si="45"/>
        <v>42574.667650462965</v>
      </c>
      <c r="S985" s="17">
        <f t="shared" si="46"/>
        <v>42605.870833333334</v>
      </c>
      <c r="T985">
        <f t="shared" si="47"/>
        <v>8.5488172247587244E-2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8270</v>
      </c>
      <c r="O986" t="s">
        <v>8272</v>
      </c>
      <c r="P986">
        <f>ROUND(E986/D986*100,0)</f>
        <v>1</v>
      </c>
      <c r="Q986">
        <f>IFERROR(ROUND(E986/L986,4),"no backers")</f>
        <v>35.333300000000001</v>
      </c>
      <c r="R986" s="17">
        <f t="shared" si="45"/>
        <v>42061.11583333333</v>
      </c>
      <c r="S986" s="17">
        <f t="shared" si="46"/>
        <v>42091.074166666673</v>
      </c>
      <c r="T986">
        <f t="shared" si="47"/>
        <v>8.2077625570802837E-2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8270</v>
      </c>
      <c r="O987" t="s">
        <v>8272</v>
      </c>
      <c r="P987">
        <f>ROUND(E987/D987*100,0)</f>
        <v>6</v>
      </c>
      <c r="Q987">
        <f>IFERROR(ROUND(E987/L987,4),0)</f>
        <v>82.087000000000003</v>
      </c>
      <c r="R987" s="17">
        <f t="shared" si="45"/>
        <v>42339.967708333337</v>
      </c>
      <c r="S987" s="17">
        <f t="shared" si="46"/>
        <v>42369.958333333328</v>
      </c>
      <c r="T987">
        <f t="shared" si="47"/>
        <v>8.2166095890387036E-2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8270</v>
      </c>
      <c r="O988" t="s">
        <v>8272</v>
      </c>
      <c r="P988">
        <f>ROUND(E988/D988*100,0)</f>
        <v>13</v>
      </c>
      <c r="Q988">
        <f>IFERROR(ROUND(E988/L988,4),0)</f>
        <v>110.86960000000001</v>
      </c>
      <c r="R988" s="17">
        <f t="shared" si="45"/>
        <v>42324.767361111109</v>
      </c>
      <c r="S988" s="17">
        <f t="shared" si="46"/>
        <v>42379</v>
      </c>
      <c r="T988">
        <f t="shared" si="47"/>
        <v>0.14858257229833016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8270</v>
      </c>
      <c r="O989" t="s">
        <v>8272</v>
      </c>
      <c r="P989">
        <f>ROUND(E989/D989*100,0)</f>
        <v>13</v>
      </c>
      <c r="Q989">
        <f>IFERROR(ROUND(E989/L989,4),0)</f>
        <v>161.21950000000001</v>
      </c>
      <c r="R989" s="17">
        <f t="shared" si="45"/>
        <v>41773.294560185182</v>
      </c>
      <c r="S989" s="17">
        <f t="shared" si="46"/>
        <v>41813.294560185182</v>
      </c>
      <c r="T989">
        <f t="shared" si="47"/>
        <v>0.1095890410958904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8270</v>
      </c>
      <c r="O990" t="s">
        <v>8272</v>
      </c>
      <c r="P990">
        <f>ROUND(E990/D990*100,0)</f>
        <v>0</v>
      </c>
      <c r="Q990">
        <f>IFERROR(ROUND(E990/L990,4),0)</f>
        <v>0</v>
      </c>
      <c r="R990" s="17">
        <f t="shared" si="45"/>
        <v>42614.356770833328</v>
      </c>
      <c r="S990" s="17">
        <f t="shared" si="46"/>
        <v>42644.356770833328</v>
      </c>
      <c r="T990">
        <f t="shared" si="47"/>
        <v>8.2191780821917804E-2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8270</v>
      </c>
      <c r="O991" t="s">
        <v>8272</v>
      </c>
      <c r="P991">
        <f>ROUND(E991/D991*100,0)</f>
        <v>17</v>
      </c>
      <c r="Q991">
        <f>IFERROR(ROUND(E991/L991,4),0)</f>
        <v>52.406300000000002</v>
      </c>
      <c r="R991" s="17">
        <f t="shared" si="45"/>
        <v>42611.933969907404</v>
      </c>
      <c r="S991" s="17">
        <f t="shared" si="46"/>
        <v>42641.933969907404</v>
      </c>
      <c r="T991">
        <f t="shared" si="47"/>
        <v>8.2191780821917804E-2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8270</v>
      </c>
      <c r="O992" t="s">
        <v>8272</v>
      </c>
      <c r="P992">
        <f>ROUND(E992/D992*100,0)</f>
        <v>0</v>
      </c>
      <c r="Q992">
        <f>IFERROR(ROUND(E992/L992,4),0)</f>
        <v>13</v>
      </c>
      <c r="R992" s="17">
        <f t="shared" si="45"/>
        <v>41855.784305555557</v>
      </c>
      <c r="S992" s="17">
        <f t="shared" si="46"/>
        <v>41885.784305555557</v>
      </c>
      <c r="T992">
        <f t="shared" si="47"/>
        <v>8.2191780821917804E-2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8270</v>
      </c>
      <c r="O993" t="s">
        <v>8272</v>
      </c>
      <c r="P993">
        <f>ROUND(E993/D993*100,0)</f>
        <v>4</v>
      </c>
      <c r="Q993">
        <f>IFERROR(ROUND(E993/L993,4),0)</f>
        <v>30.285699999999999</v>
      </c>
      <c r="R993" s="17">
        <f t="shared" si="45"/>
        <v>42538.75680555556</v>
      </c>
      <c r="S993" s="17">
        <f t="shared" si="46"/>
        <v>42563.785416666666</v>
      </c>
      <c r="T993">
        <f t="shared" si="47"/>
        <v>6.8571537290699786E-2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8270</v>
      </c>
      <c r="O994" t="s">
        <v>8272</v>
      </c>
      <c r="P994">
        <f>ROUND(E994/D994*100,0)</f>
        <v>0</v>
      </c>
      <c r="Q994">
        <f>IFERROR(ROUND(E994/L994,4),0)</f>
        <v>116.75</v>
      </c>
      <c r="R994" s="17">
        <f t="shared" si="45"/>
        <v>42437.924988425926</v>
      </c>
      <c r="S994" s="17">
        <f t="shared" si="46"/>
        <v>42497.883321759262</v>
      </c>
      <c r="T994">
        <f t="shared" si="47"/>
        <v>0.16426940639270071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8270</v>
      </c>
      <c r="O995" t="s">
        <v>8272</v>
      </c>
      <c r="P995">
        <f>ROUND(E995/D995*100,0)</f>
        <v>25</v>
      </c>
      <c r="Q995">
        <f>IFERROR(ROUND(E995/L995,4),"no backers")</f>
        <v>89.596900000000005</v>
      </c>
      <c r="R995" s="17">
        <f t="shared" si="45"/>
        <v>42652.964907407411</v>
      </c>
      <c r="S995" s="17">
        <f t="shared" si="46"/>
        <v>42686.208333333328</v>
      </c>
      <c r="T995">
        <f t="shared" si="47"/>
        <v>9.1077879249087973E-2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8270</v>
      </c>
      <c r="O996" t="s">
        <v>8272</v>
      </c>
      <c r="P996">
        <f>ROUND(E996/D996*100,0)</f>
        <v>2</v>
      </c>
      <c r="Q996">
        <f>IFERROR(ROUND(E996/L996,4),0)</f>
        <v>424.4545</v>
      </c>
      <c r="R996" s="17">
        <f t="shared" si="45"/>
        <v>41921.263078703705</v>
      </c>
      <c r="S996" s="17">
        <f t="shared" si="46"/>
        <v>41973.957638888889</v>
      </c>
      <c r="T996">
        <f t="shared" si="47"/>
        <v>0.14436865804159985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8270</v>
      </c>
      <c r="O997" t="s">
        <v>8272</v>
      </c>
      <c r="P997">
        <f>ROUND(E997/D997*100,0)</f>
        <v>7</v>
      </c>
      <c r="Q997">
        <f>IFERROR(ROUND(E997/L997,4),0)</f>
        <v>80.666700000000006</v>
      </c>
      <c r="R997" s="17">
        <f t="shared" si="45"/>
        <v>41947.940740740742</v>
      </c>
      <c r="S997" s="17">
        <f t="shared" si="46"/>
        <v>41972.666666666672</v>
      </c>
      <c r="T997">
        <f t="shared" si="47"/>
        <v>6.7742262810766882E-2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8270</v>
      </c>
      <c r="O998" t="s">
        <v>8272</v>
      </c>
      <c r="P998">
        <f>ROUND(E998/D998*100,0)</f>
        <v>2</v>
      </c>
      <c r="Q998">
        <f>IFERROR(ROUND(E998/L998,4),0)</f>
        <v>13</v>
      </c>
      <c r="R998" s="17">
        <f t="shared" si="45"/>
        <v>41817.866435185184</v>
      </c>
      <c r="S998" s="17">
        <f t="shared" si="46"/>
        <v>41847.643750000003</v>
      </c>
      <c r="T998">
        <f t="shared" si="47"/>
        <v>8.1581684424161541E-2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8270</v>
      </c>
      <c r="O999" t="s">
        <v>8272</v>
      </c>
      <c r="P999">
        <f>ROUND(E999/D999*100,0)</f>
        <v>1</v>
      </c>
      <c r="Q999">
        <f>IFERROR(ROUND(E999/L999,4),0)</f>
        <v>8.125</v>
      </c>
      <c r="R999" s="17">
        <f t="shared" si="45"/>
        <v>41941.10297453704</v>
      </c>
      <c r="S999" s="17">
        <f t="shared" si="46"/>
        <v>41971.144641203704</v>
      </c>
      <c r="T999">
        <f t="shared" si="47"/>
        <v>8.2305936073052713E-2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8270</v>
      </c>
      <c r="O1000" t="s">
        <v>8272</v>
      </c>
      <c r="P1000">
        <f>ROUND(E1000/D1000*100,0)</f>
        <v>59</v>
      </c>
      <c r="Q1000">
        <f>IFERROR(ROUND(E1000/L1000,4),0)</f>
        <v>153.42789999999999</v>
      </c>
      <c r="R1000" s="17">
        <f t="shared" si="45"/>
        <v>42282.168993055559</v>
      </c>
      <c r="S1000" s="17">
        <f t="shared" si="46"/>
        <v>42327.210659722223</v>
      </c>
      <c r="T1000">
        <f t="shared" si="47"/>
        <v>0.12340182648401161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8270</v>
      </c>
      <c r="O1001" t="s">
        <v>8272</v>
      </c>
      <c r="P1001">
        <f>ROUND(E1001/D1001*100,0)</f>
        <v>8</v>
      </c>
      <c r="Q1001">
        <f>IFERROR(ROUND(E1001/L1001,4),0)</f>
        <v>292.07499999999999</v>
      </c>
      <c r="R1001" s="17">
        <f t="shared" si="45"/>
        <v>41926.29965277778</v>
      </c>
      <c r="S1001" s="17">
        <f t="shared" si="46"/>
        <v>41956.334722222222</v>
      </c>
      <c r="T1001">
        <f t="shared" si="47"/>
        <v>8.2287861491622857E-2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8270</v>
      </c>
      <c r="O1002" t="s">
        <v>8272</v>
      </c>
      <c r="P1002">
        <f>ROUND(E1002/D1002*100,0)</f>
        <v>2</v>
      </c>
      <c r="Q1002">
        <f>IFERROR(ROUND(E1002/L1002,4),0)</f>
        <v>3304</v>
      </c>
      <c r="R1002" s="17">
        <f t="shared" si="45"/>
        <v>42749.059722222228</v>
      </c>
      <c r="S1002" s="17">
        <f t="shared" si="46"/>
        <v>42809.018055555556</v>
      </c>
      <c r="T1002">
        <f t="shared" si="47"/>
        <v>0.16426940639268078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8270</v>
      </c>
      <c r="O1003" t="s">
        <v>8272</v>
      </c>
      <c r="P1003">
        <f>ROUND(E1003/D1003*100,0)</f>
        <v>104</v>
      </c>
      <c r="Q1003">
        <f>IFERROR(ROUND(E1003/L1003,4),"no backers")</f>
        <v>1300</v>
      </c>
      <c r="R1003" s="17">
        <f t="shared" si="45"/>
        <v>42720.720057870371</v>
      </c>
      <c r="S1003" s="17">
        <f t="shared" si="46"/>
        <v>42765.720057870371</v>
      </c>
      <c r="T1003">
        <f t="shared" si="47"/>
        <v>0.12328767123287671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8270</v>
      </c>
      <c r="O1004" t="s">
        <v>8272</v>
      </c>
      <c r="P1004">
        <f>ROUND(E1004/D1004*100,0)</f>
        <v>30</v>
      </c>
      <c r="Q1004">
        <f>IFERROR(ROUND(E1004/L1004,4),0)</f>
        <v>134.5455</v>
      </c>
      <c r="R1004" s="17">
        <f t="shared" si="45"/>
        <v>42325.684189814812</v>
      </c>
      <c r="S1004" s="17">
        <f t="shared" si="46"/>
        <v>42355.249305555553</v>
      </c>
      <c r="T1004">
        <f t="shared" si="47"/>
        <v>8.1000317097920604E-2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8270</v>
      </c>
      <c r="O1005" t="s">
        <v>8272</v>
      </c>
      <c r="P1005">
        <f>ROUND(E1005/D1005*100,0)</f>
        <v>16</v>
      </c>
      <c r="Q1005">
        <f>IFERROR(ROUND(E1005/L1005,4),"no backers")</f>
        <v>214.0667</v>
      </c>
      <c r="R1005" s="17">
        <f t="shared" si="45"/>
        <v>42780.709039351852</v>
      </c>
      <c r="S1005" s="17">
        <f t="shared" si="46"/>
        <v>42810.667372685188</v>
      </c>
      <c r="T1005">
        <f t="shared" si="47"/>
        <v>8.2077625570782894E-2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8270</v>
      </c>
      <c r="O1006" t="s">
        <v>8272</v>
      </c>
      <c r="P1006">
        <f>ROUND(E1006/D1006*100,0)</f>
        <v>82</v>
      </c>
      <c r="Q1006">
        <f>IFERROR(ROUND(E1006/L1006,4),"no backers")</f>
        <v>216.33680000000001</v>
      </c>
      <c r="R1006" s="17">
        <f t="shared" si="45"/>
        <v>42388.708645833336</v>
      </c>
      <c r="S1006" s="17">
        <f t="shared" si="46"/>
        <v>42418.708645833336</v>
      </c>
      <c r="T1006">
        <f t="shared" si="47"/>
        <v>8.2191780821917804E-2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8270</v>
      </c>
      <c r="O1007" t="s">
        <v>8272</v>
      </c>
      <c r="P1007">
        <f>ROUND(E1007/D1007*100,0)</f>
        <v>75</v>
      </c>
      <c r="Q1007">
        <f>IFERROR(ROUND(E1007/L1007,4),0)</f>
        <v>932.31060000000002</v>
      </c>
      <c r="R1007" s="17">
        <f t="shared" si="45"/>
        <v>42276.624803240738</v>
      </c>
      <c r="S1007" s="17">
        <f t="shared" si="46"/>
        <v>42307.624803240738</v>
      </c>
      <c r="T1007">
        <f t="shared" si="47"/>
        <v>8.4931506849315067E-2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8270</v>
      </c>
      <c r="O1008" t="s">
        <v>8272</v>
      </c>
      <c r="P1008">
        <f>ROUND(E1008/D1008*100,0)</f>
        <v>6</v>
      </c>
      <c r="Q1008">
        <f>IFERROR(ROUND(E1008/L1008,4),0)</f>
        <v>29.25</v>
      </c>
      <c r="R1008" s="17">
        <f t="shared" si="45"/>
        <v>41977.040185185186</v>
      </c>
      <c r="S1008" s="17">
        <f t="shared" si="46"/>
        <v>41985.299305555556</v>
      </c>
      <c r="T1008">
        <f t="shared" si="47"/>
        <v>2.2627727042110989E-2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8270</v>
      </c>
      <c r="O1009" t="s">
        <v>8272</v>
      </c>
      <c r="P1009">
        <f>ROUND(E1009/D1009*100,0)</f>
        <v>44</v>
      </c>
      <c r="Q1009">
        <f>IFERROR(ROUND(E1009/L1009,4),0)</f>
        <v>174.94739999999999</v>
      </c>
      <c r="R1009" s="17">
        <f t="shared" si="45"/>
        <v>42676.583599537036</v>
      </c>
      <c r="S1009" s="17">
        <f t="shared" si="46"/>
        <v>42718.6252662037</v>
      </c>
      <c r="T1009">
        <f t="shared" si="47"/>
        <v>0.11518264840181984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8270</v>
      </c>
      <c r="O1010" t="s">
        <v>8272</v>
      </c>
      <c r="P1010">
        <f>ROUND(E1010/D1010*100,0)</f>
        <v>0</v>
      </c>
      <c r="Q1010">
        <f>IFERROR(ROUND(E1010/L1010,4),0)</f>
        <v>250</v>
      </c>
      <c r="R1010" s="17">
        <f t="shared" si="45"/>
        <v>42702.809201388889</v>
      </c>
      <c r="S1010" s="17">
        <f t="shared" si="46"/>
        <v>42732.809201388889</v>
      </c>
      <c r="T1010">
        <f t="shared" si="47"/>
        <v>8.2191780821917804E-2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8270</v>
      </c>
      <c r="O1011" t="s">
        <v>8272</v>
      </c>
      <c r="P1011">
        <f>ROUND(E1011/D1011*100,0)</f>
        <v>13</v>
      </c>
      <c r="Q1011">
        <f>IFERROR(ROUND(E1011/L1011,4),"no backers")</f>
        <v>65</v>
      </c>
      <c r="R1011" s="17">
        <f t="shared" si="45"/>
        <v>42510.604699074072</v>
      </c>
      <c r="S1011" s="17">
        <f t="shared" si="46"/>
        <v>42540.604699074072</v>
      </c>
      <c r="T1011">
        <f t="shared" si="47"/>
        <v>8.2191780821917804E-2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8270</v>
      </c>
      <c r="O1012" t="s">
        <v>8272</v>
      </c>
      <c r="P1012">
        <f>ROUND(E1012/D1012*100,0)</f>
        <v>0</v>
      </c>
      <c r="Q1012">
        <f>IFERROR(ROUND(E1012/L1012,4),"no backers")</f>
        <v>55</v>
      </c>
      <c r="R1012" s="17">
        <f t="shared" si="45"/>
        <v>42561.829421296294</v>
      </c>
      <c r="S1012" s="17">
        <f t="shared" si="46"/>
        <v>42618.124305555553</v>
      </c>
      <c r="T1012">
        <f t="shared" si="47"/>
        <v>0.15423255961440976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8270</v>
      </c>
      <c r="O1013" t="s">
        <v>8272</v>
      </c>
      <c r="P1013">
        <f>ROUND(E1013/D1013*100,0)</f>
        <v>0</v>
      </c>
      <c r="Q1013">
        <f>IFERROR(ROUND(E1013/L1013,4),0)</f>
        <v>75</v>
      </c>
      <c r="R1013" s="17">
        <f t="shared" si="45"/>
        <v>41946.898090277777</v>
      </c>
      <c r="S1013" s="17">
        <f t="shared" si="46"/>
        <v>41991.898090277777</v>
      </c>
      <c r="T1013">
        <f t="shared" si="47"/>
        <v>0.12328767123287671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8270</v>
      </c>
      <c r="O1014" t="s">
        <v>8272</v>
      </c>
      <c r="P1014">
        <f>ROUND(E1014/D1014*100,0)</f>
        <v>21535</v>
      </c>
      <c r="Q1014">
        <f>IFERROR(ROUND(E1014/L1014,4),0)</f>
        <v>1389.3561999999999</v>
      </c>
      <c r="R1014" s="17">
        <f t="shared" si="45"/>
        <v>42714.440416666665</v>
      </c>
      <c r="S1014" s="17">
        <f t="shared" si="46"/>
        <v>42759.440416666665</v>
      </c>
      <c r="T1014">
        <f t="shared" si="47"/>
        <v>0.12328767123287671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8270</v>
      </c>
      <c r="O1015" t="s">
        <v>8272</v>
      </c>
      <c r="P1015">
        <f>ROUND(E1015/D1015*100,0)</f>
        <v>35</v>
      </c>
      <c r="Q1015">
        <f>IFERROR(ROUND(E1015/L1015,4),0)</f>
        <v>95.911100000000005</v>
      </c>
      <c r="R1015" s="17">
        <f t="shared" si="45"/>
        <v>42339.833981481483</v>
      </c>
      <c r="S1015" s="17">
        <f t="shared" si="46"/>
        <v>42367.833333333328</v>
      </c>
      <c r="T1015">
        <f t="shared" si="47"/>
        <v>7.6710553018755775E-2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8270</v>
      </c>
      <c r="O1016" t="s">
        <v>8272</v>
      </c>
      <c r="P1016">
        <f>ROUND(E1016/D1016*100,0)</f>
        <v>31</v>
      </c>
      <c r="Q1016">
        <f>IFERROR(ROUND(E1016/L1016,4),0)</f>
        <v>191.25</v>
      </c>
      <c r="R1016" s="17">
        <f t="shared" si="45"/>
        <v>41955.002488425926</v>
      </c>
      <c r="S1016" s="17">
        <f t="shared" si="46"/>
        <v>42005.002488425926</v>
      </c>
      <c r="T1016">
        <f t="shared" si="47"/>
        <v>0.13698630136986301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8270</v>
      </c>
      <c r="O1017" t="s">
        <v>8272</v>
      </c>
      <c r="P1017">
        <f>ROUND(E1017/D1017*100,0)</f>
        <v>3</v>
      </c>
      <c r="Q1017">
        <f>IFERROR(ROUND(E1017/L1017,4),0)</f>
        <v>40</v>
      </c>
      <c r="R1017" s="17">
        <f t="shared" si="45"/>
        <v>42303.878414351857</v>
      </c>
      <c r="S1017" s="17">
        <f t="shared" si="46"/>
        <v>42333.920081018514</v>
      </c>
      <c r="T1017">
        <f t="shared" si="47"/>
        <v>8.2305936073032784E-2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8270</v>
      </c>
      <c r="O1018" t="s">
        <v>8272</v>
      </c>
      <c r="P1018">
        <f>ROUND(E1018/D1018*100,0)</f>
        <v>3</v>
      </c>
      <c r="Q1018">
        <f>IFERROR(ROUND(E1018/L1018,4),0)</f>
        <v>74.789500000000004</v>
      </c>
      <c r="R1018" s="17">
        <f t="shared" si="45"/>
        <v>42422.107129629629</v>
      </c>
      <c r="S1018" s="17">
        <f t="shared" si="46"/>
        <v>42467.065462962957</v>
      </c>
      <c r="T1018">
        <f t="shared" si="47"/>
        <v>0.12317351598172187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8270</v>
      </c>
      <c r="O1019" t="s">
        <v>8272</v>
      </c>
      <c r="P1019">
        <f>ROUND(E1019/D1019*100,0)</f>
        <v>23</v>
      </c>
      <c r="Q1019">
        <f>IFERROR(ROUND(E1019/L1019,4),0)</f>
        <v>161.1183</v>
      </c>
      <c r="R1019" s="17">
        <f t="shared" si="45"/>
        <v>42289.675173611111</v>
      </c>
      <c r="S1019" s="17">
        <f t="shared" si="46"/>
        <v>42329.716840277775</v>
      </c>
      <c r="T1019">
        <f t="shared" si="47"/>
        <v>0.10970319634702531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8270</v>
      </c>
      <c r="O1020" t="s">
        <v>8272</v>
      </c>
      <c r="P1020">
        <f>ROUND(E1020/D1020*100,0)</f>
        <v>3</v>
      </c>
      <c r="Q1020">
        <f>IFERROR(ROUND(E1020/L1020,4),0)</f>
        <v>88.714299999999994</v>
      </c>
      <c r="R1020" s="17">
        <f t="shared" si="45"/>
        <v>42535.492280092592</v>
      </c>
      <c r="S1020" s="17">
        <f t="shared" si="46"/>
        <v>42565.492280092592</v>
      </c>
      <c r="T1020">
        <f t="shared" si="47"/>
        <v>8.2191780821917804E-2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8270</v>
      </c>
      <c r="O1021" t="s">
        <v>8272</v>
      </c>
      <c r="P1021">
        <f>ROUND(E1021/D1021*100,0)</f>
        <v>47</v>
      </c>
      <c r="Q1021">
        <f>IFERROR(ROUND(E1021/L1021,4),0)</f>
        <v>53.25</v>
      </c>
      <c r="R1021" s="17">
        <f t="shared" si="45"/>
        <v>42009.973946759259</v>
      </c>
      <c r="S1021" s="17">
        <f t="shared" si="46"/>
        <v>42039.973946759259</v>
      </c>
      <c r="T1021">
        <f t="shared" si="47"/>
        <v>8.2191780821917804E-2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8289</v>
      </c>
      <c r="O1022" t="s">
        <v>8297</v>
      </c>
      <c r="P1022">
        <f>ROUND(E1022/D1022*100,0)</f>
        <v>206</v>
      </c>
      <c r="Q1022">
        <f>IFERROR(ROUND(E1022/L1022,4),"no backers")</f>
        <v>106.2</v>
      </c>
      <c r="R1022" s="17">
        <f t="shared" si="45"/>
        <v>42127.069548611107</v>
      </c>
      <c r="S1022" s="17">
        <f t="shared" si="46"/>
        <v>42157.032638888893</v>
      </c>
      <c r="T1022">
        <f t="shared" si="47"/>
        <v>8.2090658295304791E-2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8289</v>
      </c>
      <c r="O1023" t="s">
        <v>8297</v>
      </c>
      <c r="P1023">
        <f>ROUND(E1023/D1023*100,0)</f>
        <v>352</v>
      </c>
      <c r="Q1023">
        <f>IFERROR(ROUND(E1023/L1023,4),0)</f>
        <v>22.079699999999999</v>
      </c>
      <c r="R1023" s="17">
        <f t="shared" si="45"/>
        <v>42271.251979166671</v>
      </c>
      <c r="S1023" s="17">
        <f t="shared" si="46"/>
        <v>42294.166666666672</v>
      </c>
      <c r="T1023">
        <f t="shared" si="47"/>
        <v>6.2779965753426259E-2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8289</v>
      </c>
      <c r="O1024" t="s">
        <v>8297</v>
      </c>
      <c r="P1024">
        <f>ROUND(E1024/D1024*100,0)</f>
        <v>115</v>
      </c>
      <c r="Q1024">
        <f>IFERROR(ROUND(E1024/L1024,4),0)</f>
        <v>31.054099999999998</v>
      </c>
      <c r="R1024" s="17">
        <f t="shared" si="45"/>
        <v>42111.646724537044</v>
      </c>
      <c r="S1024" s="17">
        <f t="shared" si="46"/>
        <v>42141.646724537044</v>
      </c>
      <c r="T1024">
        <f t="shared" si="47"/>
        <v>8.2191780821917804E-2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8289</v>
      </c>
      <c r="O1025" t="s">
        <v>8297</v>
      </c>
      <c r="P1025">
        <f>ROUND(E1025/D1025*100,0)</f>
        <v>237</v>
      </c>
      <c r="Q1025">
        <f>IFERROR(ROUND(E1025/L1025,4),0)</f>
        <v>36.206099999999999</v>
      </c>
      <c r="R1025" s="17">
        <f t="shared" si="45"/>
        <v>42145.919687500005</v>
      </c>
      <c r="S1025" s="17">
        <f t="shared" si="46"/>
        <v>42175.919687500005</v>
      </c>
      <c r="T1025">
        <f t="shared" si="47"/>
        <v>8.2191780821917804E-2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8289</v>
      </c>
      <c r="O1026" t="s">
        <v>8297</v>
      </c>
      <c r="P1026">
        <f>ROUND(E1026/D1026*100,0)</f>
        <v>119</v>
      </c>
      <c r="Q1026">
        <f>IFERROR(ROUND(E1026/L1026,4),0)</f>
        <v>388.97620000000001</v>
      </c>
      <c r="R1026" s="17">
        <f t="shared" si="45"/>
        <v>42370.580590277779</v>
      </c>
      <c r="S1026" s="17">
        <f t="shared" si="46"/>
        <v>42400.580590277779</v>
      </c>
      <c r="T1026">
        <f t="shared" si="47"/>
        <v>8.2191780821917804E-2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8289</v>
      </c>
      <c r="O1027" t="s">
        <v>8297</v>
      </c>
      <c r="P1027">
        <f>ROUND(E1027/D1027*100,0)</f>
        <v>110</v>
      </c>
      <c r="Q1027">
        <f>IFERROR(ROUND(E1027/L1027,4),0)</f>
        <v>71.848600000000005</v>
      </c>
      <c r="R1027" s="17">
        <f t="shared" ref="R1027:R1090" si="48">(((J1027/60)/60)/24)+DATE(1970,1,1)</f>
        <v>42049.833761574075</v>
      </c>
      <c r="S1027" s="17">
        <f t="shared" ref="S1027:S1090" si="49">(((I1027/60)/60)/24)+DATE(1970,1,1)</f>
        <v>42079.792094907403</v>
      </c>
      <c r="T1027">
        <f t="shared" ref="T1027:T1090" si="50">(S1027-R1027)/365</f>
        <v>8.2077625570762966E-2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8289</v>
      </c>
      <c r="O1028" t="s">
        <v>8297</v>
      </c>
      <c r="P1028">
        <f>ROUND(E1028/D1028*100,0)</f>
        <v>100</v>
      </c>
      <c r="Q1028">
        <f>IFERROR(ROUND(E1028/L1028,4),0)</f>
        <v>57.381799999999998</v>
      </c>
      <c r="R1028" s="17">
        <f t="shared" si="48"/>
        <v>42426.407592592594</v>
      </c>
      <c r="S1028" s="17">
        <f t="shared" si="49"/>
        <v>42460.365925925929</v>
      </c>
      <c r="T1028">
        <f t="shared" si="50"/>
        <v>9.3036529680371946E-2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8289</v>
      </c>
      <c r="O1029" t="s">
        <v>8297</v>
      </c>
      <c r="P1029">
        <f>ROUND(E1029/D1029*100,0)</f>
        <v>103</v>
      </c>
      <c r="Q1029">
        <f>IFERROR(ROUND(E1029/L1029,4),"no backers")</f>
        <v>69.666700000000006</v>
      </c>
      <c r="R1029" s="17">
        <f t="shared" si="48"/>
        <v>41905.034108796295</v>
      </c>
      <c r="S1029" s="17">
        <f t="shared" si="49"/>
        <v>41935.034108796295</v>
      </c>
      <c r="T1029">
        <f t="shared" si="50"/>
        <v>8.2191780821917804E-2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8289</v>
      </c>
      <c r="O1030" t="s">
        <v>8297</v>
      </c>
      <c r="P1030">
        <f>ROUND(E1030/D1030*100,0)</f>
        <v>117</v>
      </c>
      <c r="Q1030">
        <f>IFERROR(ROUND(E1030/L1030,4),0)</f>
        <v>45.988199999999999</v>
      </c>
      <c r="R1030" s="17">
        <f t="shared" si="48"/>
        <v>42755.627372685187</v>
      </c>
      <c r="S1030" s="17">
        <f t="shared" si="49"/>
        <v>42800.833333333328</v>
      </c>
      <c r="T1030">
        <f t="shared" si="50"/>
        <v>0.12385194698120994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8289</v>
      </c>
      <c r="O1031" t="s">
        <v>8297</v>
      </c>
      <c r="P1031">
        <f>ROUND(E1031/D1031*100,0)</f>
        <v>112</v>
      </c>
      <c r="Q1031">
        <f>IFERROR(ROUND(E1031/L1031,4),0)</f>
        <v>79.2624</v>
      </c>
      <c r="R1031" s="17">
        <f t="shared" si="48"/>
        <v>42044.711886574078</v>
      </c>
      <c r="S1031" s="17">
        <f t="shared" si="49"/>
        <v>42098.915972222225</v>
      </c>
      <c r="T1031">
        <f t="shared" si="50"/>
        <v>0.14850434424149905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8289</v>
      </c>
      <c r="O1032" t="s">
        <v>8297</v>
      </c>
      <c r="P1032">
        <f>ROUND(E1032/D1032*100,0)</f>
        <v>342</v>
      </c>
      <c r="Q1032">
        <f>IFERROR(ROUND(E1032/L1032,4),0)</f>
        <v>43.031399999999998</v>
      </c>
      <c r="R1032" s="17">
        <f t="shared" si="48"/>
        <v>42611.483206018514</v>
      </c>
      <c r="S1032" s="17">
        <f t="shared" si="49"/>
        <v>42625.483206018514</v>
      </c>
      <c r="T1032">
        <f t="shared" si="50"/>
        <v>3.8356164383561646E-2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8289</v>
      </c>
      <c r="O1033" t="s">
        <v>8297</v>
      </c>
      <c r="P1033">
        <f>ROUND(E1033/D1033*100,0)</f>
        <v>107</v>
      </c>
      <c r="Q1033">
        <f>IFERROR(ROUND(E1033/L1033,4),0)</f>
        <v>108.48480000000001</v>
      </c>
      <c r="R1033" s="17">
        <f t="shared" si="48"/>
        <v>42324.764004629629</v>
      </c>
      <c r="S1033" s="17">
        <f t="shared" si="49"/>
        <v>42354.764004629629</v>
      </c>
      <c r="T1033">
        <f t="shared" si="50"/>
        <v>8.2191780821917804E-2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8289</v>
      </c>
      <c r="O1034" t="s">
        <v>8297</v>
      </c>
      <c r="P1034">
        <f>ROUND(E1034/D1034*100,0)</f>
        <v>108</v>
      </c>
      <c r="Q1034">
        <f>IFERROR(ROUND(E1034/L1034,4),0)</f>
        <v>61.029600000000002</v>
      </c>
      <c r="R1034" s="17">
        <f t="shared" si="48"/>
        <v>42514.666956018518</v>
      </c>
      <c r="S1034" s="17">
        <f t="shared" si="49"/>
        <v>42544.666956018518</v>
      </c>
      <c r="T1034">
        <f t="shared" si="50"/>
        <v>8.2191780821917804E-2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8289</v>
      </c>
      <c r="O1035" t="s">
        <v>8297</v>
      </c>
      <c r="P1035">
        <f>ROUND(E1035/D1035*100,0)</f>
        <v>103</v>
      </c>
      <c r="Q1035">
        <f>IFERROR(ROUND(E1035/L1035,4),0)</f>
        <v>50.592599999999997</v>
      </c>
      <c r="R1035" s="17">
        <f t="shared" si="48"/>
        <v>42688.732407407413</v>
      </c>
      <c r="S1035" s="17">
        <f t="shared" si="49"/>
        <v>42716.732407407413</v>
      </c>
      <c r="T1035">
        <f t="shared" si="50"/>
        <v>7.6712328767123292E-2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8289</v>
      </c>
      <c r="O1036" t="s">
        <v>8297</v>
      </c>
      <c r="P1036">
        <f>ROUND(E1036/D1036*100,0)</f>
        <v>130</v>
      </c>
      <c r="Q1036">
        <f>IFERROR(ROUND(E1036/L1036,4),"no backers")</f>
        <v>39.157200000000003</v>
      </c>
      <c r="R1036" s="17">
        <f t="shared" si="48"/>
        <v>42555.166712962964</v>
      </c>
      <c r="S1036" s="17">
        <f t="shared" si="49"/>
        <v>42587.165972222225</v>
      </c>
      <c r="T1036">
        <f t="shared" si="50"/>
        <v>8.766920345002939E-2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8289</v>
      </c>
      <c r="O1037" t="s">
        <v>8297</v>
      </c>
      <c r="P1037">
        <f>ROUND(E1037/D1037*100,0)</f>
        <v>108</v>
      </c>
      <c r="Q1037">
        <f>IFERROR(ROUND(E1037/L1037,4),0)</f>
        <v>65.157899999999998</v>
      </c>
      <c r="R1037" s="17">
        <f t="shared" si="48"/>
        <v>42016.641435185185</v>
      </c>
      <c r="S1037" s="17">
        <f t="shared" si="49"/>
        <v>42046.641435185185</v>
      </c>
      <c r="T1037">
        <f t="shared" si="50"/>
        <v>8.2191780821917804E-2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8289</v>
      </c>
      <c r="O1038" t="s">
        <v>8297</v>
      </c>
      <c r="P1038">
        <f>ROUND(E1038/D1038*100,0)</f>
        <v>112</v>
      </c>
      <c r="Q1038">
        <f>IFERROR(ROUND(E1038/L1038,4),"no backers")</f>
        <v>23.963100000000001</v>
      </c>
      <c r="R1038" s="17">
        <f t="shared" si="48"/>
        <v>41249.448958333334</v>
      </c>
      <c r="S1038" s="17">
        <f t="shared" si="49"/>
        <v>41281.333333333336</v>
      </c>
      <c r="T1038">
        <f t="shared" si="50"/>
        <v>8.7354452054798512E-2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8289</v>
      </c>
      <c r="O1039" t="s">
        <v>8297</v>
      </c>
      <c r="P1039">
        <f>ROUND(E1039/D1039*100,0)</f>
        <v>102</v>
      </c>
      <c r="Q1039">
        <f>IFERROR(ROUND(E1039/L1039,4),0)</f>
        <v>48.619</v>
      </c>
      <c r="R1039" s="17">
        <f t="shared" si="48"/>
        <v>42119.822476851856</v>
      </c>
      <c r="S1039" s="17">
        <f t="shared" si="49"/>
        <v>42142.208333333328</v>
      </c>
      <c r="T1039">
        <f t="shared" si="50"/>
        <v>6.1331113647870493E-2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8289</v>
      </c>
      <c r="O1040" t="s">
        <v>8297</v>
      </c>
      <c r="P1040">
        <f>ROUND(E1040/D1040*100,0)</f>
        <v>145</v>
      </c>
      <c r="Q1040">
        <f>IFERROR(ROUND(E1040/L1040,4),0)</f>
        <v>35.737699999999997</v>
      </c>
      <c r="R1040" s="17">
        <f t="shared" si="48"/>
        <v>42418.231747685189</v>
      </c>
      <c r="S1040" s="17">
        <f t="shared" si="49"/>
        <v>42448.190081018518</v>
      </c>
      <c r="T1040">
        <f t="shared" si="50"/>
        <v>8.2077625570762966E-2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8289</v>
      </c>
      <c r="O1041" t="s">
        <v>8297</v>
      </c>
      <c r="P1041">
        <f>ROUND(E1041/D1041*100,0)</f>
        <v>128</v>
      </c>
      <c r="Q1041">
        <f>IFERROR(ROUND(E1041/L1041,4),0)</f>
        <v>21.366700000000002</v>
      </c>
      <c r="R1041" s="17">
        <f t="shared" si="48"/>
        <v>42692.109328703707</v>
      </c>
      <c r="S1041" s="17">
        <f t="shared" si="49"/>
        <v>42717.332638888889</v>
      </c>
      <c r="T1041">
        <f t="shared" si="50"/>
        <v>6.9104959411456487E-2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8299</v>
      </c>
      <c r="O1042" t="s">
        <v>8300</v>
      </c>
      <c r="P1042">
        <f>ROUND(E1042/D1042*100,0)</f>
        <v>0</v>
      </c>
      <c r="Q1042">
        <f>IFERROR(ROUND(E1042/L1042,4),0)</f>
        <v>250</v>
      </c>
      <c r="R1042" s="17">
        <f t="shared" si="48"/>
        <v>42579.708437499998</v>
      </c>
      <c r="S1042" s="17">
        <f t="shared" si="49"/>
        <v>42609.708437499998</v>
      </c>
      <c r="T1042">
        <f t="shared" si="50"/>
        <v>8.2191780821917804E-2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8299</v>
      </c>
      <c r="O1043" t="s">
        <v>8300</v>
      </c>
      <c r="P1043">
        <f>ROUND(E1043/D1043*100,0)</f>
        <v>0</v>
      </c>
      <c r="Q1043" t="str">
        <f>IFERROR(ROUND(E1043/L1043,4),"no backers")</f>
        <v>no backers</v>
      </c>
      <c r="R1043" s="17">
        <f t="shared" si="48"/>
        <v>41831.060092592597</v>
      </c>
      <c r="S1043" s="17">
        <f t="shared" si="49"/>
        <v>41851.060092592597</v>
      </c>
      <c r="T1043">
        <f t="shared" si="50"/>
        <v>5.4794520547945202E-2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8299</v>
      </c>
      <c r="O1044" t="s">
        <v>8300</v>
      </c>
      <c r="P1044">
        <f>ROUND(E1044/D1044*100,0)</f>
        <v>2</v>
      </c>
      <c r="Q1044">
        <f>IFERROR(ROUND(E1044/L1044,4),0)</f>
        <v>10</v>
      </c>
      <c r="R1044" s="17">
        <f t="shared" si="48"/>
        <v>41851.696157407408</v>
      </c>
      <c r="S1044" s="17">
        <f t="shared" si="49"/>
        <v>41894.416666666664</v>
      </c>
      <c r="T1044">
        <f t="shared" si="50"/>
        <v>0.1170424911212487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8299</v>
      </c>
      <c r="O1045" t="s">
        <v>8300</v>
      </c>
      <c r="P1045">
        <f>ROUND(E1045/D1045*100,0)</f>
        <v>9</v>
      </c>
      <c r="Q1045">
        <f>IFERROR(ROUND(E1045/L1045,4),0)</f>
        <v>29.2363</v>
      </c>
      <c r="R1045" s="17">
        <f t="shared" si="48"/>
        <v>42114.252951388888</v>
      </c>
      <c r="S1045" s="17">
        <f t="shared" si="49"/>
        <v>42144.252951388888</v>
      </c>
      <c r="T1045">
        <f t="shared" si="50"/>
        <v>8.2191780821917804E-2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8299</v>
      </c>
      <c r="O1046" t="s">
        <v>8300</v>
      </c>
      <c r="P1046">
        <f>ROUND(E1046/D1046*100,0)</f>
        <v>0</v>
      </c>
      <c r="Q1046">
        <f>IFERROR(ROUND(E1046/L1046,4),0)</f>
        <v>3</v>
      </c>
      <c r="R1046" s="17">
        <f t="shared" si="48"/>
        <v>42011.925937499997</v>
      </c>
      <c r="S1046" s="17">
        <f t="shared" si="49"/>
        <v>42068.852083333331</v>
      </c>
      <c r="T1046">
        <f t="shared" si="50"/>
        <v>0.15596204337899969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8299</v>
      </c>
      <c r="O1047" t="s">
        <v>8300</v>
      </c>
      <c r="P1047">
        <f>ROUND(E1047/D1047*100,0)</f>
        <v>3</v>
      </c>
      <c r="Q1047">
        <f>IFERROR(ROUND(E1047/L1047,4),"no backers")</f>
        <v>33.25</v>
      </c>
      <c r="R1047" s="17">
        <f t="shared" si="48"/>
        <v>41844.874421296299</v>
      </c>
      <c r="S1047" s="17">
        <f t="shared" si="49"/>
        <v>41874.874421296299</v>
      </c>
      <c r="T1047">
        <f t="shared" si="50"/>
        <v>8.2191780821917804E-2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8299</v>
      </c>
      <c r="O1048" t="s">
        <v>8300</v>
      </c>
      <c r="P1048">
        <f>ROUND(E1048/D1048*100,0)</f>
        <v>0</v>
      </c>
      <c r="Q1048">
        <f>IFERROR(ROUND(E1048/L1048,4),0)</f>
        <v>0</v>
      </c>
      <c r="R1048" s="17">
        <f t="shared" si="48"/>
        <v>42319.851388888885</v>
      </c>
      <c r="S1048" s="17">
        <f t="shared" si="49"/>
        <v>42364.851388888885</v>
      </c>
      <c r="T1048">
        <f t="shared" si="50"/>
        <v>0.12328767123287671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8299</v>
      </c>
      <c r="O1049" t="s">
        <v>8300</v>
      </c>
      <c r="P1049">
        <f>ROUND(E1049/D1049*100,0)</f>
        <v>0</v>
      </c>
      <c r="Q1049">
        <f>IFERROR(ROUND(E1049/L1049,4),0)</f>
        <v>1</v>
      </c>
      <c r="R1049" s="17">
        <f t="shared" si="48"/>
        <v>41918.818460648145</v>
      </c>
      <c r="S1049" s="17">
        <f t="shared" si="49"/>
        <v>41948.860127314816</v>
      </c>
      <c r="T1049">
        <f t="shared" si="50"/>
        <v>8.2305936073072655E-2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8299</v>
      </c>
      <c r="O1050" t="s">
        <v>8300</v>
      </c>
      <c r="P1050">
        <f>ROUND(E1050/D1050*100,0)</f>
        <v>1</v>
      </c>
      <c r="Q1050">
        <f>IFERROR(ROUND(E1050/L1050,4),0)</f>
        <v>53</v>
      </c>
      <c r="R1050" s="17">
        <f t="shared" si="48"/>
        <v>42598.053113425922</v>
      </c>
      <c r="S1050" s="17">
        <f t="shared" si="49"/>
        <v>42638.053113425922</v>
      </c>
      <c r="T1050">
        <f t="shared" si="50"/>
        <v>0.1095890410958904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8299</v>
      </c>
      <c r="O1051" t="s">
        <v>8300</v>
      </c>
      <c r="P1051">
        <f>ROUND(E1051/D1051*100,0)</f>
        <v>0</v>
      </c>
      <c r="Q1051">
        <f>IFERROR(ROUND(E1051/L1051,4),0)</f>
        <v>0</v>
      </c>
      <c r="R1051" s="17">
        <f t="shared" si="48"/>
        <v>42382.431076388893</v>
      </c>
      <c r="S1051" s="17">
        <f t="shared" si="49"/>
        <v>42412.431076388893</v>
      </c>
      <c r="T1051">
        <f t="shared" si="50"/>
        <v>8.2191780821917804E-2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8299</v>
      </c>
      <c r="O1052" t="s">
        <v>8300</v>
      </c>
      <c r="P1052">
        <f>ROUND(E1052/D1052*100,0)</f>
        <v>0</v>
      </c>
      <c r="Q1052">
        <f>IFERROR(ROUND(E1052/L1052,4),0)</f>
        <v>0</v>
      </c>
      <c r="R1052" s="17">
        <f t="shared" si="48"/>
        <v>42231.7971875</v>
      </c>
      <c r="S1052" s="17">
        <f t="shared" si="49"/>
        <v>42261.7971875</v>
      </c>
      <c r="T1052">
        <f t="shared" si="50"/>
        <v>8.2191780821917804E-2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8299</v>
      </c>
      <c r="O1053" t="s">
        <v>8300</v>
      </c>
      <c r="P1053">
        <f>ROUND(E1053/D1053*100,0)</f>
        <v>0</v>
      </c>
      <c r="Q1053" t="str">
        <f>IFERROR(ROUND(E1053/L1053,4),"no backers")</f>
        <v>no backers</v>
      </c>
      <c r="R1053" s="17">
        <f t="shared" si="48"/>
        <v>41850.014178240745</v>
      </c>
      <c r="S1053" s="17">
        <f t="shared" si="49"/>
        <v>41878.014178240745</v>
      </c>
      <c r="T1053">
        <f t="shared" si="50"/>
        <v>7.6712328767123292E-2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8299</v>
      </c>
      <c r="O1054" t="s">
        <v>8300</v>
      </c>
      <c r="P1054">
        <f>ROUND(E1054/D1054*100,0)</f>
        <v>0</v>
      </c>
      <c r="Q1054">
        <f>IFERROR(ROUND(E1054/L1054,4),0)</f>
        <v>0</v>
      </c>
      <c r="R1054" s="17">
        <f t="shared" si="48"/>
        <v>42483.797395833331</v>
      </c>
      <c r="S1054" s="17">
        <f t="shared" si="49"/>
        <v>42527.839583333334</v>
      </c>
      <c r="T1054">
        <f t="shared" si="50"/>
        <v>0.12066352739726825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8299</v>
      </c>
      <c r="O1055" t="s">
        <v>8300</v>
      </c>
      <c r="P1055">
        <f>ROUND(E1055/D1055*100,0)</f>
        <v>1</v>
      </c>
      <c r="Q1055">
        <f>IFERROR(ROUND(E1055/L1055,4),0)</f>
        <v>15</v>
      </c>
      <c r="R1055" s="17">
        <f t="shared" si="48"/>
        <v>42775.172824074078</v>
      </c>
      <c r="S1055" s="17">
        <f t="shared" si="49"/>
        <v>42800.172824074078</v>
      </c>
      <c r="T1055">
        <f t="shared" si="50"/>
        <v>6.8493150684931503E-2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8299</v>
      </c>
      <c r="O1056" t="s">
        <v>8300</v>
      </c>
      <c r="P1056">
        <f>ROUND(E1056/D1056*100,0)</f>
        <v>0</v>
      </c>
      <c r="Q1056">
        <f>IFERROR(ROUND(E1056/L1056,4),0)</f>
        <v>0</v>
      </c>
      <c r="R1056" s="17">
        <f t="shared" si="48"/>
        <v>41831.851840277777</v>
      </c>
      <c r="S1056" s="17">
        <f t="shared" si="49"/>
        <v>41861.916666666664</v>
      </c>
      <c r="T1056">
        <f t="shared" si="50"/>
        <v>8.2369387366813734E-2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8299</v>
      </c>
      <c r="O1057" t="s">
        <v>8300</v>
      </c>
      <c r="P1057">
        <f>ROUND(E1057/D1057*100,0)</f>
        <v>0</v>
      </c>
      <c r="Q1057">
        <f>IFERROR(ROUND(E1057/L1057,4),0)</f>
        <v>0</v>
      </c>
      <c r="R1057" s="17">
        <f t="shared" si="48"/>
        <v>42406.992418981477</v>
      </c>
      <c r="S1057" s="17">
        <f t="shared" si="49"/>
        <v>42436.992418981477</v>
      </c>
      <c r="T1057">
        <f t="shared" si="50"/>
        <v>8.2191780821917804E-2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8299</v>
      </c>
      <c r="O1058" t="s">
        <v>8300</v>
      </c>
      <c r="P1058">
        <f>ROUND(E1058/D1058*100,0)</f>
        <v>0</v>
      </c>
      <c r="Q1058">
        <f>IFERROR(ROUND(E1058/L1058,4),0)</f>
        <v>0</v>
      </c>
      <c r="R1058" s="17">
        <f t="shared" si="48"/>
        <v>42058.719641203701</v>
      </c>
      <c r="S1058" s="17">
        <f t="shared" si="49"/>
        <v>42118.677974537044</v>
      </c>
      <c r="T1058">
        <f t="shared" si="50"/>
        <v>0.16426940639272064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8299</v>
      </c>
      <c r="O1059" t="s">
        <v>8300</v>
      </c>
      <c r="P1059">
        <f>ROUND(E1059/D1059*100,0)</f>
        <v>0</v>
      </c>
      <c r="Q1059">
        <f>IFERROR(ROUND(E1059/L1059,4),0)</f>
        <v>0</v>
      </c>
      <c r="R1059" s="17">
        <f t="shared" si="48"/>
        <v>42678.871331018512</v>
      </c>
      <c r="S1059" s="17">
        <f t="shared" si="49"/>
        <v>42708.912997685184</v>
      </c>
      <c r="T1059">
        <f t="shared" si="50"/>
        <v>8.2305936073072655E-2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8299</v>
      </c>
      <c r="O1060" t="s">
        <v>8300</v>
      </c>
      <c r="P1060">
        <f>ROUND(E1060/D1060*100,0)</f>
        <v>0</v>
      </c>
      <c r="Q1060">
        <f>IFERROR(ROUND(E1060/L1060,4),0)</f>
        <v>0</v>
      </c>
      <c r="R1060" s="17">
        <f t="shared" si="48"/>
        <v>42047.900960648149</v>
      </c>
      <c r="S1060" s="17">
        <f t="shared" si="49"/>
        <v>42089</v>
      </c>
      <c r="T1060">
        <f t="shared" si="50"/>
        <v>0.11260010781329148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8299</v>
      </c>
      <c r="O1061" t="s">
        <v>8300</v>
      </c>
      <c r="P1061">
        <f>ROUND(E1061/D1061*100,0)</f>
        <v>0</v>
      </c>
      <c r="Q1061" t="str">
        <f>IFERROR(ROUND(E1061/L1061,4),"no backers")</f>
        <v>no backers</v>
      </c>
      <c r="R1061" s="17">
        <f t="shared" si="48"/>
        <v>42046.79</v>
      </c>
      <c r="S1061" s="17">
        <f t="shared" si="49"/>
        <v>42076.748333333337</v>
      </c>
      <c r="T1061">
        <f t="shared" si="50"/>
        <v>8.2077625570782894E-2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8299</v>
      </c>
      <c r="O1062" t="s">
        <v>8300</v>
      </c>
      <c r="P1062">
        <f>ROUND(E1062/D1062*100,0)</f>
        <v>1</v>
      </c>
      <c r="Q1062">
        <f>IFERROR(ROUND(E1062/L1062,4),0)</f>
        <v>50</v>
      </c>
      <c r="R1062" s="17">
        <f t="shared" si="48"/>
        <v>42079.913113425922</v>
      </c>
      <c r="S1062" s="17">
        <f t="shared" si="49"/>
        <v>42109.913113425922</v>
      </c>
      <c r="T1062">
        <f t="shared" si="50"/>
        <v>8.2191780821917804E-2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8299</v>
      </c>
      <c r="O1063" t="s">
        <v>8300</v>
      </c>
      <c r="P1063">
        <f>ROUND(E1063/D1063*100,0)</f>
        <v>0</v>
      </c>
      <c r="Q1063" t="str">
        <f>IFERROR(ROUND(E1063/L1063,4),"no backers")</f>
        <v>no backers</v>
      </c>
      <c r="R1063" s="17">
        <f t="shared" si="48"/>
        <v>42432.276712962965</v>
      </c>
      <c r="S1063" s="17">
        <f t="shared" si="49"/>
        <v>42492.041666666672</v>
      </c>
      <c r="T1063">
        <f t="shared" si="50"/>
        <v>0.16373959918823794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8299</v>
      </c>
      <c r="O1064" t="s">
        <v>8300</v>
      </c>
      <c r="P1064">
        <f>ROUND(E1064/D1064*100,0)</f>
        <v>95</v>
      </c>
      <c r="Q1064">
        <f>IFERROR(ROUND(E1064/L1064,4),0)</f>
        <v>47.5</v>
      </c>
      <c r="R1064" s="17">
        <f t="shared" si="48"/>
        <v>42556.807187500002</v>
      </c>
      <c r="S1064" s="17">
        <f t="shared" si="49"/>
        <v>42563.807187500002</v>
      </c>
      <c r="T1064">
        <f t="shared" si="50"/>
        <v>1.9178082191780823E-2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8299</v>
      </c>
      <c r="O1065" t="s">
        <v>8300</v>
      </c>
      <c r="P1065">
        <f>ROUND(E1065/D1065*100,0)</f>
        <v>0</v>
      </c>
      <c r="Q1065" t="str">
        <f>IFERROR(ROUND(E1065/L1065,4),"no backers")</f>
        <v>no backers</v>
      </c>
      <c r="R1065" s="17">
        <f t="shared" si="48"/>
        <v>42583.030810185184</v>
      </c>
      <c r="S1065" s="17">
        <f t="shared" si="49"/>
        <v>42613.030810185184</v>
      </c>
      <c r="T1065">
        <f t="shared" si="50"/>
        <v>8.2191780821917804E-2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8301</v>
      </c>
      <c r="O1066" t="s">
        <v>8302</v>
      </c>
      <c r="P1066">
        <f>ROUND(E1066/D1066*100,0)</f>
        <v>9</v>
      </c>
      <c r="Q1066">
        <f>IFERROR(ROUND(E1066/L1066,4),0)</f>
        <v>65.666700000000006</v>
      </c>
      <c r="R1066" s="17">
        <f t="shared" si="48"/>
        <v>41417.228043981479</v>
      </c>
      <c r="S1066" s="17">
        <f t="shared" si="49"/>
        <v>41462.228043981479</v>
      </c>
      <c r="T1066">
        <f t="shared" si="50"/>
        <v>0.12328767123287671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8301</v>
      </c>
      <c r="O1067" t="s">
        <v>8302</v>
      </c>
      <c r="P1067">
        <f>ROUND(E1067/D1067*100,0)</f>
        <v>3</v>
      </c>
      <c r="Q1067">
        <f>IFERROR(ROUND(E1067/L1067,4),"no backers")</f>
        <v>16.2</v>
      </c>
      <c r="R1067" s="17">
        <f t="shared" si="48"/>
        <v>41661.381041666667</v>
      </c>
      <c r="S1067" s="17">
        <f t="shared" si="49"/>
        <v>41689.381041666667</v>
      </c>
      <c r="T1067">
        <f t="shared" si="50"/>
        <v>7.6712328767123292E-2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8301</v>
      </c>
      <c r="O1068" t="s">
        <v>8302</v>
      </c>
      <c r="P1068">
        <f>ROUND(E1068/D1068*100,0)</f>
        <v>3</v>
      </c>
      <c r="Q1068">
        <f>IFERROR(ROUND(E1068/L1068,4),0)</f>
        <v>34.128399999999999</v>
      </c>
      <c r="R1068" s="17">
        <f t="shared" si="48"/>
        <v>41445.962754629632</v>
      </c>
      <c r="S1068" s="17">
        <f t="shared" si="49"/>
        <v>41490.962754629632</v>
      </c>
      <c r="T1068">
        <f t="shared" si="50"/>
        <v>0.12328767123287671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8301</v>
      </c>
      <c r="O1069" t="s">
        <v>8302</v>
      </c>
      <c r="P1069">
        <f>ROUND(E1069/D1069*100,0)</f>
        <v>26</v>
      </c>
      <c r="Q1069">
        <f>IFERROR(ROUND(E1069/L1069,4),0)</f>
        <v>13</v>
      </c>
      <c r="R1069" s="17">
        <f t="shared" si="48"/>
        <v>41599.855682870373</v>
      </c>
      <c r="S1069" s="17">
        <f t="shared" si="49"/>
        <v>41629.855682870373</v>
      </c>
      <c r="T1069">
        <f t="shared" si="50"/>
        <v>8.2191780821917804E-2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8301</v>
      </c>
      <c r="O1070" t="s">
        <v>8302</v>
      </c>
      <c r="P1070">
        <f>ROUND(E1070/D1070*100,0)</f>
        <v>0</v>
      </c>
      <c r="Q1070">
        <f>IFERROR(ROUND(E1070/L1070,4),0)</f>
        <v>11.25</v>
      </c>
      <c r="R1070" s="17">
        <f t="shared" si="48"/>
        <v>42440.371111111104</v>
      </c>
      <c r="S1070" s="17">
        <f t="shared" si="49"/>
        <v>42470.329444444447</v>
      </c>
      <c r="T1070">
        <f t="shared" si="50"/>
        <v>8.2077625570802837E-2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8301</v>
      </c>
      <c r="O1071" t="s">
        <v>8302</v>
      </c>
      <c r="P1071">
        <f>ROUND(E1071/D1071*100,0)</f>
        <v>39</v>
      </c>
      <c r="Q1071">
        <f>IFERROR(ROUND(E1071/L1071,4),0)</f>
        <v>40.476199999999999</v>
      </c>
      <c r="R1071" s="17">
        <f t="shared" si="48"/>
        <v>41572.229849537034</v>
      </c>
      <c r="S1071" s="17">
        <f t="shared" si="49"/>
        <v>41604.271516203706</v>
      </c>
      <c r="T1071">
        <f t="shared" si="50"/>
        <v>8.7785388127867167E-2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8301</v>
      </c>
      <c r="O1072" t="s">
        <v>8302</v>
      </c>
      <c r="P1072">
        <f>ROUND(E1072/D1072*100,0)</f>
        <v>1</v>
      </c>
      <c r="Q1072">
        <f>IFERROR(ROUND(E1072/L1072,4),0)</f>
        <v>35</v>
      </c>
      <c r="R1072" s="17">
        <f t="shared" si="48"/>
        <v>41163.011828703704</v>
      </c>
      <c r="S1072" s="17">
        <f t="shared" si="49"/>
        <v>41183.011828703704</v>
      </c>
      <c r="T1072">
        <f t="shared" si="50"/>
        <v>5.4794520547945202E-2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8301</v>
      </c>
      <c r="O1073" t="s">
        <v>8302</v>
      </c>
      <c r="P1073">
        <f>ROUND(E1073/D1073*100,0)</f>
        <v>0</v>
      </c>
      <c r="Q1073">
        <f>IFERROR(ROUND(E1073/L1073,4),0)</f>
        <v>0</v>
      </c>
      <c r="R1073" s="17">
        <f t="shared" si="48"/>
        <v>42295.753391203703</v>
      </c>
      <c r="S1073" s="17">
        <f t="shared" si="49"/>
        <v>42325.795057870375</v>
      </c>
      <c r="T1073">
        <f t="shared" si="50"/>
        <v>8.2305936073072655E-2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8301</v>
      </c>
      <c r="O1074" t="s">
        <v>8302</v>
      </c>
      <c r="P1074">
        <f>ROUND(E1074/D1074*100,0)</f>
        <v>0</v>
      </c>
      <c r="Q1074">
        <f>IFERROR(ROUND(E1074/L1074,4),0)</f>
        <v>12.75</v>
      </c>
      <c r="R1074" s="17">
        <f t="shared" si="48"/>
        <v>41645.832141203704</v>
      </c>
      <c r="S1074" s="17">
        <f t="shared" si="49"/>
        <v>41675.832141203704</v>
      </c>
      <c r="T1074">
        <f t="shared" si="50"/>
        <v>8.2191780821917804E-2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8301</v>
      </c>
      <c r="O1075" t="s">
        <v>8302</v>
      </c>
      <c r="P1075">
        <f>ROUND(E1075/D1075*100,0)</f>
        <v>1</v>
      </c>
      <c r="Q1075">
        <f>IFERROR(ROUND(E1075/L1075,4),0)</f>
        <v>10</v>
      </c>
      <c r="R1075" s="17">
        <f t="shared" si="48"/>
        <v>40802.964594907404</v>
      </c>
      <c r="S1075" s="17">
        <f t="shared" si="49"/>
        <v>40832.964594907404</v>
      </c>
      <c r="T1075">
        <f t="shared" si="50"/>
        <v>8.2191780821917804E-2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8301</v>
      </c>
      <c r="O1076" t="s">
        <v>8302</v>
      </c>
      <c r="P1076">
        <f>ROUND(E1076/D1076*100,0)</f>
        <v>6</v>
      </c>
      <c r="Q1076">
        <f>IFERROR(ROUND(E1076/L1076,4),0)</f>
        <v>113.5667</v>
      </c>
      <c r="R1076" s="17">
        <f t="shared" si="48"/>
        <v>41613.172974537039</v>
      </c>
      <c r="S1076" s="17">
        <f t="shared" si="49"/>
        <v>41643.172974537039</v>
      </c>
      <c r="T1076">
        <f t="shared" si="50"/>
        <v>8.2191780821917804E-2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8301</v>
      </c>
      <c r="O1077" t="s">
        <v>8302</v>
      </c>
      <c r="P1077">
        <f>ROUND(E1077/D1077*100,0)</f>
        <v>5</v>
      </c>
      <c r="Q1077">
        <f>IFERROR(ROUND(E1077/L1077,4),0)</f>
        <v>15</v>
      </c>
      <c r="R1077" s="17">
        <f t="shared" si="48"/>
        <v>41005.904120370367</v>
      </c>
      <c r="S1077" s="17">
        <f t="shared" si="49"/>
        <v>41035.904120370367</v>
      </c>
      <c r="T1077">
        <f t="shared" si="50"/>
        <v>8.2191780821917804E-2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8301</v>
      </c>
      <c r="O1078" t="s">
        <v>8302</v>
      </c>
      <c r="P1078">
        <f>ROUND(E1078/D1078*100,0)</f>
        <v>63</v>
      </c>
      <c r="Q1078">
        <f>IFERROR(ROUND(E1078/L1078,4),"no backers")</f>
        <v>48.280999999999999</v>
      </c>
      <c r="R1078" s="17">
        <f t="shared" si="48"/>
        <v>41838.377893518518</v>
      </c>
      <c r="S1078" s="17">
        <f t="shared" si="49"/>
        <v>41893.377893518518</v>
      </c>
      <c r="T1078">
        <f t="shared" si="50"/>
        <v>0.15068493150684931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8301</v>
      </c>
      <c r="O1079" t="s">
        <v>8302</v>
      </c>
      <c r="P1079">
        <f>ROUND(E1079/D1079*100,0)</f>
        <v>29</v>
      </c>
      <c r="Q1079">
        <f>IFERROR(ROUND(E1079/L1079,4),"no backers")</f>
        <v>43.975999999999999</v>
      </c>
      <c r="R1079" s="17">
        <f t="shared" si="48"/>
        <v>42353.16679398148</v>
      </c>
      <c r="S1079" s="17">
        <f t="shared" si="49"/>
        <v>42383.16679398148</v>
      </c>
      <c r="T1079">
        <f t="shared" si="50"/>
        <v>8.2191780821917804E-2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8301</v>
      </c>
      <c r="O1080" t="s">
        <v>8302</v>
      </c>
      <c r="P1080">
        <f>ROUND(E1080/D1080*100,0)</f>
        <v>8</v>
      </c>
      <c r="Q1080">
        <f>IFERROR(ROUND(E1080/L1080,4),0)</f>
        <v>9</v>
      </c>
      <c r="R1080" s="17">
        <f t="shared" si="48"/>
        <v>40701.195844907408</v>
      </c>
      <c r="S1080" s="17">
        <f t="shared" si="49"/>
        <v>40746.195844907408</v>
      </c>
      <c r="T1080">
        <f t="shared" si="50"/>
        <v>0.12328767123287671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8301</v>
      </c>
      <c r="O1081" t="s">
        <v>8302</v>
      </c>
      <c r="P1081">
        <f>ROUND(E1081/D1081*100,0)</f>
        <v>3</v>
      </c>
      <c r="Q1081">
        <f>IFERROR(ROUND(E1081/L1081,4),0)</f>
        <v>37.666699999999999</v>
      </c>
      <c r="R1081" s="17">
        <f t="shared" si="48"/>
        <v>42479.566388888896</v>
      </c>
      <c r="S1081" s="17">
        <f t="shared" si="49"/>
        <v>42504.566388888896</v>
      </c>
      <c r="T1081">
        <f t="shared" si="50"/>
        <v>6.8493150684931503E-2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8301</v>
      </c>
      <c r="O1082" t="s">
        <v>8302</v>
      </c>
      <c r="P1082">
        <f>ROUND(E1082/D1082*100,0)</f>
        <v>9</v>
      </c>
      <c r="Q1082">
        <f>IFERROR(ROUND(E1082/L1082,4),0)</f>
        <v>18.581600000000002</v>
      </c>
      <c r="R1082" s="17">
        <f t="shared" si="48"/>
        <v>41740.138113425928</v>
      </c>
      <c r="S1082" s="17">
        <f t="shared" si="49"/>
        <v>41770.138113425928</v>
      </c>
      <c r="T1082">
        <f t="shared" si="50"/>
        <v>8.2191780821917804E-2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8301</v>
      </c>
      <c r="O1083" t="s">
        <v>8302</v>
      </c>
      <c r="P1083">
        <f>ROUND(E1083/D1083*100,0)</f>
        <v>0</v>
      </c>
      <c r="Q1083">
        <f>IFERROR(ROUND(E1083/L1083,4),0)</f>
        <v>3</v>
      </c>
      <c r="R1083" s="17">
        <f t="shared" si="48"/>
        <v>42002.926990740743</v>
      </c>
      <c r="S1083" s="17">
        <f t="shared" si="49"/>
        <v>42032.926990740743</v>
      </c>
      <c r="T1083">
        <f t="shared" si="50"/>
        <v>8.2191780821917804E-2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8301</v>
      </c>
      <c r="O1084" t="s">
        <v>8302</v>
      </c>
      <c r="P1084">
        <f>ROUND(E1084/D1084*100,0)</f>
        <v>1</v>
      </c>
      <c r="Q1084">
        <f>IFERROR(ROUND(E1084/L1084,4),0)</f>
        <v>18.666699999999999</v>
      </c>
      <c r="R1084" s="17">
        <f t="shared" si="48"/>
        <v>41101.906111111115</v>
      </c>
      <c r="S1084" s="17">
        <f t="shared" si="49"/>
        <v>41131.906111111115</v>
      </c>
      <c r="T1084">
        <f t="shared" si="50"/>
        <v>8.2191780821917804E-2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8301</v>
      </c>
      <c r="O1085" t="s">
        <v>8302</v>
      </c>
      <c r="P1085">
        <f>ROUND(E1085/D1085*100,0)</f>
        <v>1</v>
      </c>
      <c r="Q1085">
        <f>IFERROR(ROUND(E1085/L1085,4),0)</f>
        <v>410</v>
      </c>
      <c r="R1085" s="17">
        <f t="shared" si="48"/>
        <v>41793.659525462965</v>
      </c>
      <c r="S1085" s="17">
        <f t="shared" si="49"/>
        <v>41853.659525462965</v>
      </c>
      <c r="T1085">
        <f t="shared" si="50"/>
        <v>0.16438356164383561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8301</v>
      </c>
      <c r="O1086" t="s">
        <v>8302</v>
      </c>
      <c r="P1086">
        <f>ROUND(E1086/D1086*100,0)</f>
        <v>0</v>
      </c>
      <c r="Q1086">
        <f>IFERROR(ROUND(E1086/L1086,4),0)</f>
        <v>0</v>
      </c>
      <c r="R1086" s="17">
        <f t="shared" si="48"/>
        <v>41829.912083333329</v>
      </c>
      <c r="S1086" s="17">
        <f t="shared" si="49"/>
        <v>41859.912083333329</v>
      </c>
      <c r="T1086">
        <f t="shared" si="50"/>
        <v>8.2191780821917804E-2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8301</v>
      </c>
      <c r="O1087" t="s">
        <v>8302</v>
      </c>
      <c r="P1087">
        <f>ROUND(E1087/D1087*100,0)</f>
        <v>3</v>
      </c>
      <c r="Q1087">
        <f>IFERROR(ROUND(E1087/L1087,4),0)</f>
        <v>114</v>
      </c>
      <c r="R1087" s="17">
        <f t="shared" si="48"/>
        <v>42413.671006944445</v>
      </c>
      <c r="S1087" s="17">
        <f t="shared" si="49"/>
        <v>42443.629340277781</v>
      </c>
      <c r="T1087">
        <f t="shared" si="50"/>
        <v>8.2077625570782894E-2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8301</v>
      </c>
      <c r="O1088" t="s">
        <v>8302</v>
      </c>
      <c r="P1088">
        <f>ROUND(E1088/D1088*100,0)</f>
        <v>0</v>
      </c>
      <c r="Q1088">
        <f>IFERROR(ROUND(E1088/L1088,4),0)</f>
        <v>7.5</v>
      </c>
      <c r="R1088" s="17">
        <f t="shared" si="48"/>
        <v>41845.866793981484</v>
      </c>
      <c r="S1088" s="17">
        <f t="shared" si="49"/>
        <v>41875.866793981484</v>
      </c>
      <c r="T1088">
        <f t="shared" si="50"/>
        <v>8.2191780821917804E-2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8301</v>
      </c>
      <c r="O1089" t="s">
        <v>8302</v>
      </c>
      <c r="P1089">
        <f>ROUND(E1089/D1089*100,0)</f>
        <v>0</v>
      </c>
      <c r="Q1089">
        <f>IFERROR(ROUND(E1089/L1089,4),0)</f>
        <v>0</v>
      </c>
      <c r="R1089" s="17">
        <f t="shared" si="48"/>
        <v>41775.713969907411</v>
      </c>
      <c r="S1089" s="17">
        <f t="shared" si="49"/>
        <v>41805.713969907411</v>
      </c>
      <c r="T1089">
        <f t="shared" si="50"/>
        <v>8.2191780821917804E-2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8301</v>
      </c>
      <c r="O1090" t="s">
        <v>8302</v>
      </c>
      <c r="P1090">
        <f>ROUND(E1090/D1090*100,0)</f>
        <v>14</v>
      </c>
      <c r="Q1090">
        <f>IFERROR(ROUND(E1090/L1090,4),0)</f>
        <v>43.417299999999997</v>
      </c>
      <c r="R1090" s="17">
        <f t="shared" si="48"/>
        <v>41723.799386574072</v>
      </c>
      <c r="S1090" s="17">
        <f t="shared" si="49"/>
        <v>41753.799386574072</v>
      </c>
      <c r="T1090">
        <f t="shared" si="50"/>
        <v>8.2191780821917804E-2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8301</v>
      </c>
      <c r="O1091" t="s">
        <v>8302</v>
      </c>
      <c r="P1091">
        <f>ROUND(E1091/D1091*100,0)</f>
        <v>8</v>
      </c>
      <c r="Q1091">
        <f>IFERROR(ROUND(E1091/L1091,4),0)</f>
        <v>23.959199999999999</v>
      </c>
      <c r="R1091" s="17">
        <f t="shared" ref="R1091:R1154" si="51">(((J1091/60)/60)/24)+DATE(1970,1,1)</f>
        <v>42151.189525462964</v>
      </c>
      <c r="S1091" s="17">
        <f t="shared" ref="S1091:S1154" si="52">(((I1091/60)/60)/24)+DATE(1970,1,1)</f>
        <v>42181.189525462964</v>
      </c>
      <c r="T1091">
        <f t="shared" ref="T1091:T1154" si="53">(S1091-R1091)/365</f>
        <v>8.2191780821917804E-2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8301</v>
      </c>
      <c r="O1092" t="s">
        <v>8302</v>
      </c>
      <c r="P1092">
        <f>ROUND(E1092/D1092*100,0)</f>
        <v>0</v>
      </c>
      <c r="Q1092">
        <f>IFERROR(ROUND(E1092/L1092,4),0)</f>
        <v>5</v>
      </c>
      <c r="R1092" s="17">
        <f t="shared" si="51"/>
        <v>42123.185798611114</v>
      </c>
      <c r="S1092" s="17">
        <f t="shared" si="52"/>
        <v>42153.185798611114</v>
      </c>
      <c r="T1092">
        <f t="shared" si="53"/>
        <v>8.2191780821917804E-2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8301</v>
      </c>
      <c r="O1093" t="s">
        <v>8302</v>
      </c>
      <c r="P1093">
        <f>ROUND(E1093/D1093*100,0)</f>
        <v>13</v>
      </c>
      <c r="Q1093">
        <f>IFERROR(ROUND(E1093/L1093,4),0)</f>
        <v>12.5</v>
      </c>
      <c r="R1093" s="17">
        <f t="shared" si="51"/>
        <v>42440.820277777777</v>
      </c>
      <c r="S1093" s="17">
        <f t="shared" si="52"/>
        <v>42470.778611111105</v>
      </c>
      <c r="T1093">
        <f t="shared" si="53"/>
        <v>8.2077625570762966E-2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8301</v>
      </c>
      <c r="O1094" t="s">
        <v>8302</v>
      </c>
      <c r="P1094">
        <f>ROUND(E1094/D1094*100,0)</f>
        <v>1</v>
      </c>
      <c r="Q1094">
        <f>IFERROR(ROUND(E1094/L1094,4),"no backers")</f>
        <v>3</v>
      </c>
      <c r="R1094" s="17">
        <f t="shared" si="51"/>
        <v>41250.025902777779</v>
      </c>
      <c r="S1094" s="17">
        <f t="shared" si="52"/>
        <v>41280.025902777779</v>
      </c>
      <c r="T1094">
        <f t="shared" si="53"/>
        <v>8.2191780821917804E-2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8301</v>
      </c>
      <c r="O1095" t="s">
        <v>8302</v>
      </c>
      <c r="P1095">
        <f>ROUND(E1095/D1095*100,0)</f>
        <v>14</v>
      </c>
      <c r="Q1095">
        <f>IFERROR(ROUND(E1095/L1095,4),"no backers")</f>
        <v>10.5625</v>
      </c>
      <c r="R1095" s="17">
        <f t="shared" si="51"/>
        <v>42396.973807870367</v>
      </c>
      <c r="S1095" s="17">
        <f t="shared" si="52"/>
        <v>42411.973807870367</v>
      </c>
      <c r="T1095">
        <f t="shared" si="53"/>
        <v>4.1095890410958902E-2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8301</v>
      </c>
      <c r="O1096" t="s">
        <v>8302</v>
      </c>
      <c r="P1096">
        <f>ROUND(E1096/D1096*100,0)</f>
        <v>18</v>
      </c>
      <c r="Q1096">
        <f>IFERROR(ROUND(E1096/L1096,4),0)</f>
        <v>122.0004</v>
      </c>
      <c r="R1096" s="17">
        <f t="shared" si="51"/>
        <v>40795.713344907403</v>
      </c>
      <c r="S1096" s="17">
        <f t="shared" si="52"/>
        <v>40825.713344907403</v>
      </c>
      <c r="T1096">
        <f t="shared" si="53"/>
        <v>8.2191780821917804E-2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8301</v>
      </c>
      <c r="O1097" t="s">
        <v>8302</v>
      </c>
      <c r="P1097">
        <f>ROUND(E1097/D1097*100,0)</f>
        <v>5</v>
      </c>
      <c r="Q1097">
        <f>IFERROR(ROUND(E1097/L1097,4),0)</f>
        <v>267.80849999999998</v>
      </c>
      <c r="R1097" s="17">
        <f t="shared" si="51"/>
        <v>41486.537268518521</v>
      </c>
      <c r="S1097" s="17">
        <f t="shared" si="52"/>
        <v>41516.537268518521</v>
      </c>
      <c r="T1097">
        <f t="shared" si="53"/>
        <v>8.2191780821917804E-2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8301</v>
      </c>
      <c r="O1098" t="s">
        <v>8302</v>
      </c>
      <c r="P1098">
        <f>ROUND(E1098/D1098*100,0)</f>
        <v>18</v>
      </c>
      <c r="Q1098">
        <f>IFERROR(ROUND(E1098/L1098,4),0)</f>
        <v>74.206900000000005</v>
      </c>
      <c r="R1098" s="17">
        <f t="shared" si="51"/>
        <v>41885.51798611111</v>
      </c>
      <c r="S1098" s="17">
        <f t="shared" si="52"/>
        <v>41916.145833333336</v>
      </c>
      <c r="T1098">
        <f t="shared" si="53"/>
        <v>8.3911910197878581E-2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8301</v>
      </c>
      <c r="O1099" t="s">
        <v>8302</v>
      </c>
      <c r="P1099">
        <f>ROUND(E1099/D1099*100,0)</f>
        <v>0</v>
      </c>
      <c r="Q1099">
        <f>IFERROR(ROUND(E1099/L1099,4),0)</f>
        <v>6.7142999999999997</v>
      </c>
      <c r="R1099" s="17">
        <f t="shared" si="51"/>
        <v>41660.792557870373</v>
      </c>
      <c r="S1099" s="17">
        <f t="shared" si="52"/>
        <v>41700.792557870373</v>
      </c>
      <c r="T1099">
        <f t="shared" si="53"/>
        <v>0.1095890410958904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8301</v>
      </c>
      <c r="O1100" t="s">
        <v>8302</v>
      </c>
      <c r="P1100">
        <f>ROUND(E1100/D1100*100,0)</f>
        <v>7</v>
      </c>
      <c r="Q1100">
        <f>IFERROR(ROUND(E1100/L1100,4),0)</f>
        <v>81.954499999999996</v>
      </c>
      <c r="R1100" s="17">
        <f t="shared" si="51"/>
        <v>41712.762673611112</v>
      </c>
      <c r="S1100" s="17">
        <f t="shared" si="52"/>
        <v>41742.762673611112</v>
      </c>
      <c r="T1100">
        <f t="shared" si="53"/>
        <v>8.2191780821917804E-2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8301</v>
      </c>
      <c r="O1101" t="s">
        <v>8302</v>
      </c>
      <c r="P1101">
        <f>ROUND(E1101/D1101*100,0)</f>
        <v>1</v>
      </c>
      <c r="Q1101">
        <f>IFERROR(ROUND(E1101/L1101,4),0)</f>
        <v>25</v>
      </c>
      <c r="R1101" s="17">
        <f t="shared" si="51"/>
        <v>42107.836435185185</v>
      </c>
      <c r="S1101" s="17">
        <f t="shared" si="52"/>
        <v>42137.836435185185</v>
      </c>
      <c r="T1101">
        <f t="shared" si="53"/>
        <v>8.2191780821917804E-2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8301</v>
      </c>
      <c r="O1102" t="s">
        <v>8302</v>
      </c>
      <c r="P1102">
        <f>ROUND(E1102/D1102*100,0)</f>
        <v>3</v>
      </c>
      <c r="Q1102">
        <f>IFERROR(ROUND(E1102/L1102,4),0)</f>
        <v>10</v>
      </c>
      <c r="R1102" s="17">
        <f t="shared" si="51"/>
        <v>42384.110775462963</v>
      </c>
      <c r="S1102" s="17">
        <f t="shared" si="52"/>
        <v>42414.110775462963</v>
      </c>
      <c r="T1102">
        <f t="shared" si="53"/>
        <v>8.2191780821917804E-2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8301</v>
      </c>
      <c r="O1103" t="s">
        <v>8302</v>
      </c>
      <c r="P1103">
        <f>ROUND(E1103/D1103*100,0)</f>
        <v>0</v>
      </c>
      <c r="Q1103">
        <f>IFERROR(ROUND(E1103/L1103,4),0)</f>
        <v>6.8333000000000004</v>
      </c>
      <c r="R1103" s="17">
        <f t="shared" si="51"/>
        <v>42538.77243055556</v>
      </c>
      <c r="S1103" s="17">
        <f t="shared" si="52"/>
        <v>42565.758333333331</v>
      </c>
      <c r="T1103">
        <f t="shared" si="53"/>
        <v>7.3933980213071557E-2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8301</v>
      </c>
      <c r="O1104" t="s">
        <v>8302</v>
      </c>
      <c r="P1104">
        <f>ROUND(E1104/D1104*100,0)</f>
        <v>5</v>
      </c>
      <c r="Q1104">
        <f>IFERROR(ROUND(E1104/L1104,4),0)</f>
        <v>17.708300000000001</v>
      </c>
      <c r="R1104" s="17">
        <f t="shared" si="51"/>
        <v>41577.045428240745</v>
      </c>
      <c r="S1104" s="17">
        <f t="shared" si="52"/>
        <v>41617.249305555553</v>
      </c>
      <c r="T1104">
        <f t="shared" si="53"/>
        <v>0.11014760908166789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8301</v>
      </c>
      <c r="O1105" t="s">
        <v>8302</v>
      </c>
      <c r="P1105">
        <f>ROUND(E1105/D1105*100,0)</f>
        <v>2</v>
      </c>
      <c r="Q1105">
        <f>IFERROR(ROUND(E1105/L1105,4),0)</f>
        <v>16.2</v>
      </c>
      <c r="R1105" s="17">
        <f t="shared" si="51"/>
        <v>42479.22210648148</v>
      </c>
      <c r="S1105" s="17">
        <f t="shared" si="52"/>
        <v>42539.22210648148</v>
      </c>
      <c r="T1105">
        <f t="shared" si="53"/>
        <v>0.16438356164383561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8301</v>
      </c>
      <c r="O1106" t="s">
        <v>8302</v>
      </c>
      <c r="P1106">
        <f>ROUND(E1106/D1106*100,0)</f>
        <v>5</v>
      </c>
      <c r="Q1106">
        <f>IFERROR(ROUND(E1106/L1106,4),"no backers")</f>
        <v>80.297300000000007</v>
      </c>
      <c r="R1106" s="17">
        <f t="shared" si="51"/>
        <v>41771.40996527778</v>
      </c>
      <c r="S1106" s="17">
        <f t="shared" si="52"/>
        <v>41801.40996527778</v>
      </c>
      <c r="T1106">
        <f t="shared" si="53"/>
        <v>8.2191780821917804E-2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8301</v>
      </c>
      <c r="O1107" t="s">
        <v>8302</v>
      </c>
      <c r="P1107">
        <f>ROUND(E1107/D1107*100,0)</f>
        <v>0</v>
      </c>
      <c r="Q1107">
        <f>IFERROR(ROUND(E1107/L1107,4),0)</f>
        <v>71.55</v>
      </c>
      <c r="R1107" s="17">
        <f t="shared" si="51"/>
        <v>41692.135729166665</v>
      </c>
      <c r="S1107" s="17">
        <f t="shared" si="52"/>
        <v>41722.0940625</v>
      </c>
      <c r="T1107">
        <f t="shared" si="53"/>
        <v>8.2077625570782894E-2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8301</v>
      </c>
      <c r="O1108" t="s">
        <v>8302</v>
      </c>
      <c r="P1108">
        <f>ROUND(E1108/D1108*100,0)</f>
        <v>41</v>
      </c>
      <c r="Q1108">
        <f>IFERROR(ROUND(E1108/L1108,4),0)</f>
        <v>23.571400000000001</v>
      </c>
      <c r="R1108" s="17">
        <f t="shared" si="51"/>
        <v>40973.740451388891</v>
      </c>
      <c r="S1108" s="17">
        <f t="shared" si="52"/>
        <v>41003.698784722219</v>
      </c>
      <c r="T1108">
        <f t="shared" si="53"/>
        <v>8.2077625570762966E-2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8301</v>
      </c>
      <c r="O1109" t="s">
        <v>8302</v>
      </c>
      <c r="P1109">
        <f>ROUND(E1109/D1109*100,0)</f>
        <v>0</v>
      </c>
      <c r="Q1109" t="str">
        <f>IFERROR(ROUND(E1109/L1109,4),"no backers")</f>
        <v>no backers</v>
      </c>
      <c r="R1109" s="17">
        <f t="shared" si="51"/>
        <v>41813.861388888887</v>
      </c>
      <c r="S1109" s="17">
        <f t="shared" si="52"/>
        <v>41843.861388888887</v>
      </c>
      <c r="T1109">
        <f t="shared" si="53"/>
        <v>8.2191780821917804E-2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8301</v>
      </c>
      <c r="O1110" t="s">
        <v>8302</v>
      </c>
      <c r="P1110">
        <f>ROUND(E1110/D1110*100,0)</f>
        <v>3</v>
      </c>
      <c r="Q1110">
        <f>IFERROR(ROUND(E1110/L1110,4),"no backers")</f>
        <v>34.881</v>
      </c>
      <c r="R1110" s="17">
        <f t="shared" si="51"/>
        <v>40952.636979166666</v>
      </c>
      <c r="S1110" s="17">
        <f t="shared" si="52"/>
        <v>41012.595312500001</v>
      </c>
      <c r="T1110">
        <f t="shared" si="53"/>
        <v>0.16426940639270071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8301</v>
      </c>
      <c r="O1111" t="s">
        <v>8302</v>
      </c>
      <c r="P1111">
        <f>ROUND(E1111/D1111*100,0)</f>
        <v>0</v>
      </c>
      <c r="Q1111">
        <f>IFERROR(ROUND(E1111/L1111,4),0)</f>
        <v>15</v>
      </c>
      <c r="R1111" s="17">
        <f t="shared" si="51"/>
        <v>42662.752199074079</v>
      </c>
      <c r="S1111" s="17">
        <f t="shared" si="52"/>
        <v>42692.793865740736</v>
      </c>
      <c r="T1111">
        <f t="shared" si="53"/>
        <v>8.2305936073032784E-2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8301</v>
      </c>
      <c r="O1112" t="s">
        <v>8302</v>
      </c>
      <c r="P1112">
        <f>ROUND(E1112/D1112*100,0)</f>
        <v>1</v>
      </c>
      <c r="Q1112">
        <f>IFERROR(ROUND(E1112/L1112,4),0)</f>
        <v>23.181799999999999</v>
      </c>
      <c r="R1112" s="17">
        <f t="shared" si="51"/>
        <v>41220.933124999996</v>
      </c>
      <c r="S1112" s="17">
        <f t="shared" si="52"/>
        <v>41250.933124999996</v>
      </c>
      <c r="T1112">
        <f t="shared" si="53"/>
        <v>8.2191780821917804E-2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8301</v>
      </c>
      <c r="O1113" t="s">
        <v>8302</v>
      </c>
      <c r="P1113">
        <f>ROUND(E1113/D1113*100,0)</f>
        <v>0</v>
      </c>
      <c r="Q1113">
        <f>IFERROR(ROUND(E1113/L1113,4),0)</f>
        <v>1</v>
      </c>
      <c r="R1113" s="17">
        <f t="shared" si="51"/>
        <v>42347.203587962969</v>
      </c>
      <c r="S1113" s="17">
        <f t="shared" si="52"/>
        <v>42377.203587962969</v>
      </c>
      <c r="T1113">
        <f t="shared" si="53"/>
        <v>8.2191780821917804E-2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8301</v>
      </c>
      <c r="O1114" t="s">
        <v>8302</v>
      </c>
      <c r="P1114">
        <f>ROUND(E1114/D1114*100,0)</f>
        <v>36</v>
      </c>
      <c r="Q1114">
        <f>IFERROR(ROUND(E1114/L1114,4),0)</f>
        <v>100.2337</v>
      </c>
      <c r="R1114" s="17">
        <f t="shared" si="51"/>
        <v>41963.759386574078</v>
      </c>
      <c r="S1114" s="17">
        <f t="shared" si="52"/>
        <v>42023.354166666672</v>
      </c>
      <c r="T1114">
        <f t="shared" si="53"/>
        <v>0.16327337011669393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8301</v>
      </c>
      <c r="O1115" t="s">
        <v>8302</v>
      </c>
      <c r="P1115">
        <f>ROUND(E1115/D1115*100,0)</f>
        <v>1</v>
      </c>
      <c r="Q1115">
        <f>IFERROR(ROUND(E1115/L1115,4),0)</f>
        <v>5</v>
      </c>
      <c r="R1115" s="17">
        <f t="shared" si="51"/>
        <v>41835.977083333331</v>
      </c>
      <c r="S1115" s="17">
        <f t="shared" si="52"/>
        <v>41865.977083333331</v>
      </c>
      <c r="T1115">
        <f t="shared" si="53"/>
        <v>8.2191780821917804E-2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8301</v>
      </c>
      <c r="O1116" t="s">
        <v>8302</v>
      </c>
      <c r="P1116">
        <f>ROUND(E1116/D1116*100,0)</f>
        <v>0</v>
      </c>
      <c r="Q1116">
        <f>IFERROR(ROUND(E1116/L1116,4),"no backers")</f>
        <v>3.3332999999999999</v>
      </c>
      <c r="R1116" s="17">
        <f t="shared" si="51"/>
        <v>41526.345914351856</v>
      </c>
      <c r="S1116" s="17">
        <f t="shared" si="52"/>
        <v>41556.345914351856</v>
      </c>
      <c r="T1116">
        <f t="shared" si="53"/>
        <v>8.2191780821917804E-2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8301</v>
      </c>
      <c r="O1117" t="s">
        <v>8302</v>
      </c>
      <c r="P1117">
        <f>ROUND(E1117/D1117*100,0)</f>
        <v>0</v>
      </c>
      <c r="Q1117">
        <f>IFERROR(ROUND(E1117/L1117,4),0)</f>
        <v>13.25</v>
      </c>
      <c r="R1117" s="17">
        <f t="shared" si="51"/>
        <v>42429.695543981477</v>
      </c>
      <c r="S1117" s="17">
        <f t="shared" si="52"/>
        <v>42459.653877314813</v>
      </c>
      <c r="T1117">
        <f t="shared" si="53"/>
        <v>8.2077625570782894E-2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8301</v>
      </c>
      <c r="O1118" t="s">
        <v>8302</v>
      </c>
      <c r="P1118">
        <f>ROUND(E1118/D1118*100,0)</f>
        <v>0</v>
      </c>
      <c r="Q1118">
        <f>IFERROR(ROUND(E1118/L1118,4),0)</f>
        <v>17.852</v>
      </c>
      <c r="R1118" s="17">
        <f t="shared" si="51"/>
        <v>41009.847314814811</v>
      </c>
      <c r="S1118" s="17">
        <f t="shared" si="52"/>
        <v>41069.847314814811</v>
      </c>
      <c r="T1118">
        <f t="shared" si="53"/>
        <v>0.16438356164383561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8301</v>
      </c>
      <c r="O1119" t="s">
        <v>8302</v>
      </c>
      <c r="P1119">
        <f>ROUND(E1119/D1119*100,0)</f>
        <v>8</v>
      </c>
      <c r="Q1119">
        <f>IFERROR(ROUND(E1119/L1119,4),0)</f>
        <v>10.375</v>
      </c>
      <c r="R1119" s="17">
        <f t="shared" si="51"/>
        <v>42333.598530092597</v>
      </c>
      <c r="S1119" s="17">
        <f t="shared" si="52"/>
        <v>42363.598530092597</v>
      </c>
      <c r="T1119">
        <f t="shared" si="53"/>
        <v>8.2191780821917804E-2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8301</v>
      </c>
      <c r="O1120" t="s">
        <v>8302</v>
      </c>
      <c r="P1120">
        <f>ROUND(E1120/D1120*100,0)</f>
        <v>2</v>
      </c>
      <c r="Q1120">
        <f>IFERROR(ROUND(E1120/L1120,4),0)</f>
        <v>36.333300000000001</v>
      </c>
      <c r="R1120" s="17">
        <f t="shared" si="51"/>
        <v>41704.16642361111</v>
      </c>
      <c r="S1120" s="17">
        <f t="shared" si="52"/>
        <v>41734.124756944446</v>
      </c>
      <c r="T1120">
        <f t="shared" si="53"/>
        <v>8.2077625570782894E-2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8301</v>
      </c>
      <c r="O1121" t="s">
        <v>8302</v>
      </c>
      <c r="P1121">
        <f>ROUND(E1121/D1121*100,0)</f>
        <v>0</v>
      </c>
      <c r="Q1121">
        <f>IFERROR(ROUND(E1121/L1121,4),0)</f>
        <v>5</v>
      </c>
      <c r="R1121" s="17">
        <f t="shared" si="51"/>
        <v>41722.792407407411</v>
      </c>
      <c r="S1121" s="17">
        <f t="shared" si="52"/>
        <v>41735.792407407411</v>
      </c>
      <c r="T1121">
        <f t="shared" si="53"/>
        <v>3.5616438356164383E-2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8301</v>
      </c>
      <c r="O1122" t="s">
        <v>8302</v>
      </c>
      <c r="P1122">
        <f>ROUND(E1122/D1122*100,0)</f>
        <v>0</v>
      </c>
      <c r="Q1122" t="str">
        <f>IFERROR(ROUND(E1122/L1122,4),"no backers")</f>
        <v>no backers</v>
      </c>
      <c r="R1122" s="17">
        <f t="shared" si="51"/>
        <v>40799.872685185182</v>
      </c>
      <c r="S1122" s="17">
        <f t="shared" si="52"/>
        <v>40844.872685185182</v>
      </c>
      <c r="T1122">
        <f t="shared" si="53"/>
        <v>0.12328767123287671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8301</v>
      </c>
      <c r="O1123" t="s">
        <v>8302</v>
      </c>
      <c r="P1123">
        <f>ROUND(E1123/D1123*100,0)</f>
        <v>0</v>
      </c>
      <c r="Q1123">
        <f>IFERROR(ROUND(E1123/L1123,4),0)</f>
        <v>5.8</v>
      </c>
      <c r="R1123" s="17">
        <f t="shared" si="51"/>
        <v>42412.934212962966</v>
      </c>
      <c r="S1123" s="17">
        <f t="shared" si="52"/>
        <v>42442.892546296294</v>
      </c>
      <c r="T1123">
        <f t="shared" si="53"/>
        <v>8.2077625570762966E-2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8301</v>
      </c>
      <c r="O1124" t="s">
        <v>8302</v>
      </c>
      <c r="P1124">
        <f>ROUND(E1124/D1124*100,0)</f>
        <v>0</v>
      </c>
      <c r="Q1124">
        <f>IFERROR(ROUND(E1124/L1124,4),0)</f>
        <v>0</v>
      </c>
      <c r="R1124" s="17">
        <f t="shared" si="51"/>
        <v>41410.703993055555</v>
      </c>
      <c r="S1124" s="17">
        <f t="shared" si="52"/>
        <v>41424.703993055555</v>
      </c>
      <c r="T1124">
        <f t="shared" si="53"/>
        <v>3.8356164383561646E-2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8301</v>
      </c>
      <c r="O1125" t="s">
        <v>8302</v>
      </c>
      <c r="P1125">
        <f>ROUND(E1125/D1125*100,0)</f>
        <v>0</v>
      </c>
      <c r="Q1125">
        <f>IFERROR(ROUND(E1125/L1125,4),0)</f>
        <v>3.6667000000000001</v>
      </c>
      <c r="R1125" s="17">
        <f t="shared" si="51"/>
        <v>41718.5237037037</v>
      </c>
      <c r="S1125" s="17">
        <f t="shared" si="52"/>
        <v>41748.5237037037</v>
      </c>
      <c r="T1125">
        <f t="shared" si="53"/>
        <v>8.2191780821917804E-2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8301</v>
      </c>
      <c r="O1126" t="s">
        <v>8304</v>
      </c>
      <c r="P1126">
        <f>ROUND(E1126/D1126*100,0)</f>
        <v>0</v>
      </c>
      <c r="Q1126">
        <f>IFERROR(ROUND(E1126/L1126,4),0)</f>
        <v>60.714300000000001</v>
      </c>
      <c r="R1126" s="17">
        <f t="shared" si="51"/>
        <v>42094.667256944449</v>
      </c>
      <c r="S1126" s="17">
        <f t="shared" si="52"/>
        <v>42124.667256944449</v>
      </c>
      <c r="T1126">
        <f t="shared" si="53"/>
        <v>8.2191780821917804E-2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8301</v>
      </c>
      <c r="O1127" t="s">
        <v>8304</v>
      </c>
      <c r="P1127">
        <f>ROUND(E1127/D1127*100,0)</f>
        <v>0</v>
      </c>
      <c r="Q1127">
        <f>IFERROR(ROUND(E1127/L1127,4),0)</f>
        <v>0</v>
      </c>
      <c r="R1127" s="17">
        <f t="shared" si="51"/>
        <v>42212.624189814815</v>
      </c>
      <c r="S1127" s="17">
        <f t="shared" si="52"/>
        <v>42272.624189814815</v>
      </c>
      <c r="T1127">
        <f t="shared" si="53"/>
        <v>0.16438356164383561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8301</v>
      </c>
      <c r="O1128" t="s">
        <v>8304</v>
      </c>
      <c r="P1128">
        <f>ROUND(E1128/D1128*100,0)</f>
        <v>1</v>
      </c>
      <c r="Q1128">
        <f>IFERROR(ROUND(E1128/L1128,4),0)</f>
        <v>5</v>
      </c>
      <c r="R1128" s="17">
        <f t="shared" si="51"/>
        <v>42535.327476851846</v>
      </c>
      <c r="S1128" s="17">
        <f t="shared" si="52"/>
        <v>42565.327476851846</v>
      </c>
      <c r="T1128">
        <f t="shared" si="53"/>
        <v>8.2191780821917804E-2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8301</v>
      </c>
      <c r="O1129" t="s">
        <v>8304</v>
      </c>
      <c r="P1129">
        <f>ROUND(E1129/D1129*100,0)</f>
        <v>2</v>
      </c>
      <c r="Q1129">
        <f>IFERROR(ROUND(E1129/L1129,4),0)</f>
        <v>25.434799999999999</v>
      </c>
      <c r="R1129" s="17">
        <f t="shared" si="51"/>
        <v>41926.854166666664</v>
      </c>
      <c r="S1129" s="17">
        <f t="shared" si="52"/>
        <v>41957.895833333328</v>
      </c>
      <c r="T1129">
        <f t="shared" si="53"/>
        <v>8.5045662100449976E-2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8301</v>
      </c>
      <c r="O1130" t="s">
        <v>8304</v>
      </c>
      <c r="P1130">
        <f>ROUND(E1130/D1130*100,0)</f>
        <v>0</v>
      </c>
      <c r="Q1130">
        <f>IFERROR(ROUND(E1130/L1130,4),0)</f>
        <v>1</v>
      </c>
      <c r="R1130" s="17">
        <f t="shared" si="51"/>
        <v>41828.649502314816</v>
      </c>
      <c r="S1130" s="17">
        <f t="shared" si="52"/>
        <v>41858.649502314816</v>
      </c>
      <c r="T1130">
        <f t="shared" si="53"/>
        <v>8.2191780821917804E-2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8301</v>
      </c>
      <c r="O1131" t="s">
        <v>8304</v>
      </c>
      <c r="P1131">
        <f>ROUND(E1131/D1131*100,0)</f>
        <v>0</v>
      </c>
      <c r="Q1131">
        <f>IFERROR(ROUND(E1131/L1131,4),0)</f>
        <v>10.5</v>
      </c>
      <c r="R1131" s="17">
        <f t="shared" si="51"/>
        <v>42496.264965277776</v>
      </c>
      <c r="S1131" s="17">
        <f t="shared" si="52"/>
        <v>42526.264965277776</v>
      </c>
      <c r="T1131">
        <f t="shared" si="53"/>
        <v>8.2191780821917804E-2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8301</v>
      </c>
      <c r="O1132" t="s">
        <v>8304</v>
      </c>
      <c r="P1132">
        <f>ROUND(E1132/D1132*100,0)</f>
        <v>0</v>
      </c>
      <c r="Q1132">
        <f>IFERROR(ROUND(E1132/L1132,4),0)</f>
        <v>3.6667000000000001</v>
      </c>
      <c r="R1132" s="17">
        <f t="shared" si="51"/>
        <v>41908.996527777781</v>
      </c>
      <c r="S1132" s="17">
        <f t="shared" si="52"/>
        <v>41969.038194444445</v>
      </c>
      <c r="T1132">
        <f t="shared" si="53"/>
        <v>0.16449771689497053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8301</v>
      </c>
      <c r="O1133" t="s">
        <v>8304</v>
      </c>
      <c r="P1133">
        <f>ROUND(E1133/D1133*100,0)</f>
        <v>0</v>
      </c>
      <c r="Q1133">
        <f>IFERROR(ROUND(E1133/L1133,4),0)</f>
        <v>0</v>
      </c>
      <c r="R1133" s="17">
        <f t="shared" si="51"/>
        <v>42332.908194444448</v>
      </c>
      <c r="S1133" s="17">
        <f t="shared" si="52"/>
        <v>42362.908194444448</v>
      </c>
      <c r="T1133">
        <f t="shared" si="53"/>
        <v>8.2191780821917804E-2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8301</v>
      </c>
      <c r="O1134" t="s">
        <v>8304</v>
      </c>
      <c r="P1134">
        <f>ROUND(E1134/D1134*100,0)</f>
        <v>14</v>
      </c>
      <c r="Q1134">
        <f>IFERROR(ROUND(E1134/L1134,4),0)</f>
        <v>110.61539999999999</v>
      </c>
      <c r="R1134" s="17">
        <f t="shared" si="51"/>
        <v>42706.115405092598</v>
      </c>
      <c r="S1134" s="17">
        <f t="shared" si="52"/>
        <v>42736.115405092598</v>
      </c>
      <c r="T1134">
        <f t="shared" si="53"/>
        <v>8.2191780821917804E-2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8301</v>
      </c>
      <c r="O1135" t="s">
        <v>8304</v>
      </c>
      <c r="P1135">
        <f>ROUND(E1135/D1135*100,0)</f>
        <v>1</v>
      </c>
      <c r="Q1135">
        <f>IFERROR(ROUND(E1135/L1135,4),0)</f>
        <v>20</v>
      </c>
      <c r="R1135" s="17">
        <f t="shared" si="51"/>
        <v>41821.407187500001</v>
      </c>
      <c r="S1135" s="17">
        <f t="shared" si="52"/>
        <v>41851.407187500001</v>
      </c>
      <c r="T1135">
        <f t="shared" si="53"/>
        <v>8.2191780821917804E-2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8301</v>
      </c>
      <c r="O1136" t="s">
        <v>8304</v>
      </c>
      <c r="P1136">
        <f>ROUND(E1136/D1136*100,0)</f>
        <v>0</v>
      </c>
      <c r="Q1136">
        <f>IFERROR(ROUND(E1136/L1136,4),0)</f>
        <v>1</v>
      </c>
      <c r="R1136" s="17">
        <f t="shared" si="51"/>
        <v>41958.285046296296</v>
      </c>
      <c r="S1136" s="17">
        <f t="shared" si="52"/>
        <v>41972.189583333333</v>
      </c>
      <c r="T1136">
        <f t="shared" si="53"/>
        <v>3.8094622019278872E-2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8301</v>
      </c>
      <c r="O1137" t="s">
        <v>8304</v>
      </c>
      <c r="P1137">
        <f>ROUND(E1137/D1137*100,0)</f>
        <v>5</v>
      </c>
      <c r="Q1137">
        <f>IFERROR(ROUND(E1137/L1137,4),"no backers")</f>
        <v>50</v>
      </c>
      <c r="R1137" s="17">
        <f t="shared" si="51"/>
        <v>42558.989513888882</v>
      </c>
      <c r="S1137" s="17">
        <f t="shared" si="52"/>
        <v>42588.989513888882</v>
      </c>
      <c r="T1137">
        <f t="shared" si="53"/>
        <v>8.2191780821917804E-2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8301</v>
      </c>
      <c r="O1138" t="s">
        <v>8304</v>
      </c>
      <c r="P1138">
        <f>ROUND(E1138/D1138*100,0)</f>
        <v>6</v>
      </c>
      <c r="Q1138">
        <f>IFERROR(ROUND(E1138/L1138,4),0)</f>
        <v>45</v>
      </c>
      <c r="R1138" s="17">
        <f t="shared" si="51"/>
        <v>42327.671631944439</v>
      </c>
      <c r="S1138" s="17">
        <f t="shared" si="52"/>
        <v>42357.671631944439</v>
      </c>
      <c r="T1138">
        <f t="shared" si="53"/>
        <v>8.2191780821917804E-2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8301</v>
      </c>
      <c r="O1139" t="s">
        <v>8304</v>
      </c>
      <c r="P1139">
        <f>ROUND(E1139/D1139*100,0)</f>
        <v>40</v>
      </c>
      <c r="Q1139">
        <f>IFERROR(ROUND(E1139/L1139,4),0)</f>
        <v>253.20509999999999</v>
      </c>
      <c r="R1139" s="17">
        <f t="shared" si="51"/>
        <v>42453.819687499999</v>
      </c>
      <c r="S1139" s="17">
        <f t="shared" si="52"/>
        <v>42483.819687499999</v>
      </c>
      <c r="T1139">
        <f t="shared" si="53"/>
        <v>8.2191780821917804E-2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8301</v>
      </c>
      <c r="O1140" t="s">
        <v>8304</v>
      </c>
      <c r="P1140">
        <f>ROUND(E1140/D1140*100,0)</f>
        <v>0</v>
      </c>
      <c r="Q1140">
        <f>IFERROR(ROUND(E1140/L1140,4),0)</f>
        <v>31.25</v>
      </c>
      <c r="R1140" s="17">
        <f t="shared" si="51"/>
        <v>42736.9066087963</v>
      </c>
      <c r="S1140" s="17">
        <f t="shared" si="52"/>
        <v>42756.9066087963</v>
      </c>
      <c r="T1140">
        <f t="shared" si="53"/>
        <v>5.4794520547945202E-2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8301</v>
      </c>
      <c r="O1141" t="s">
        <v>8304</v>
      </c>
      <c r="P1141">
        <f>ROUND(E1141/D1141*100,0)</f>
        <v>0</v>
      </c>
      <c r="Q1141">
        <f>IFERROR(ROUND(E1141/L1141,4),0)</f>
        <v>5</v>
      </c>
      <c r="R1141" s="17">
        <f t="shared" si="51"/>
        <v>41975.347523148142</v>
      </c>
      <c r="S1141" s="17">
        <f t="shared" si="52"/>
        <v>42005.347523148142</v>
      </c>
      <c r="T1141">
        <f t="shared" si="53"/>
        <v>8.2191780821917804E-2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8301</v>
      </c>
      <c r="O1142" t="s">
        <v>8304</v>
      </c>
      <c r="P1142">
        <f>ROUND(E1142/D1142*100,0)</f>
        <v>0</v>
      </c>
      <c r="Q1142">
        <f>IFERROR(ROUND(E1142/L1142,4),0)</f>
        <v>0</v>
      </c>
      <c r="R1142" s="17">
        <f t="shared" si="51"/>
        <v>42192.462048611109</v>
      </c>
      <c r="S1142" s="17">
        <f t="shared" si="52"/>
        <v>42222.462048611109</v>
      </c>
      <c r="T1142">
        <f t="shared" si="53"/>
        <v>8.2191780821917804E-2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8301</v>
      </c>
      <c r="O1143" t="s">
        <v>8304</v>
      </c>
      <c r="P1143">
        <f>ROUND(E1143/D1143*100,0)</f>
        <v>0</v>
      </c>
      <c r="Q1143">
        <f>IFERROR(ROUND(E1143/L1143,4),0)</f>
        <v>0</v>
      </c>
      <c r="R1143" s="17">
        <f t="shared" si="51"/>
        <v>42164.699652777781</v>
      </c>
      <c r="S1143" s="17">
        <f t="shared" si="52"/>
        <v>42194.699652777781</v>
      </c>
      <c r="T1143">
        <f t="shared" si="53"/>
        <v>8.2191780821917804E-2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8301</v>
      </c>
      <c r="O1144" t="s">
        <v>8304</v>
      </c>
      <c r="P1144">
        <f>ROUND(E1144/D1144*100,0)</f>
        <v>0</v>
      </c>
      <c r="Q1144" t="str">
        <f>IFERROR(ROUND(E1144/L1144,4),"no backers")</f>
        <v>no backers</v>
      </c>
      <c r="R1144" s="17">
        <f t="shared" si="51"/>
        <v>42022.006099537044</v>
      </c>
      <c r="S1144" s="17">
        <f t="shared" si="52"/>
        <v>42052.006099537044</v>
      </c>
      <c r="T1144">
        <f t="shared" si="53"/>
        <v>8.2191780821917804E-2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8301</v>
      </c>
      <c r="O1145" t="s">
        <v>8304</v>
      </c>
      <c r="P1145">
        <f>ROUND(E1145/D1145*100,0)</f>
        <v>0</v>
      </c>
      <c r="Q1145">
        <f>IFERROR(ROUND(E1145/L1145,4),0)</f>
        <v>23.25</v>
      </c>
      <c r="R1145" s="17">
        <f t="shared" si="51"/>
        <v>42325.19358796296</v>
      </c>
      <c r="S1145" s="17">
        <f t="shared" si="52"/>
        <v>42355.19358796296</v>
      </c>
      <c r="T1145">
        <f t="shared" si="53"/>
        <v>8.2191780821917804E-2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8305</v>
      </c>
      <c r="O1146" t="s">
        <v>8308</v>
      </c>
      <c r="P1146">
        <f>ROUND(E1146/D1146*100,0)</f>
        <v>0</v>
      </c>
      <c r="Q1146">
        <f>IFERROR(ROUND(E1146/L1146,4),0)</f>
        <v>0</v>
      </c>
      <c r="R1146" s="17">
        <f t="shared" si="51"/>
        <v>42093.181944444441</v>
      </c>
      <c r="S1146" s="17">
        <f t="shared" si="52"/>
        <v>42123.181944444441</v>
      </c>
      <c r="T1146">
        <f t="shared" si="53"/>
        <v>8.2191780821917804E-2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8305</v>
      </c>
      <c r="O1147" t="s">
        <v>8308</v>
      </c>
      <c r="P1147">
        <f>ROUND(E1147/D1147*100,0)</f>
        <v>0</v>
      </c>
      <c r="Q1147">
        <f>IFERROR(ROUND(E1147/L1147,4),"no backers")</f>
        <v>100</v>
      </c>
      <c r="R1147" s="17">
        <f t="shared" si="51"/>
        <v>41854.747592592597</v>
      </c>
      <c r="S1147" s="17">
        <f t="shared" si="52"/>
        <v>41914.747592592597</v>
      </c>
      <c r="T1147">
        <f t="shared" si="53"/>
        <v>0.16438356164383561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8305</v>
      </c>
      <c r="O1148" t="s">
        <v>8308</v>
      </c>
      <c r="P1148">
        <f>ROUND(E1148/D1148*100,0)</f>
        <v>9</v>
      </c>
      <c r="Q1148">
        <f>IFERROR(ROUND(E1148/L1148,4),"no backers")</f>
        <v>44.166699999999999</v>
      </c>
      <c r="R1148" s="17">
        <f t="shared" si="51"/>
        <v>41723.9533912037</v>
      </c>
      <c r="S1148" s="17">
        <f t="shared" si="52"/>
        <v>41761.9533912037</v>
      </c>
      <c r="T1148">
        <f t="shared" si="53"/>
        <v>0.10410958904109589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8305</v>
      </c>
      <c r="O1149" t="s">
        <v>8308</v>
      </c>
      <c r="P1149">
        <f>ROUND(E1149/D1149*100,0)</f>
        <v>0</v>
      </c>
      <c r="Q1149">
        <f>IFERROR(ROUND(E1149/L1149,4),0)</f>
        <v>0</v>
      </c>
      <c r="R1149" s="17">
        <f t="shared" si="51"/>
        <v>41871.972025462965</v>
      </c>
      <c r="S1149" s="17">
        <f t="shared" si="52"/>
        <v>41931.972025462965</v>
      </c>
      <c r="T1149">
        <f t="shared" si="53"/>
        <v>0.16438356164383561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8305</v>
      </c>
      <c r="O1150" t="s">
        <v>8308</v>
      </c>
      <c r="P1150">
        <f>ROUND(E1150/D1150*100,0)</f>
        <v>0</v>
      </c>
      <c r="Q1150">
        <f>IFERROR(ROUND(E1150/L1150,4),0)</f>
        <v>24.333300000000001</v>
      </c>
      <c r="R1150" s="17">
        <f t="shared" si="51"/>
        <v>42675.171076388884</v>
      </c>
      <c r="S1150" s="17">
        <f t="shared" si="52"/>
        <v>42705.212743055556</v>
      </c>
      <c r="T1150">
        <f t="shared" si="53"/>
        <v>8.2305936073072655E-2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8305</v>
      </c>
      <c r="O1151" t="s">
        <v>8308</v>
      </c>
      <c r="P1151">
        <f>ROUND(E1151/D1151*100,0)</f>
        <v>0</v>
      </c>
      <c r="Q1151">
        <f>IFERROR(ROUND(E1151/L1151,4),"no backers")</f>
        <v>37.5</v>
      </c>
      <c r="R1151" s="17">
        <f t="shared" si="51"/>
        <v>42507.71025462963</v>
      </c>
      <c r="S1151" s="17">
        <f t="shared" si="52"/>
        <v>42537.71025462963</v>
      </c>
      <c r="T1151">
        <f t="shared" si="53"/>
        <v>8.2191780821917804E-2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8305</v>
      </c>
      <c r="O1152" t="s">
        <v>8308</v>
      </c>
      <c r="P1152">
        <f>ROUND(E1152/D1152*100,0)</f>
        <v>10</v>
      </c>
      <c r="Q1152">
        <f>IFERROR(ROUND(E1152/L1152,4),0)</f>
        <v>42</v>
      </c>
      <c r="R1152" s="17">
        <f t="shared" si="51"/>
        <v>42317.954571759255</v>
      </c>
      <c r="S1152" s="17">
        <f t="shared" si="52"/>
        <v>42377.954571759255</v>
      </c>
      <c r="T1152">
        <f t="shared" si="53"/>
        <v>0.16438356164383561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8305</v>
      </c>
      <c r="O1153" t="s">
        <v>8308</v>
      </c>
      <c r="P1153">
        <f>ROUND(E1153/D1153*100,0)</f>
        <v>0</v>
      </c>
      <c r="Q1153">
        <f>IFERROR(ROUND(E1153/L1153,4),0)</f>
        <v>0</v>
      </c>
      <c r="R1153" s="17">
        <f t="shared" si="51"/>
        <v>42224.102581018517</v>
      </c>
      <c r="S1153" s="17">
        <f t="shared" si="52"/>
        <v>42254.102581018517</v>
      </c>
      <c r="T1153">
        <f t="shared" si="53"/>
        <v>8.2191780821917804E-2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8305</v>
      </c>
      <c r="O1154" t="s">
        <v>8308</v>
      </c>
      <c r="P1154">
        <f>ROUND(E1154/D1154*100,0)</f>
        <v>6</v>
      </c>
      <c r="Q1154">
        <f>IFERROR(ROUND(E1154/L1154,4),0)</f>
        <v>60.7333</v>
      </c>
      <c r="R1154" s="17">
        <f t="shared" si="51"/>
        <v>42109.709629629629</v>
      </c>
      <c r="S1154" s="17">
        <f t="shared" si="52"/>
        <v>42139.709629629629</v>
      </c>
      <c r="T1154">
        <f t="shared" si="53"/>
        <v>8.2191780821917804E-2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8305</v>
      </c>
      <c r="O1155" t="s">
        <v>8308</v>
      </c>
      <c r="P1155">
        <f>ROUND(E1155/D1155*100,0)</f>
        <v>1</v>
      </c>
      <c r="Q1155">
        <f>IFERROR(ROUND(E1155/L1155,4),0)</f>
        <v>50</v>
      </c>
      <c r="R1155" s="17">
        <f t="shared" ref="R1155:R1218" si="54">(((J1155/60)/60)/24)+DATE(1970,1,1)</f>
        <v>42143.714178240742</v>
      </c>
      <c r="S1155" s="17">
        <f t="shared" ref="S1155:S1218" si="55">(((I1155/60)/60)/24)+DATE(1970,1,1)</f>
        <v>42173.714178240742</v>
      </c>
      <c r="T1155">
        <f t="shared" ref="T1155:T1218" si="56">(S1155-R1155)/365</f>
        <v>8.2191780821917804E-2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8305</v>
      </c>
      <c r="O1156" t="s">
        <v>8308</v>
      </c>
      <c r="P1156">
        <f>ROUND(E1156/D1156*100,0)</f>
        <v>7</v>
      </c>
      <c r="Q1156">
        <f>IFERROR(ROUND(E1156/L1156,4),"no backers")</f>
        <v>108.33329999999999</v>
      </c>
      <c r="R1156" s="17">
        <f t="shared" si="54"/>
        <v>42223.108865740738</v>
      </c>
      <c r="S1156" s="17">
        <f t="shared" si="55"/>
        <v>42253.108865740738</v>
      </c>
      <c r="T1156">
        <f t="shared" si="56"/>
        <v>8.2191780821917804E-2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8305</v>
      </c>
      <c r="O1157" t="s">
        <v>8308</v>
      </c>
      <c r="P1157">
        <f>ROUND(E1157/D1157*100,0)</f>
        <v>1</v>
      </c>
      <c r="Q1157">
        <f>IFERROR(ROUND(E1157/L1157,4),0)</f>
        <v>23.5</v>
      </c>
      <c r="R1157" s="17">
        <f t="shared" si="54"/>
        <v>41835.763981481483</v>
      </c>
      <c r="S1157" s="17">
        <f t="shared" si="55"/>
        <v>41865.763981481483</v>
      </c>
      <c r="T1157">
        <f t="shared" si="56"/>
        <v>8.2191780821917804E-2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8305</v>
      </c>
      <c r="O1158" t="s">
        <v>8308</v>
      </c>
      <c r="P1158">
        <f>ROUND(E1158/D1158*100,0)</f>
        <v>0</v>
      </c>
      <c r="Q1158">
        <f>IFERROR(ROUND(E1158/L1158,4),0)</f>
        <v>0</v>
      </c>
      <c r="R1158" s="17">
        <f t="shared" si="54"/>
        <v>42029.07131944444</v>
      </c>
      <c r="S1158" s="17">
        <f t="shared" si="55"/>
        <v>42059.07131944444</v>
      </c>
      <c r="T1158">
        <f t="shared" si="56"/>
        <v>8.2191780821917804E-2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8305</v>
      </c>
      <c r="O1159" t="s">
        <v>8308</v>
      </c>
      <c r="P1159">
        <f>ROUND(E1159/D1159*100,0)</f>
        <v>2</v>
      </c>
      <c r="Q1159">
        <f>IFERROR(ROUND(E1159/L1159,4),"no backers")</f>
        <v>50.333300000000001</v>
      </c>
      <c r="R1159" s="17">
        <f t="shared" si="54"/>
        <v>41918.628240740742</v>
      </c>
      <c r="S1159" s="17">
        <f t="shared" si="55"/>
        <v>41978.669907407413</v>
      </c>
      <c r="T1159">
        <f t="shared" si="56"/>
        <v>0.16449771689499046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8305</v>
      </c>
      <c r="O1160" t="s">
        <v>8308</v>
      </c>
      <c r="P1160">
        <f>ROUND(E1160/D1160*100,0)</f>
        <v>0</v>
      </c>
      <c r="Q1160">
        <f>IFERROR(ROUND(E1160/L1160,4),0)</f>
        <v>11.666700000000001</v>
      </c>
      <c r="R1160" s="17">
        <f t="shared" si="54"/>
        <v>41952.09175925926</v>
      </c>
      <c r="S1160" s="17">
        <f t="shared" si="55"/>
        <v>41982.09175925926</v>
      </c>
      <c r="T1160">
        <f t="shared" si="56"/>
        <v>8.2191780821917804E-2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8305</v>
      </c>
      <c r="O1161" t="s">
        <v>8308</v>
      </c>
      <c r="P1161">
        <f>ROUND(E1161/D1161*100,0)</f>
        <v>0</v>
      </c>
      <c r="Q1161">
        <f>IFERROR(ROUND(E1161/L1161,4),0)</f>
        <v>0</v>
      </c>
      <c r="R1161" s="17">
        <f t="shared" si="54"/>
        <v>42154.726446759261</v>
      </c>
      <c r="S1161" s="17">
        <f t="shared" si="55"/>
        <v>42185.65625</v>
      </c>
      <c r="T1161">
        <f t="shared" si="56"/>
        <v>8.4739186960927929E-2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8305</v>
      </c>
      <c r="O1162" t="s">
        <v>8308</v>
      </c>
      <c r="P1162">
        <f>ROUND(E1162/D1162*100,0)</f>
        <v>4</v>
      </c>
      <c r="Q1162">
        <f>IFERROR(ROUND(E1162/L1162,4),0)</f>
        <v>60.789499999999997</v>
      </c>
      <c r="R1162" s="17">
        <f t="shared" si="54"/>
        <v>42061.154930555553</v>
      </c>
      <c r="S1162" s="17">
        <f t="shared" si="55"/>
        <v>42091.113263888896</v>
      </c>
      <c r="T1162">
        <f t="shared" si="56"/>
        <v>8.2077625570802837E-2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8305</v>
      </c>
      <c r="O1163" t="s">
        <v>8308</v>
      </c>
      <c r="P1163">
        <f>ROUND(E1163/D1163*100,0)</f>
        <v>0</v>
      </c>
      <c r="Q1163">
        <f>IFERROR(ROUND(E1163/L1163,4),0)</f>
        <v>0</v>
      </c>
      <c r="R1163" s="17">
        <f t="shared" si="54"/>
        <v>42122.629502314812</v>
      </c>
      <c r="S1163" s="17">
        <f t="shared" si="55"/>
        <v>42143.629502314812</v>
      </c>
      <c r="T1163">
        <f t="shared" si="56"/>
        <v>5.7534246575342465E-2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8305</v>
      </c>
      <c r="O1164" t="s">
        <v>8308</v>
      </c>
      <c r="P1164">
        <f>ROUND(E1164/D1164*100,0)</f>
        <v>0</v>
      </c>
      <c r="Q1164">
        <f>IFERROR(ROUND(E1164/L1164,4),0)</f>
        <v>17.5</v>
      </c>
      <c r="R1164" s="17">
        <f t="shared" si="54"/>
        <v>41876.683611111112</v>
      </c>
      <c r="S1164" s="17">
        <f t="shared" si="55"/>
        <v>41907.683611111112</v>
      </c>
      <c r="T1164">
        <f t="shared" si="56"/>
        <v>8.4931506849315067E-2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8305</v>
      </c>
      <c r="O1165" t="s">
        <v>8308</v>
      </c>
      <c r="P1165">
        <f>ROUND(E1165/D1165*100,0)</f>
        <v>0</v>
      </c>
      <c r="Q1165" t="str">
        <f>IFERROR(ROUND(E1165/L1165,4),"no backers")</f>
        <v>no backers</v>
      </c>
      <c r="R1165" s="17">
        <f t="shared" si="54"/>
        <v>41830.723611111112</v>
      </c>
      <c r="S1165" s="17">
        <f t="shared" si="55"/>
        <v>41860.723611111112</v>
      </c>
      <c r="T1165">
        <f t="shared" si="56"/>
        <v>8.2191780821917804E-2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8305</v>
      </c>
      <c r="O1166" t="s">
        <v>8308</v>
      </c>
      <c r="P1166">
        <f>ROUND(E1166/D1166*100,0)</f>
        <v>0</v>
      </c>
      <c r="Q1166">
        <f>IFERROR(ROUND(E1166/L1166,4),0)</f>
        <v>0</v>
      </c>
      <c r="R1166" s="17">
        <f t="shared" si="54"/>
        <v>42509.724328703705</v>
      </c>
      <c r="S1166" s="17">
        <f t="shared" si="55"/>
        <v>42539.724328703705</v>
      </c>
      <c r="T1166">
        <f t="shared" si="56"/>
        <v>8.2191780821917804E-2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8305</v>
      </c>
      <c r="O1167" t="s">
        <v>8308</v>
      </c>
      <c r="P1167">
        <f>ROUND(E1167/D1167*100,0)</f>
        <v>21</v>
      </c>
      <c r="Q1167">
        <f>IFERROR(ROUND(E1167/L1167,4),0)</f>
        <v>82.82</v>
      </c>
      <c r="R1167" s="17">
        <f t="shared" si="54"/>
        <v>41792.214467592588</v>
      </c>
      <c r="S1167" s="17">
        <f t="shared" si="55"/>
        <v>41826.214467592588</v>
      </c>
      <c r="T1167">
        <f t="shared" si="56"/>
        <v>9.3150684931506855E-2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8305</v>
      </c>
      <c r="O1168" t="s">
        <v>8308</v>
      </c>
      <c r="P1168">
        <f>ROUND(E1168/D1168*100,0)</f>
        <v>19</v>
      </c>
      <c r="Q1168">
        <f>IFERROR(ROUND(E1168/L1168,4),0)</f>
        <v>358.875</v>
      </c>
      <c r="R1168" s="17">
        <f t="shared" si="54"/>
        <v>42150.485439814816</v>
      </c>
      <c r="S1168" s="17">
        <f t="shared" si="55"/>
        <v>42181.166666666672</v>
      </c>
      <c r="T1168">
        <f t="shared" si="56"/>
        <v>8.4058155758507322E-2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8305</v>
      </c>
      <c r="O1169" t="s">
        <v>8308</v>
      </c>
      <c r="P1169">
        <f>ROUND(E1169/D1169*100,0)</f>
        <v>2</v>
      </c>
      <c r="Q1169">
        <f>IFERROR(ROUND(E1169/L1169,4),"no backers")</f>
        <v>61.1875</v>
      </c>
      <c r="R1169" s="17">
        <f t="shared" si="54"/>
        <v>41863.734895833331</v>
      </c>
      <c r="S1169" s="17">
        <f t="shared" si="55"/>
        <v>41894.734895833331</v>
      </c>
      <c r="T1169">
        <f t="shared" si="56"/>
        <v>8.4931506849315067E-2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8305</v>
      </c>
      <c r="O1170" t="s">
        <v>8308</v>
      </c>
      <c r="P1170">
        <f>ROUND(E1170/D1170*100,0)</f>
        <v>6</v>
      </c>
      <c r="Q1170">
        <f>IFERROR(ROUND(E1170/L1170,4),0)</f>
        <v>340</v>
      </c>
      <c r="R1170" s="17">
        <f t="shared" si="54"/>
        <v>42605.053993055553</v>
      </c>
      <c r="S1170" s="17">
        <f t="shared" si="55"/>
        <v>42635.053993055553</v>
      </c>
      <c r="T1170">
        <f t="shared" si="56"/>
        <v>8.2191780821917804E-2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8305</v>
      </c>
      <c r="O1171" t="s">
        <v>8308</v>
      </c>
      <c r="P1171">
        <f>ROUND(E1171/D1171*100,0)</f>
        <v>0</v>
      </c>
      <c r="Q1171">
        <f>IFERROR(ROUND(E1171/L1171,4),0)</f>
        <v>5.6666999999999996</v>
      </c>
      <c r="R1171" s="17">
        <f t="shared" si="54"/>
        <v>42027.353738425925</v>
      </c>
      <c r="S1171" s="17">
        <f t="shared" si="55"/>
        <v>42057.353738425925</v>
      </c>
      <c r="T1171">
        <f t="shared" si="56"/>
        <v>8.2191780821917804E-2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8305</v>
      </c>
      <c r="O1172" t="s">
        <v>8308</v>
      </c>
      <c r="P1172">
        <f>ROUND(E1172/D1172*100,0)</f>
        <v>0</v>
      </c>
      <c r="Q1172">
        <f>IFERROR(ROUND(E1172/L1172,4),"no backers")</f>
        <v>50</v>
      </c>
      <c r="R1172" s="17">
        <f t="shared" si="54"/>
        <v>42124.893182870372</v>
      </c>
      <c r="S1172" s="17">
        <f t="shared" si="55"/>
        <v>42154.893182870372</v>
      </c>
      <c r="T1172">
        <f t="shared" si="56"/>
        <v>8.2191780821917804E-2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8305</v>
      </c>
      <c r="O1173" t="s">
        <v>8308</v>
      </c>
      <c r="P1173">
        <f>ROUND(E1173/D1173*100,0)</f>
        <v>0</v>
      </c>
      <c r="Q1173">
        <f>IFERROR(ROUND(E1173/L1173,4),0)</f>
        <v>25</v>
      </c>
      <c r="R1173" s="17">
        <f t="shared" si="54"/>
        <v>41938.804710648146</v>
      </c>
      <c r="S1173" s="17">
        <f t="shared" si="55"/>
        <v>41956.846377314811</v>
      </c>
      <c r="T1173">
        <f t="shared" si="56"/>
        <v>4.9429223744285593E-2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8305</v>
      </c>
      <c r="O1174" t="s">
        <v>8308</v>
      </c>
      <c r="P1174">
        <f>ROUND(E1174/D1174*100,0)</f>
        <v>0</v>
      </c>
      <c r="Q1174">
        <f>IFERROR(ROUND(E1174/L1174,4),0)</f>
        <v>0</v>
      </c>
      <c r="R1174" s="17">
        <f t="shared" si="54"/>
        <v>41841.682314814818</v>
      </c>
      <c r="S1174" s="17">
        <f t="shared" si="55"/>
        <v>41871.682314814818</v>
      </c>
      <c r="T1174">
        <f t="shared" si="56"/>
        <v>8.2191780821917804E-2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8305</v>
      </c>
      <c r="O1175" t="s">
        <v>8308</v>
      </c>
      <c r="P1175">
        <f>ROUND(E1175/D1175*100,0)</f>
        <v>0</v>
      </c>
      <c r="Q1175">
        <f>IFERROR(ROUND(E1175/L1175,4),"no backers")</f>
        <v>30</v>
      </c>
      <c r="R1175" s="17">
        <f t="shared" si="54"/>
        <v>42184.185844907406</v>
      </c>
      <c r="S1175" s="17">
        <f t="shared" si="55"/>
        <v>42219.185844907406</v>
      </c>
      <c r="T1175">
        <f t="shared" si="56"/>
        <v>9.5890410958904104E-2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8305</v>
      </c>
      <c r="O1176" t="s">
        <v>8308</v>
      </c>
      <c r="P1176">
        <f>ROUND(E1176/D1176*100,0)</f>
        <v>6</v>
      </c>
      <c r="Q1176">
        <f>IFERROR(ROUND(E1176/L1176,4),0)</f>
        <v>46.631599999999999</v>
      </c>
      <c r="R1176" s="17">
        <f t="shared" si="54"/>
        <v>42468.84174768519</v>
      </c>
      <c r="S1176" s="17">
        <f t="shared" si="55"/>
        <v>42498.84174768519</v>
      </c>
      <c r="T1176">
        <f t="shared" si="56"/>
        <v>8.2191780821917804E-2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8305</v>
      </c>
      <c r="O1177" t="s">
        <v>8308</v>
      </c>
      <c r="P1177">
        <f>ROUND(E1177/D1177*100,0)</f>
        <v>3</v>
      </c>
      <c r="Q1177">
        <f>IFERROR(ROUND(E1177/L1177,4),0)</f>
        <v>65</v>
      </c>
      <c r="R1177" s="17">
        <f t="shared" si="54"/>
        <v>42170.728460648148</v>
      </c>
      <c r="S1177" s="17">
        <f t="shared" si="55"/>
        <v>42200.728460648148</v>
      </c>
      <c r="T1177">
        <f t="shared" si="56"/>
        <v>8.2191780821917804E-2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8305</v>
      </c>
      <c r="O1178" t="s">
        <v>8308</v>
      </c>
      <c r="P1178">
        <f>ROUND(E1178/D1178*100,0)</f>
        <v>0</v>
      </c>
      <c r="Q1178">
        <f>IFERROR(ROUND(E1178/L1178,4),0)</f>
        <v>10</v>
      </c>
      <c r="R1178" s="17">
        <f t="shared" si="54"/>
        <v>42746.019652777773</v>
      </c>
      <c r="S1178" s="17">
        <f t="shared" si="55"/>
        <v>42800.541666666672</v>
      </c>
      <c r="T1178">
        <f t="shared" si="56"/>
        <v>0.14937538051752897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8305</v>
      </c>
      <c r="O1179" t="s">
        <v>8308</v>
      </c>
      <c r="P1179">
        <f>ROUND(E1179/D1179*100,0)</f>
        <v>0</v>
      </c>
      <c r="Q1179">
        <f>IFERROR(ROUND(E1179/L1179,4),0)</f>
        <v>0</v>
      </c>
      <c r="R1179" s="17">
        <f t="shared" si="54"/>
        <v>41897.660833333335</v>
      </c>
      <c r="S1179" s="17">
        <f t="shared" si="55"/>
        <v>41927.660833333335</v>
      </c>
      <c r="T1179">
        <f t="shared" si="56"/>
        <v>8.2191780821917804E-2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8305</v>
      </c>
      <c r="O1180" t="s">
        <v>8308</v>
      </c>
      <c r="P1180">
        <f>ROUND(E1180/D1180*100,0)</f>
        <v>0</v>
      </c>
      <c r="Q1180">
        <f>IFERROR(ROUND(E1180/L1180,4),0)</f>
        <v>5</v>
      </c>
      <c r="R1180" s="17">
        <f t="shared" si="54"/>
        <v>41837.905694444446</v>
      </c>
      <c r="S1180" s="17">
        <f t="shared" si="55"/>
        <v>41867.905694444446</v>
      </c>
      <c r="T1180">
        <f t="shared" si="56"/>
        <v>8.2191780821917804E-2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8305</v>
      </c>
      <c r="O1181" t="s">
        <v>8308</v>
      </c>
      <c r="P1181">
        <f>ROUND(E1181/D1181*100,0)</f>
        <v>5</v>
      </c>
      <c r="Q1181">
        <f>IFERROR(ROUND(E1181/L1181,4),0)</f>
        <v>640</v>
      </c>
      <c r="R1181" s="17">
        <f t="shared" si="54"/>
        <v>42275.720219907409</v>
      </c>
      <c r="S1181" s="17">
        <f t="shared" si="55"/>
        <v>42305.720219907409</v>
      </c>
      <c r="T1181">
        <f t="shared" si="56"/>
        <v>8.2191780821917804E-2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8305</v>
      </c>
      <c r="O1182" t="s">
        <v>8308</v>
      </c>
      <c r="P1182">
        <f>ROUND(E1182/D1182*100,0)</f>
        <v>12</v>
      </c>
      <c r="Q1182">
        <f>IFERROR(ROUND(E1182/L1182,4),0)</f>
        <v>69.117599999999996</v>
      </c>
      <c r="R1182" s="17">
        <f t="shared" si="54"/>
        <v>41781.806875000002</v>
      </c>
      <c r="S1182" s="17">
        <f t="shared" si="55"/>
        <v>41818.806875000002</v>
      </c>
      <c r="T1182">
        <f t="shared" si="56"/>
        <v>0.10136986301369863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8305</v>
      </c>
      <c r="O1183" t="s">
        <v>8308</v>
      </c>
      <c r="P1183">
        <f>ROUND(E1183/D1183*100,0)</f>
        <v>0</v>
      </c>
      <c r="Q1183">
        <f>IFERROR(ROUND(E1183/L1183,4),0)</f>
        <v>1.3332999999999999</v>
      </c>
      <c r="R1183" s="17">
        <f t="shared" si="54"/>
        <v>42034.339363425926</v>
      </c>
      <c r="S1183" s="17">
        <f t="shared" si="55"/>
        <v>42064.339363425926</v>
      </c>
      <c r="T1183">
        <f t="shared" si="56"/>
        <v>8.2191780821917804E-2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8305</v>
      </c>
      <c r="O1184" t="s">
        <v>8308</v>
      </c>
      <c r="P1184">
        <f>ROUND(E1184/D1184*100,0)</f>
        <v>4</v>
      </c>
      <c r="Q1184">
        <f>IFERROR(ROUND(E1184/L1184,4),"no backers")</f>
        <v>10.5</v>
      </c>
      <c r="R1184" s="17">
        <f t="shared" si="54"/>
        <v>42728.827407407407</v>
      </c>
      <c r="S1184" s="17">
        <f t="shared" si="55"/>
        <v>42747.695833333331</v>
      </c>
      <c r="T1184">
        <f t="shared" si="56"/>
        <v>5.1694317605272287E-2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8305</v>
      </c>
      <c r="O1185" t="s">
        <v>8308</v>
      </c>
      <c r="P1185">
        <f>ROUND(E1185/D1185*100,0)</f>
        <v>4</v>
      </c>
      <c r="Q1185">
        <f>IFERROR(ROUND(E1185/L1185,4),0)</f>
        <v>33.333300000000001</v>
      </c>
      <c r="R1185" s="17">
        <f t="shared" si="54"/>
        <v>42656.86137731481</v>
      </c>
      <c r="S1185" s="17">
        <f t="shared" si="55"/>
        <v>42676.165972222225</v>
      </c>
      <c r="T1185">
        <f t="shared" si="56"/>
        <v>5.2889301116205115E-2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8284</v>
      </c>
      <c r="O1186" t="s">
        <v>8286</v>
      </c>
      <c r="P1186">
        <f>ROUND(E1186/D1186*100,0)</f>
        <v>105</v>
      </c>
      <c r="Q1186">
        <f>IFERROR(ROUND(E1186/L1186,4),0)</f>
        <v>61.5627</v>
      </c>
      <c r="R1186" s="17">
        <f t="shared" si="54"/>
        <v>42741.599664351852</v>
      </c>
      <c r="S1186" s="17">
        <f t="shared" si="55"/>
        <v>42772.599664351852</v>
      </c>
      <c r="T1186">
        <f t="shared" si="56"/>
        <v>8.4931506849315067E-2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8284</v>
      </c>
      <c r="O1187" t="s">
        <v>8286</v>
      </c>
      <c r="P1187">
        <f>ROUND(E1187/D1187*100,0)</f>
        <v>105</v>
      </c>
      <c r="Q1187">
        <f>IFERROR(ROUND(E1187/L1187,4),"no backers")</f>
        <v>118.73869999999999</v>
      </c>
      <c r="R1187" s="17">
        <f t="shared" si="54"/>
        <v>42130.865150462967</v>
      </c>
      <c r="S1187" s="17">
        <f t="shared" si="55"/>
        <v>42163.166666666672</v>
      </c>
      <c r="T1187">
        <f t="shared" si="56"/>
        <v>8.8497304667683629E-2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8284</v>
      </c>
      <c r="O1188" t="s">
        <v>8286</v>
      </c>
      <c r="P1188">
        <f>ROUND(E1188/D1188*100,0)</f>
        <v>107</v>
      </c>
      <c r="Q1188">
        <f>IFERROR(ROUND(E1188/L1188,4),0)</f>
        <v>65.081299999999999</v>
      </c>
      <c r="R1188" s="17">
        <f t="shared" si="54"/>
        <v>42123.86336805555</v>
      </c>
      <c r="S1188" s="17">
        <f t="shared" si="55"/>
        <v>42156.945833333331</v>
      </c>
      <c r="T1188">
        <f t="shared" si="56"/>
        <v>9.063689117200277E-2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8284</v>
      </c>
      <c r="O1189" t="s">
        <v>8286</v>
      </c>
      <c r="P1189">
        <f>ROUND(E1189/D1189*100,0)</f>
        <v>104</v>
      </c>
      <c r="Q1189">
        <f>IFERROR(ROUND(E1189/L1189,4),0)</f>
        <v>130.15710000000001</v>
      </c>
      <c r="R1189" s="17">
        <f t="shared" si="54"/>
        <v>42109.894942129627</v>
      </c>
      <c r="S1189" s="17">
        <f t="shared" si="55"/>
        <v>42141.75</v>
      </c>
      <c r="T1189">
        <f t="shared" si="56"/>
        <v>8.7274131151705611E-2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8284</v>
      </c>
      <c r="O1190" t="s">
        <v>8286</v>
      </c>
      <c r="P1190">
        <f>ROUND(E1190/D1190*100,0)</f>
        <v>161</v>
      </c>
      <c r="Q1190">
        <f>IFERROR(ROUND(E1190/L1190,4),0)</f>
        <v>37.776499999999999</v>
      </c>
      <c r="R1190" s="17">
        <f t="shared" si="54"/>
        <v>42711.700694444444</v>
      </c>
      <c r="S1190" s="17">
        <f t="shared" si="55"/>
        <v>42732.700694444444</v>
      </c>
      <c r="T1190">
        <f t="shared" si="56"/>
        <v>5.7534246575342465E-2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8284</v>
      </c>
      <c r="O1191" t="s">
        <v>8286</v>
      </c>
      <c r="P1191">
        <f>ROUND(E1191/D1191*100,0)</f>
        <v>108</v>
      </c>
      <c r="Q1191">
        <f>IFERROR(ROUND(E1191/L1191,4),"no backers")</f>
        <v>112.7907</v>
      </c>
      <c r="R1191" s="17">
        <f t="shared" si="54"/>
        <v>42529.979108796295</v>
      </c>
      <c r="S1191" s="17">
        <f t="shared" si="55"/>
        <v>42550.979108796295</v>
      </c>
      <c r="T1191">
        <f t="shared" si="56"/>
        <v>5.7534246575342465E-2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8284</v>
      </c>
      <c r="O1192" t="s">
        <v>8286</v>
      </c>
      <c r="P1192">
        <f>ROUND(E1192/D1192*100,0)</f>
        <v>135</v>
      </c>
      <c r="Q1192">
        <f>IFERROR(ROUND(E1192/L1192,4),"no backers")</f>
        <v>51.923099999999998</v>
      </c>
      <c r="R1192" s="17">
        <f t="shared" si="54"/>
        <v>41852.665798611109</v>
      </c>
      <c r="S1192" s="17">
        <f t="shared" si="55"/>
        <v>41882.665798611109</v>
      </c>
      <c r="T1192">
        <f t="shared" si="56"/>
        <v>8.2191780821917804E-2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8284</v>
      </c>
      <c r="O1193" t="s">
        <v>8286</v>
      </c>
      <c r="P1193">
        <f>ROUND(E1193/D1193*100,0)</f>
        <v>109</v>
      </c>
      <c r="Q1193">
        <f>IFERROR(ROUND(E1193/L1193,4),0)</f>
        <v>89.242400000000004</v>
      </c>
      <c r="R1193" s="17">
        <f t="shared" si="54"/>
        <v>42419.603703703702</v>
      </c>
      <c r="S1193" s="17">
        <f t="shared" si="55"/>
        <v>42449.562037037031</v>
      </c>
      <c r="T1193">
        <f t="shared" si="56"/>
        <v>8.2077625570762966E-2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8284</v>
      </c>
      <c r="O1194" t="s">
        <v>8286</v>
      </c>
      <c r="P1194">
        <f>ROUND(E1194/D1194*100,0)</f>
        <v>290</v>
      </c>
      <c r="Q1194">
        <f>IFERROR(ROUND(E1194/L1194,4),0)</f>
        <v>19.333300000000001</v>
      </c>
      <c r="R1194" s="17">
        <f t="shared" si="54"/>
        <v>42747.506689814814</v>
      </c>
      <c r="S1194" s="17">
        <f t="shared" si="55"/>
        <v>42777.506689814814</v>
      </c>
      <c r="T1194">
        <f t="shared" si="56"/>
        <v>8.2191780821917804E-2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8284</v>
      </c>
      <c r="O1195" t="s">
        <v>8286</v>
      </c>
      <c r="P1195">
        <f>ROUND(E1195/D1195*100,0)</f>
        <v>104</v>
      </c>
      <c r="Q1195">
        <f>IFERROR(ROUND(E1195/L1195,4),"no backers")</f>
        <v>79.966999999999999</v>
      </c>
      <c r="R1195" s="17">
        <f t="shared" si="54"/>
        <v>42409.776076388895</v>
      </c>
      <c r="S1195" s="17">
        <f t="shared" si="55"/>
        <v>42469.734409722223</v>
      </c>
      <c r="T1195">
        <f t="shared" si="56"/>
        <v>0.16426940639268078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8284</v>
      </c>
      <c r="O1196" t="s">
        <v>8286</v>
      </c>
      <c r="P1196">
        <f>ROUND(E1196/D1196*100,0)</f>
        <v>322</v>
      </c>
      <c r="Q1196">
        <f>IFERROR(ROUND(E1196/L1196,4),0)</f>
        <v>56.4146</v>
      </c>
      <c r="R1196" s="17">
        <f t="shared" si="54"/>
        <v>42072.488182870366</v>
      </c>
      <c r="S1196" s="17">
        <f t="shared" si="55"/>
        <v>42102.488182870366</v>
      </c>
      <c r="T1196">
        <f t="shared" si="56"/>
        <v>8.2191780821917804E-2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8284</v>
      </c>
      <c r="O1197" t="s">
        <v>8286</v>
      </c>
      <c r="P1197">
        <f>ROUND(E1197/D1197*100,0)</f>
        <v>135</v>
      </c>
      <c r="Q1197">
        <f>IFERROR(ROUND(E1197/L1197,4),0)</f>
        <v>79.411799999999999</v>
      </c>
      <c r="R1197" s="17">
        <f t="shared" si="54"/>
        <v>42298.34783564815</v>
      </c>
      <c r="S1197" s="17">
        <f t="shared" si="55"/>
        <v>42358.375</v>
      </c>
      <c r="T1197">
        <f t="shared" si="56"/>
        <v>0.16445798452561625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8284</v>
      </c>
      <c r="O1198" t="s">
        <v>8286</v>
      </c>
      <c r="P1198">
        <f>ROUND(E1198/D1198*100,0)</f>
        <v>270</v>
      </c>
      <c r="Q1198">
        <f>IFERROR(ROUND(E1198/L1198,4),0)</f>
        <v>76.439499999999995</v>
      </c>
      <c r="R1198" s="17">
        <f t="shared" si="54"/>
        <v>42326.818738425922</v>
      </c>
      <c r="S1198" s="17">
        <f t="shared" si="55"/>
        <v>42356.818738425922</v>
      </c>
      <c r="T1198">
        <f t="shared" si="56"/>
        <v>8.2191780821917804E-2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8284</v>
      </c>
      <c r="O1199" t="s">
        <v>8286</v>
      </c>
      <c r="P1199">
        <f>ROUND(E1199/D1199*100,0)</f>
        <v>253</v>
      </c>
      <c r="Q1199">
        <f>IFERROR(ROUND(E1199/L1199,4),0)</f>
        <v>121</v>
      </c>
      <c r="R1199" s="17">
        <f t="shared" si="54"/>
        <v>42503.66474537037</v>
      </c>
      <c r="S1199" s="17">
        <f t="shared" si="55"/>
        <v>42534.249305555553</v>
      </c>
      <c r="T1199">
        <f t="shared" si="56"/>
        <v>8.3793315575844837E-2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8284</v>
      </c>
      <c r="O1200" t="s">
        <v>8286</v>
      </c>
      <c r="P1200">
        <f>ROUND(E1200/D1200*100,0)</f>
        <v>261</v>
      </c>
      <c r="Q1200">
        <f>IFERROR(ROUND(E1200/L1200,4),"no backers")</f>
        <v>54.616799999999998</v>
      </c>
      <c r="R1200" s="17">
        <f t="shared" si="54"/>
        <v>42333.619050925925</v>
      </c>
      <c r="S1200" s="17">
        <f t="shared" si="55"/>
        <v>42369.125</v>
      </c>
      <c r="T1200">
        <f t="shared" si="56"/>
        <v>9.7276572805685024E-2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8284</v>
      </c>
      <c r="O1201" t="s">
        <v>8286</v>
      </c>
      <c r="P1201">
        <f>ROUND(E1201/D1201*100,0)</f>
        <v>101</v>
      </c>
      <c r="Q1201">
        <f>IFERROR(ROUND(E1201/L1201,4),0)</f>
        <v>299.22219999999999</v>
      </c>
      <c r="R1201" s="17">
        <f t="shared" si="54"/>
        <v>42161.770833333328</v>
      </c>
      <c r="S1201" s="17">
        <f t="shared" si="55"/>
        <v>42193.770833333328</v>
      </c>
      <c r="T1201">
        <f t="shared" si="56"/>
        <v>8.7671232876712329E-2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8284</v>
      </c>
      <c r="O1202" t="s">
        <v>8286</v>
      </c>
      <c r="P1202">
        <f>ROUND(E1202/D1202*100,0)</f>
        <v>126</v>
      </c>
      <c r="Q1202">
        <f>IFERROR(ROUND(E1202/L1202,4),0)</f>
        <v>58.533999999999999</v>
      </c>
      <c r="R1202" s="17">
        <f t="shared" si="54"/>
        <v>42089.477500000001</v>
      </c>
      <c r="S1202" s="17">
        <f t="shared" si="55"/>
        <v>42110.477500000001</v>
      </c>
      <c r="T1202">
        <f t="shared" si="56"/>
        <v>5.7534246575342465E-2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8284</v>
      </c>
      <c r="O1203" t="s">
        <v>8286</v>
      </c>
      <c r="P1203">
        <f>ROUND(E1203/D1203*100,0)</f>
        <v>102</v>
      </c>
      <c r="Q1203">
        <f>IFERROR(ROUND(E1203/L1203,4),0)</f>
        <v>55.3718</v>
      </c>
      <c r="R1203" s="17">
        <f t="shared" si="54"/>
        <v>42536.60701388889</v>
      </c>
      <c r="S1203" s="17">
        <f t="shared" si="55"/>
        <v>42566.60701388889</v>
      </c>
      <c r="T1203">
        <f t="shared" si="56"/>
        <v>8.2191780821917804E-2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8284</v>
      </c>
      <c r="O1204" t="s">
        <v>8286</v>
      </c>
      <c r="P1204">
        <f>ROUND(E1204/D1204*100,0)</f>
        <v>199</v>
      </c>
      <c r="Q1204">
        <f>IFERROR(ROUND(E1204/L1204,4),0)</f>
        <v>183.80439999999999</v>
      </c>
      <c r="R1204" s="17">
        <f t="shared" si="54"/>
        <v>42152.288819444439</v>
      </c>
      <c r="S1204" s="17">
        <f t="shared" si="55"/>
        <v>42182.288819444439</v>
      </c>
      <c r="T1204">
        <f t="shared" si="56"/>
        <v>8.2191780821917804E-2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8284</v>
      </c>
      <c r="O1205" t="s">
        <v>8286</v>
      </c>
      <c r="P1205">
        <f>ROUND(E1205/D1205*100,0)</f>
        <v>102</v>
      </c>
      <c r="Q1205">
        <f>IFERROR(ROUND(E1205/L1205,4),0)</f>
        <v>165.34649999999999</v>
      </c>
      <c r="R1205" s="17">
        <f t="shared" si="54"/>
        <v>42125.614895833336</v>
      </c>
      <c r="S1205" s="17">
        <f t="shared" si="55"/>
        <v>42155.614895833336</v>
      </c>
      <c r="T1205">
        <f t="shared" si="56"/>
        <v>8.2191780821917804E-2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8284</v>
      </c>
      <c r="O1206" t="s">
        <v>8286</v>
      </c>
      <c r="P1206">
        <f>ROUND(E1206/D1206*100,0)</f>
        <v>103</v>
      </c>
      <c r="Q1206">
        <f>IFERROR(ROUND(E1206/L1206,4),0)</f>
        <v>234.7895</v>
      </c>
      <c r="R1206" s="17">
        <f t="shared" si="54"/>
        <v>42297.748067129629</v>
      </c>
      <c r="S1206" s="17">
        <f t="shared" si="55"/>
        <v>42342.208333333328</v>
      </c>
      <c r="T1206">
        <f t="shared" si="56"/>
        <v>0.12180894850328651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8284</v>
      </c>
      <c r="O1207" t="s">
        <v>8286</v>
      </c>
      <c r="P1207">
        <f>ROUND(E1207/D1207*100,0)</f>
        <v>101</v>
      </c>
      <c r="Q1207">
        <f>IFERROR(ROUND(E1207/L1207,4),0)</f>
        <v>211.48390000000001</v>
      </c>
      <c r="R1207" s="17">
        <f t="shared" si="54"/>
        <v>42138.506377314814</v>
      </c>
      <c r="S1207" s="17">
        <f t="shared" si="55"/>
        <v>42168.506377314814</v>
      </c>
      <c r="T1207">
        <f t="shared" si="56"/>
        <v>8.2191780821917804E-2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8284</v>
      </c>
      <c r="O1208" t="s">
        <v>8286</v>
      </c>
      <c r="P1208">
        <f>ROUND(E1208/D1208*100,0)</f>
        <v>115</v>
      </c>
      <c r="Q1208">
        <f>IFERROR(ROUND(E1208/L1208,4),0)</f>
        <v>32.343800000000002</v>
      </c>
      <c r="R1208" s="17">
        <f t="shared" si="54"/>
        <v>42772.776076388895</v>
      </c>
      <c r="S1208" s="17">
        <f t="shared" si="55"/>
        <v>42805.561805555553</v>
      </c>
      <c r="T1208">
        <f t="shared" si="56"/>
        <v>8.9823915525092363E-2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8284</v>
      </c>
      <c r="O1209" t="s">
        <v>8286</v>
      </c>
      <c r="P1209">
        <f>ROUND(E1209/D1209*100,0)</f>
        <v>104</v>
      </c>
      <c r="Q1209">
        <f>IFERROR(ROUND(E1209/L1209,4),0)</f>
        <v>123.3759</v>
      </c>
      <c r="R1209" s="17">
        <f t="shared" si="54"/>
        <v>42430.430243055554</v>
      </c>
      <c r="S1209" s="17">
        <f t="shared" si="55"/>
        <v>42460.416666666672</v>
      </c>
      <c r="T1209">
        <f t="shared" si="56"/>
        <v>8.2154585235937161E-2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8284</v>
      </c>
      <c r="O1210" t="s">
        <v>8286</v>
      </c>
      <c r="P1210">
        <f>ROUND(E1210/D1210*100,0)</f>
        <v>155</v>
      </c>
      <c r="Q1210">
        <f>IFERROR(ROUND(E1210/L1210,4),0)</f>
        <v>207.0667</v>
      </c>
      <c r="R1210" s="17">
        <f t="shared" si="54"/>
        <v>42423.709074074075</v>
      </c>
      <c r="S1210" s="17">
        <f t="shared" si="55"/>
        <v>42453.667407407411</v>
      </c>
      <c r="T1210">
        <f t="shared" si="56"/>
        <v>8.2077625570782894E-2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8284</v>
      </c>
      <c r="O1211" t="s">
        <v>8286</v>
      </c>
      <c r="P1211">
        <f>ROUND(E1211/D1211*100,0)</f>
        <v>106</v>
      </c>
      <c r="Q1211">
        <f>IFERROR(ROUND(E1211/L1211,4),0)</f>
        <v>138.26089999999999</v>
      </c>
      <c r="R1211" s="17">
        <f t="shared" si="54"/>
        <v>42761.846122685187</v>
      </c>
      <c r="S1211" s="17">
        <f t="shared" si="55"/>
        <v>42791.846122685187</v>
      </c>
      <c r="T1211">
        <f t="shared" si="56"/>
        <v>8.2191780821917804E-2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8284</v>
      </c>
      <c r="O1212" t="s">
        <v>8286</v>
      </c>
      <c r="P1212">
        <f>ROUND(E1212/D1212*100,0)</f>
        <v>254</v>
      </c>
      <c r="Q1212">
        <f>IFERROR(ROUND(E1212/L1212,4),0)</f>
        <v>493.81549999999999</v>
      </c>
      <c r="R1212" s="17">
        <f t="shared" si="54"/>
        <v>42132.941805555558</v>
      </c>
      <c r="S1212" s="17">
        <f t="shared" si="55"/>
        <v>42155.875</v>
      </c>
      <c r="T1212">
        <f t="shared" si="56"/>
        <v>6.2830669710800147E-2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8284</v>
      </c>
      <c r="O1213" t="s">
        <v>8286</v>
      </c>
      <c r="P1213">
        <f>ROUND(E1213/D1213*100,0)</f>
        <v>101</v>
      </c>
      <c r="Q1213">
        <f>IFERROR(ROUND(E1213/L1213,4),0)</f>
        <v>168.5</v>
      </c>
      <c r="R1213" s="17">
        <f t="shared" si="54"/>
        <v>42515.866446759261</v>
      </c>
      <c r="S1213" s="17">
        <f t="shared" si="55"/>
        <v>42530.866446759261</v>
      </c>
      <c r="T1213">
        <f t="shared" si="56"/>
        <v>4.1095890410958902E-2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8284</v>
      </c>
      <c r="O1214" t="s">
        <v>8286</v>
      </c>
      <c r="P1214">
        <f>ROUND(E1214/D1214*100,0)</f>
        <v>129</v>
      </c>
      <c r="Q1214">
        <f>IFERROR(ROUND(E1214/L1214,4),0)</f>
        <v>38.8675</v>
      </c>
      <c r="R1214" s="17">
        <f t="shared" si="54"/>
        <v>42318.950173611112</v>
      </c>
      <c r="S1214" s="17">
        <f t="shared" si="55"/>
        <v>42335.041666666672</v>
      </c>
      <c r="T1214">
        <f t="shared" si="56"/>
        <v>4.4086282343997571E-2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8284</v>
      </c>
      <c r="O1215" t="s">
        <v>8286</v>
      </c>
      <c r="P1215">
        <f>ROUND(E1215/D1215*100,0)</f>
        <v>102</v>
      </c>
      <c r="Q1215">
        <f>IFERROR(ROUND(E1215/L1215,4),0)</f>
        <v>61.527799999999999</v>
      </c>
      <c r="R1215" s="17">
        <f t="shared" si="54"/>
        <v>42731.755787037036</v>
      </c>
      <c r="S1215" s="17">
        <f t="shared" si="55"/>
        <v>42766.755787037036</v>
      </c>
      <c r="T1215">
        <f t="shared" si="56"/>
        <v>9.5890410958904104E-2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8284</v>
      </c>
      <c r="O1216" t="s">
        <v>8286</v>
      </c>
      <c r="P1216">
        <f>ROUND(E1216/D1216*100,0)</f>
        <v>132</v>
      </c>
      <c r="Q1216">
        <f>IFERROR(ROUND(E1216/L1216,4),0)</f>
        <v>105.44</v>
      </c>
      <c r="R1216" s="17">
        <f t="shared" si="54"/>
        <v>42104.840335648143</v>
      </c>
      <c r="S1216" s="17">
        <f t="shared" si="55"/>
        <v>42164.840335648143</v>
      </c>
      <c r="T1216">
        <f t="shared" si="56"/>
        <v>0.16438356164383561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8284</v>
      </c>
      <c r="O1217" t="s">
        <v>8286</v>
      </c>
      <c r="P1217">
        <f>ROUND(E1217/D1217*100,0)</f>
        <v>786</v>
      </c>
      <c r="Q1217">
        <f>IFERROR(ROUND(E1217/L1217,4),0)</f>
        <v>71.591999999999999</v>
      </c>
      <c r="R1217" s="17">
        <f t="shared" si="54"/>
        <v>41759.923101851848</v>
      </c>
      <c r="S1217" s="17">
        <f t="shared" si="55"/>
        <v>41789.923101851848</v>
      </c>
      <c r="T1217">
        <f t="shared" si="56"/>
        <v>8.2191780821917804E-2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8284</v>
      </c>
      <c r="O1218" t="s">
        <v>8286</v>
      </c>
      <c r="P1218">
        <f>ROUND(E1218/D1218*100,0)</f>
        <v>146</v>
      </c>
      <c r="Q1218">
        <f>IFERROR(ROUND(E1218/L1218,4),0)</f>
        <v>91.882900000000006</v>
      </c>
      <c r="R1218" s="17">
        <f t="shared" si="54"/>
        <v>42247.616400462968</v>
      </c>
      <c r="S1218" s="17">
        <f t="shared" si="55"/>
        <v>42279.960416666669</v>
      </c>
      <c r="T1218">
        <f t="shared" si="56"/>
        <v>8.8613743023836844E-2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8284</v>
      </c>
      <c r="O1219" t="s">
        <v>8286</v>
      </c>
      <c r="P1219">
        <f>ROUND(E1219/D1219*100,0)</f>
        <v>103</v>
      </c>
      <c r="Q1219">
        <f>IFERROR(ROUND(E1219/L1219,4),0)</f>
        <v>148.57380000000001</v>
      </c>
      <c r="R1219" s="17">
        <f t="shared" ref="R1219:R1282" si="57">(((J1219/60)/60)/24)+DATE(1970,1,1)</f>
        <v>42535.809490740736</v>
      </c>
      <c r="S1219" s="17">
        <f t="shared" ref="S1219:S1282" si="58">(((I1219/60)/60)/24)+DATE(1970,1,1)</f>
        <v>42565.809490740736</v>
      </c>
      <c r="T1219">
        <f t="shared" ref="T1219:T1282" si="59">(S1219-R1219)/365</f>
        <v>8.2191780821917804E-2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8284</v>
      </c>
      <c r="O1220" t="s">
        <v>8286</v>
      </c>
      <c r="P1220">
        <f>ROUND(E1220/D1220*100,0)</f>
        <v>172</v>
      </c>
      <c r="Q1220">
        <f>IFERROR(ROUND(E1220/L1220,4),0)</f>
        <v>174.21350000000001</v>
      </c>
      <c r="R1220" s="17">
        <f t="shared" si="57"/>
        <v>42278.662037037036</v>
      </c>
      <c r="S1220" s="17">
        <f t="shared" si="58"/>
        <v>42309.125</v>
      </c>
      <c r="T1220">
        <f t="shared" si="59"/>
        <v>8.3460172501269872E-2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8284</v>
      </c>
      <c r="O1221" t="s">
        <v>8286</v>
      </c>
      <c r="P1221">
        <f>ROUND(E1221/D1221*100,0)</f>
        <v>159</v>
      </c>
      <c r="Q1221">
        <f>IFERROR(ROUND(E1221/L1221,4),0)</f>
        <v>102.8617</v>
      </c>
      <c r="R1221" s="17">
        <f t="shared" si="57"/>
        <v>42633.461956018517</v>
      </c>
      <c r="S1221" s="17">
        <f t="shared" si="58"/>
        <v>42663.461956018517</v>
      </c>
      <c r="T1221">
        <f t="shared" si="59"/>
        <v>8.2191780821917804E-2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8284</v>
      </c>
      <c r="O1222" t="s">
        <v>8286</v>
      </c>
      <c r="P1222">
        <f>ROUND(E1222/D1222*100,0)</f>
        <v>104</v>
      </c>
      <c r="Q1222">
        <f>IFERROR(ROUND(E1222/L1222,4),"no backers")</f>
        <v>111.1786</v>
      </c>
      <c r="R1222" s="17">
        <f t="shared" si="57"/>
        <v>42211.628611111111</v>
      </c>
      <c r="S1222" s="17">
        <f t="shared" si="58"/>
        <v>42241.628611111111</v>
      </c>
      <c r="T1222">
        <f t="shared" si="59"/>
        <v>8.2191780821917804E-2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8284</v>
      </c>
      <c r="O1223" t="s">
        <v>8286</v>
      </c>
      <c r="P1223">
        <f>ROUND(E1223/D1223*100,0)</f>
        <v>111</v>
      </c>
      <c r="Q1223">
        <f>IFERROR(ROUND(E1223/L1223,4),0)</f>
        <v>23.796199999999999</v>
      </c>
      <c r="R1223" s="17">
        <f t="shared" si="57"/>
        <v>42680.47555555556</v>
      </c>
      <c r="S1223" s="17">
        <f t="shared" si="58"/>
        <v>42708</v>
      </c>
      <c r="T1223">
        <f t="shared" si="59"/>
        <v>7.5409436834081439E-2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8284</v>
      </c>
      <c r="O1224" t="s">
        <v>8286</v>
      </c>
      <c r="P1224">
        <f>ROUND(E1224/D1224*100,0)</f>
        <v>280</v>
      </c>
      <c r="Q1224">
        <f>IFERROR(ROUND(E1224/L1224,4),0)</f>
        <v>81.268100000000004</v>
      </c>
      <c r="R1224" s="17">
        <f t="shared" si="57"/>
        <v>42430.720451388886</v>
      </c>
      <c r="S1224" s="17">
        <f t="shared" si="58"/>
        <v>42461.166666666672</v>
      </c>
      <c r="T1224">
        <f t="shared" si="59"/>
        <v>8.3414288432287903E-2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8284</v>
      </c>
      <c r="O1225" t="s">
        <v>8286</v>
      </c>
      <c r="P1225">
        <f>ROUND(E1225/D1225*100,0)</f>
        <v>112</v>
      </c>
      <c r="Q1225">
        <f>IFERROR(ROUND(E1225/L1225,4),0)</f>
        <v>116.21469999999999</v>
      </c>
      <c r="R1225" s="17">
        <f t="shared" si="57"/>
        <v>42654.177187499998</v>
      </c>
      <c r="S1225" s="17">
        <f t="shared" si="58"/>
        <v>42684.218854166669</v>
      </c>
      <c r="T1225">
        <f t="shared" si="59"/>
        <v>8.2305936073072655E-2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8289</v>
      </c>
      <c r="O1226" t="s">
        <v>8290</v>
      </c>
      <c r="P1226">
        <f>ROUND(E1226/D1226*100,0)</f>
        <v>7</v>
      </c>
      <c r="Q1226">
        <f>IFERROR(ROUND(E1226/L1226,4),0)</f>
        <v>58.8889</v>
      </c>
      <c r="R1226" s="17">
        <f t="shared" si="57"/>
        <v>41736.549791666665</v>
      </c>
      <c r="S1226" s="17">
        <f t="shared" si="58"/>
        <v>41796.549791666665</v>
      </c>
      <c r="T1226">
        <f t="shared" si="59"/>
        <v>0.16438356164383561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8289</v>
      </c>
      <c r="O1227" t="s">
        <v>8290</v>
      </c>
      <c r="P1227">
        <f>ROUND(E1227/D1227*100,0)</f>
        <v>4</v>
      </c>
      <c r="Q1227">
        <f>IFERROR(ROUND(E1227/L1227,4),0)</f>
        <v>44</v>
      </c>
      <c r="R1227" s="17">
        <f t="shared" si="57"/>
        <v>41509.905995370369</v>
      </c>
      <c r="S1227" s="17">
        <f t="shared" si="58"/>
        <v>41569.905995370369</v>
      </c>
      <c r="T1227">
        <f t="shared" si="59"/>
        <v>0.16438356164383561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8289</v>
      </c>
      <c r="O1228" t="s">
        <v>8290</v>
      </c>
      <c r="P1228">
        <f>ROUND(E1228/D1228*100,0)</f>
        <v>4</v>
      </c>
      <c r="Q1228">
        <f>IFERROR(ROUND(E1228/L1228,4),0)</f>
        <v>48.424999999999997</v>
      </c>
      <c r="R1228" s="17">
        <f t="shared" si="57"/>
        <v>41715.874780092592</v>
      </c>
      <c r="S1228" s="17">
        <f t="shared" si="58"/>
        <v>41750.041666666664</v>
      </c>
      <c r="T1228">
        <f t="shared" si="59"/>
        <v>9.3607908422115402E-2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8289</v>
      </c>
      <c r="O1229" t="s">
        <v>8290</v>
      </c>
      <c r="P1229">
        <f>ROUND(E1229/D1229*100,0)</f>
        <v>0</v>
      </c>
      <c r="Q1229">
        <f>IFERROR(ROUND(E1229/L1229,4),0)</f>
        <v>0</v>
      </c>
      <c r="R1229" s="17">
        <f t="shared" si="57"/>
        <v>41827.919166666667</v>
      </c>
      <c r="S1229" s="17">
        <f t="shared" si="58"/>
        <v>41858.291666666664</v>
      </c>
      <c r="T1229">
        <f t="shared" si="59"/>
        <v>8.3212328767116914E-2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8289</v>
      </c>
      <c r="O1230" t="s">
        <v>8290</v>
      </c>
      <c r="P1230">
        <f>ROUND(E1230/D1230*100,0)</f>
        <v>29</v>
      </c>
      <c r="Q1230">
        <f>IFERROR(ROUND(E1230/L1230,4),0)</f>
        <v>61.041699999999999</v>
      </c>
      <c r="R1230" s="17">
        <f t="shared" si="57"/>
        <v>40754.729259259257</v>
      </c>
      <c r="S1230" s="17">
        <f t="shared" si="58"/>
        <v>40814.729259259257</v>
      </c>
      <c r="T1230">
        <f t="shared" si="59"/>
        <v>0.16438356164383561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8289</v>
      </c>
      <c r="O1231" t="s">
        <v>8290</v>
      </c>
      <c r="P1231">
        <f>ROUND(E1231/D1231*100,0)</f>
        <v>1</v>
      </c>
      <c r="Q1231">
        <f>IFERROR(ROUND(E1231/L1231,4),0)</f>
        <v>25</v>
      </c>
      <c r="R1231" s="17">
        <f t="shared" si="57"/>
        <v>40985.459803240738</v>
      </c>
      <c r="S1231" s="17">
        <f t="shared" si="58"/>
        <v>41015.666666666664</v>
      </c>
      <c r="T1231">
        <f t="shared" si="59"/>
        <v>8.2758529934045783E-2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8289</v>
      </c>
      <c r="O1232" t="s">
        <v>8290</v>
      </c>
      <c r="P1232">
        <f>ROUND(E1232/D1232*100,0)</f>
        <v>0</v>
      </c>
      <c r="Q1232">
        <f>IFERROR(ROUND(E1232/L1232,4),0)</f>
        <v>0</v>
      </c>
      <c r="R1232" s="17">
        <f t="shared" si="57"/>
        <v>40568.972569444442</v>
      </c>
      <c r="S1232" s="17">
        <f t="shared" si="58"/>
        <v>40598.972569444442</v>
      </c>
      <c r="T1232">
        <f t="shared" si="59"/>
        <v>8.2191780821917804E-2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8289</v>
      </c>
      <c r="O1233" t="s">
        <v>8290</v>
      </c>
      <c r="P1233">
        <f>ROUND(E1233/D1233*100,0)</f>
        <v>0</v>
      </c>
      <c r="Q1233">
        <f>IFERROR(ROUND(E1233/L1233,4),0)</f>
        <v>0</v>
      </c>
      <c r="R1233" s="17">
        <f t="shared" si="57"/>
        <v>42193.941759259258</v>
      </c>
      <c r="S1233" s="17">
        <f t="shared" si="58"/>
        <v>42244.041666666672</v>
      </c>
      <c r="T1233">
        <f t="shared" si="59"/>
        <v>0.13726002029428333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8289</v>
      </c>
      <c r="O1234" t="s">
        <v>8290</v>
      </c>
      <c r="P1234">
        <f>ROUND(E1234/D1234*100,0)</f>
        <v>1</v>
      </c>
      <c r="Q1234">
        <f>IFERROR(ROUND(E1234/L1234,4),0)</f>
        <v>40</v>
      </c>
      <c r="R1234" s="17">
        <f t="shared" si="57"/>
        <v>41506.848032407412</v>
      </c>
      <c r="S1234" s="17">
        <f t="shared" si="58"/>
        <v>41553.848032407412</v>
      </c>
      <c r="T1234">
        <f t="shared" si="59"/>
        <v>0.12876712328767123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8289</v>
      </c>
      <c r="O1235" t="s">
        <v>8290</v>
      </c>
      <c r="P1235">
        <f>ROUND(E1235/D1235*100,0)</f>
        <v>12</v>
      </c>
      <c r="Q1235">
        <f>IFERROR(ROUND(E1235/L1235,4),0)</f>
        <v>19.333300000000001</v>
      </c>
      <c r="R1235" s="17">
        <f t="shared" si="57"/>
        <v>40939.948773148149</v>
      </c>
      <c r="S1235" s="17">
        <f t="shared" si="58"/>
        <v>40960.948773148149</v>
      </c>
      <c r="T1235">
        <f t="shared" si="59"/>
        <v>5.7534246575342465E-2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8289</v>
      </c>
      <c r="O1236" t="s">
        <v>8290</v>
      </c>
      <c r="P1236">
        <f>ROUND(E1236/D1236*100,0)</f>
        <v>0</v>
      </c>
      <c r="Q1236" t="str">
        <f>IFERROR(ROUND(E1236/L1236,4),"no backers")</f>
        <v>no backers</v>
      </c>
      <c r="R1236" s="17">
        <f t="shared" si="57"/>
        <v>42007.788680555561</v>
      </c>
      <c r="S1236" s="17">
        <f t="shared" si="58"/>
        <v>42037.788680555561</v>
      </c>
      <c r="T1236">
        <f t="shared" si="59"/>
        <v>8.2191780821917804E-2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8289</v>
      </c>
      <c r="O1237" t="s">
        <v>8290</v>
      </c>
      <c r="P1237">
        <f>ROUND(E1237/D1237*100,0)</f>
        <v>3</v>
      </c>
      <c r="Q1237">
        <f>IFERROR(ROUND(E1237/L1237,4),"no backers")</f>
        <v>35</v>
      </c>
      <c r="R1237" s="17">
        <f t="shared" si="57"/>
        <v>41583.135405092595</v>
      </c>
      <c r="S1237" s="17">
        <f t="shared" si="58"/>
        <v>41623.135405092595</v>
      </c>
      <c r="T1237">
        <f t="shared" si="59"/>
        <v>0.1095890410958904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8289</v>
      </c>
      <c r="O1238" t="s">
        <v>8290</v>
      </c>
      <c r="P1238">
        <f>ROUND(E1238/D1238*100,0)</f>
        <v>0</v>
      </c>
      <c r="Q1238" t="str">
        <f>IFERROR(ROUND(E1238/L1238,4),"no backers")</f>
        <v>no backers</v>
      </c>
      <c r="R1238" s="17">
        <f t="shared" si="57"/>
        <v>41110.680138888885</v>
      </c>
      <c r="S1238" s="17">
        <f t="shared" si="58"/>
        <v>41118.666666666664</v>
      </c>
      <c r="T1238">
        <f t="shared" si="59"/>
        <v>2.1880898021312257E-2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8289</v>
      </c>
      <c r="O1239" t="s">
        <v>8290</v>
      </c>
      <c r="P1239">
        <f>ROUND(E1239/D1239*100,0)</f>
        <v>0</v>
      </c>
      <c r="Q1239">
        <f>IFERROR(ROUND(E1239/L1239,4),0)</f>
        <v>0</v>
      </c>
      <c r="R1239" s="17">
        <f t="shared" si="57"/>
        <v>41125.283159722225</v>
      </c>
      <c r="S1239" s="17">
        <f t="shared" si="58"/>
        <v>41145.283159722225</v>
      </c>
      <c r="T1239">
        <f t="shared" si="59"/>
        <v>5.4794520547945202E-2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8289</v>
      </c>
      <c r="O1240" t="s">
        <v>8290</v>
      </c>
      <c r="P1240">
        <f>ROUND(E1240/D1240*100,0)</f>
        <v>18</v>
      </c>
      <c r="Q1240">
        <f>IFERROR(ROUND(E1240/L1240,4),0)</f>
        <v>59.333300000000001</v>
      </c>
      <c r="R1240" s="17">
        <f t="shared" si="57"/>
        <v>40731.61037037037</v>
      </c>
      <c r="S1240" s="17">
        <f t="shared" si="58"/>
        <v>40761.61037037037</v>
      </c>
      <c r="T1240">
        <f t="shared" si="59"/>
        <v>8.2191780821917804E-2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8289</v>
      </c>
      <c r="O1241" t="s">
        <v>8290</v>
      </c>
      <c r="P1241">
        <f>ROUND(E1241/D1241*100,0)</f>
        <v>0</v>
      </c>
      <c r="Q1241">
        <f>IFERROR(ROUND(E1241/L1241,4),0)</f>
        <v>0</v>
      </c>
      <c r="R1241" s="17">
        <f t="shared" si="57"/>
        <v>40883.962581018517</v>
      </c>
      <c r="S1241" s="17">
        <f t="shared" si="58"/>
        <v>40913.962581018517</v>
      </c>
      <c r="T1241">
        <f t="shared" si="59"/>
        <v>8.2191780821917804E-2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8289</v>
      </c>
      <c r="O1242" t="s">
        <v>8290</v>
      </c>
      <c r="P1242">
        <f>ROUND(E1242/D1242*100,0)</f>
        <v>3</v>
      </c>
      <c r="Q1242">
        <f>IFERROR(ROUND(E1242/L1242,4),0)</f>
        <v>30.125</v>
      </c>
      <c r="R1242" s="17">
        <f t="shared" si="57"/>
        <v>41409.040011574078</v>
      </c>
      <c r="S1242" s="17">
        <f t="shared" si="58"/>
        <v>41467.910416666666</v>
      </c>
      <c r="T1242">
        <f t="shared" si="59"/>
        <v>0.16128878107558367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8289</v>
      </c>
      <c r="O1243" t="s">
        <v>8290</v>
      </c>
      <c r="P1243">
        <f>ROUND(E1243/D1243*100,0)</f>
        <v>51</v>
      </c>
      <c r="Q1243">
        <f>IFERROR(ROUND(E1243/L1243,4),0)</f>
        <v>74.617599999999996</v>
      </c>
      <c r="R1243" s="17">
        <f t="shared" si="57"/>
        <v>41923.837731481479</v>
      </c>
      <c r="S1243" s="17">
        <f t="shared" si="58"/>
        <v>41946.249305555553</v>
      </c>
      <c r="T1243">
        <f t="shared" si="59"/>
        <v>6.1401572805683431E-2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8289</v>
      </c>
      <c r="O1244" t="s">
        <v>8290</v>
      </c>
      <c r="P1244">
        <f>ROUND(E1244/D1244*100,0)</f>
        <v>1</v>
      </c>
      <c r="Q1244">
        <f>IFERROR(ROUND(E1244/L1244,4),0)</f>
        <v>5</v>
      </c>
      <c r="R1244" s="17">
        <f t="shared" si="57"/>
        <v>40782.165532407409</v>
      </c>
      <c r="S1244" s="17">
        <f t="shared" si="58"/>
        <v>40797.554166666669</v>
      </c>
      <c r="T1244">
        <f t="shared" si="59"/>
        <v>4.2160641806190578E-2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8289</v>
      </c>
      <c r="O1245" t="s">
        <v>8290</v>
      </c>
      <c r="P1245">
        <f>ROUND(E1245/D1245*100,0)</f>
        <v>14</v>
      </c>
      <c r="Q1245">
        <f>IFERROR(ROUND(E1245/L1245,4),0)</f>
        <v>44.5</v>
      </c>
      <c r="R1245" s="17">
        <f t="shared" si="57"/>
        <v>40671.879293981481</v>
      </c>
      <c r="S1245" s="17">
        <f t="shared" si="58"/>
        <v>40732.875</v>
      </c>
      <c r="T1245">
        <f t="shared" si="59"/>
        <v>0.16711152333840776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8289</v>
      </c>
      <c r="O1246" t="s">
        <v>8291</v>
      </c>
      <c r="P1246">
        <f>ROUND(E1246/D1246*100,0)</f>
        <v>104</v>
      </c>
      <c r="Q1246">
        <f>IFERROR(ROUND(E1246/L1246,4),0)</f>
        <v>46.133299999999998</v>
      </c>
      <c r="R1246" s="17">
        <f t="shared" si="57"/>
        <v>41355.825497685182</v>
      </c>
      <c r="S1246" s="17">
        <f t="shared" si="58"/>
        <v>41386.875</v>
      </c>
      <c r="T1246">
        <f t="shared" si="59"/>
        <v>8.5067129629637805E-2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8289</v>
      </c>
      <c r="O1247" t="s">
        <v>8291</v>
      </c>
      <c r="P1247">
        <f>ROUND(E1247/D1247*100,0)</f>
        <v>120</v>
      </c>
      <c r="Q1247">
        <f>IFERROR(ROUND(E1247/L1247,4),0)</f>
        <v>141.47059999999999</v>
      </c>
      <c r="R1247" s="17">
        <f t="shared" si="57"/>
        <v>41774.599930555552</v>
      </c>
      <c r="S1247" s="17">
        <f t="shared" si="58"/>
        <v>41804.599930555552</v>
      </c>
      <c r="T1247">
        <f t="shared" si="59"/>
        <v>8.2191780821917804E-2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8289</v>
      </c>
      <c r="O1248" t="s">
        <v>8291</v>
      </c>
      <c r="P1248">
        <f>ROUND(E1248/D1248*100,0)</f>
        <v>117</v>
      </c>
      <c r="Q1248">
        <f>IFERROR(ROUND(E1248/L1248,4),0)</f>
        <v>75.483900000000006</v>
      </c>
      <c r="R1248" s="17">
        <f t="shared" si="57"/>
        <v>40838.043391203704</v>
      </c>
      <c r="S1248" s="17">
        <f t="shared" si="58"/>
        <v>40883.085057870368</v>
      </c>
      <c r="T1248">
        <f t="shared" si="59"/>
        <v>0.12340182648401161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8289</v>
      </c>
      <c r="O1249" t="s">
        <v>8291</v>
      </c>
      <c r="P1249">
        <f>ROUND(E1249/D1249*100,0)</f>
        <v>122</v>
      </c>
      <c r="Q1249">
        <f>IFERROR(ROUND(E1249/L1249,4),0)</f>
        <v>85.5</v>
      </c>
      <c r="R1249" s="17">
        <f t="shared" si="57"/>
        <v>41370.292303240742</v>
      </c>
      <c r="S1249" s="17">
        <f t="shared" si="58"/>
        <v>41400.292303240742</v>
      </c>
      <c r="T1249">
        <f t="shared" si="59"/>
        <v>8.2191780821917804E-2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8289</v>
      </c>
      <c r="O1250" t="s">
        <v>8291</v>
      </c>
      <c r="P1250">
        <f>ROUND(E1250/D1250*100,0)</f>
        <v>152</v>
      </c>
      <c r="Q1250">
        <f>IFERROR(ROUND(E1250/L1250,4),0)</f>
        <v>64.254199999999997</v>
      </c>
      <c r="R1250" s="17">
        <f t="shared" si="57"/>
        <v>41767.656863425924</v>
      </c>
      <c r="S1250" s="17">
        <f t="shared" si="58"/>
        <v>41803.290972222225</v>
      </c>
      <c r="T1250">
        <f t="shared" si="59"/>
        <v>9.7627695332331524E-2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8289</v>
      </c>
      <c r="O1251" t="s">
        <v>8291</v>
      </c>
      <c r="P1251">
        <f>ROUND(E1251/D1251*100,0)</f>
        <v>104</v>
      </c>
      <c r="Q1251">
        <f>IFERROR(ROUND(E1251/L1251,4),0)</f>
        <v>64.469099999999997</v>
      </c>
      <c r="R1251" s="17">
        <f t="shared" si="57"/>
        <v>41067.74086805556</v>
      </c>
      <c r="S1251" s="17">
        <f t="shared" si="58"/>
        <v>41097.74086805556</v>
      </c>
      <c r="T1251">
        <f t="shared" si="59"/>
        <v>8.2191780821917804E-2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8289</v>
      </c>
      <c r="O1252" t="s">
        <v>8291</v>
      </c>
      <c r="P1252">
        <f>ROUND(E1252/D1252*100,0)</f>
        <v>200</v>
      </c>
      <c r="Q1252">
        <f>IFERROR(ROUND(E1252/L1252,4),0)</f>
        <v>118.2008</v>
      </c>
      <c r="R1252" s="17">
        <f t="shared" si="57"/>
        <v>41843.64271990741</v>
      </c>
      <c r="S1252" s="17">
        <f t="shared" si="58"/>
        <v>41888.64271990741</v>
      </c>
      <c r="T1252">
        <f t="shared" si="59"/>
        <v>0.12328767123287671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8289</v>
      </c>
      <c r="O1253" t="s">
        <v>8291</v>
      </c>
      <c r="P1253">
        <f>ROUND(E1253/D1253*100,0)</f>
        <v>102</v>
      </c>
      <c r="Q1253">
        <f>IFERROR(ROUND(E1253/L1253,4),0)</f>
        <v>82.540499999999994</v>
      </c>
      <c r="R1253" s="17">
        <f t="shared" si="57"/>
        <v>40751.814432870371</v>
      </c>
      <c r="S1253" s="17">
        <f t="shared" si="58"/>
        <v>40811.814432870371</v>
      </c>
      <c r="T1253">
        <f t="shared" si="59"/>
        <v>0.16438356164383561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8289</v>
      </c>
      <c r="O1254" t="s">
        <v>8291</v>
      </c>
      <c r="P1254">
        <f>ROUND(E1254/D1254*100,0)</f>
        <v>138</v>
      </c>
      <c r="Q1254">
        <f>IFERROR(ROUND(E1254/L1254,4),0)</f>
        <v>34.170200000000001</v>
      </c>
      <c r="R1254" s="17">
        <f t="shared" si="57"/>
        <v>41543.988067129627</v>
      </c>
      <c r="S1254" s="17">
        <f t="shared" si="58"/>
        <v>41571.988067129627</v>
      </c>
      <c r="T1254">
        <f t="shared" si="59"/>
        <v>7.6712328767123292E-2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8289</v>
      </c>
      <c r="O1255" t="s">
        <v>8291</v>
      </c>
      <c r="P1255">
        <f>ROUND(E1255/D1255*100,0)</f>
        <v>303833</v>
      </c>
      <c r="Q1255">
        <f>IFERROR(ROUND(E1255/L1255,4),0)</f>
        <v>42.733199999999997</v>
      </c>
      <c r="R1255" s="17">
        <f t="shared" si="57"/>
        <v>41855.783645833333</v>
      </c>
      <c r="S1255" s="17">
        <f t="shared" si="58"/>
        <v>41885.783645833333</v>
      </c>
      <c r="T1255">
        <f t="shared" si="59"/>
        <v>8.2191780821917804E-2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8289</v>
      </c>
      <c r="O1256" t="s">
        <v>8291</v>
      </c>
      <c r="P1256">
        <f>ROUND(E1256/D1256*100,0)</f>
        <v>199</v>
      </c>
      <c r="Q1256">
        <f>IFERROR(ROUND(E1256/L1256,4),"no backers")</f>
        <v>94.489400000000003</v>
      </c>
      <c r="R1256" s="17">
        <f t="shared" si="57"/>
        <v>40487.621365740742</v>
      </c>
      <c r="S1256" s="17">
        <f t="shared" si="58"/>
        <v>40544.207638888889</v>
      </c>
      <c r="T1256">
        <f t="shared" si="59"/>
        <v>0.15503088533738787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8289</v>
      </c>
      <c r="O1257" t="s">
        <v>8291</v>
      </c>
      <c r="P1257">
        <f>ROUND(E1257/D1257*100,0)</f>
        <v>202</v>
      </c>
      <c r="Q1257">
        <f>IFERROR(ROUND(E1257/L1257,4),0)</f>
        <v>55.697200000000002</v>
      </c>
      <c r="R1257" s="17">
        <f t="shared" si="57"/>
        <v>41579.845509259263</v>
      </c>
      <c r="S1257" s="17">
        <f t="shared" si="58"/>
        <v>41609.887175925927</v>
      </c>
      <c r="T1257">
        <f t="shared" si="59"/>
        <v>8.2305936073052713E-2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8289</v>
      </c>
      <c r="O1258" t="s">
        <v>8291</v>
      </c>
      <c r="P1258">
        <f>ROUND(E1258/D1258*100,0)</f>
        <v>118</v>
      </c>
      <c r="Q1258">
        <f>IFERROR(ROUND(E1258/L1258,4),0)</f>
        <v>98.030799999999999</v>
      </c>
      <c r="R1258" s="17">
        <f t="shared" si="57"/>
        <v>40921.919340277782</v>
      </c>
      <c r="S1258" s="17">
        <f t="shared" si="58"/>
        <v>40951.919340277782</v>
      </c>
      <c r="T1258">
        <f t="shared" si="59"/>
        <v>8.2191780821917804E-2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8289</v>
      </c>
      <c r="O1259" t="s">
        <v>8291</v>
      </c>
      <c r="P1259">
        <f>ROUND(E1259/D1259*100,0)</f>
        <v>295</v>
      </c>
      <c r="Q1259">
        <f>IFERROR(ROUND(E1259/L1259,4),0)</f>
        <v>92.1023</v>
      </c>
      <c r="R1259" s="17">
        <f t="shared" si="57"/>
        <v>40587.085532407407</v>
      </c>
      <c r="S1259" s="17">
        <f t="shared" si="58"/>
        <v>40636.043865740743</v>
      </c>
      <c r="T1259">
        <f t="shared" si="59"/>
        <v>0.13413242009133083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8289</v>
      </c>
      <c r="O1260" t="s">
        <v>8291</v>
      </c>
      <c r="P1260">
        <f>ROUND(E1260/D1260*100,0)</f>
        <v>213</v>
      </c>
      <c r="Q1260">
        <f>IFERROR(ROUND(E1260/L1260,4),0)</f>
        <v>38.1755</v>
      </c>
      <c r="R1260" s="17">
        <f t="shared" si="57"/>
        <v>41487.611250000002</v>
      </c>
      <c r="S1260" s="17">
        <f t="shared" si="58"/>
        <v>41517.611250000002</v>
      </c>
      <c r="T1260">
        <f t="shared" si="59"/>
        <v>8.2191780821917804E-2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8289</v>
      </c>
      <c r="O1261" t="s">
        <v>8291</v>
      </c>
      <c r="P1261">
        <f>ROUND(E1261/D1261*100,0)</f>
        <v>104</v>
      </c>
      <c r="Q1261">
        <f>IFERROR(ROUND(E1261/L1261,4),0)</f>
        <v>27.145800000000001</v>
      </c>
      <c r="R1261" s="17">
        <f t="shared" si="57"/>
        <v>41766.970648148148</v>
      </c>
      <c r="S1261" s="17">
        <f t="shared" si="58"/>
        <v>41799.165972222225</v>
      </c>
      <c r="T1261">
        <f t="shared" si="59"/>
        <v>8.8206367326237753E-2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8289</v>
      </c>
      <c r="O1262" t="s">
        <v>8291</v>
      </c>
      <c r="P1262">
        <f>ROUND(E1262/D1262*100,0)</f>
        <v>114</v>
      </c>
      <c r="Q1262">
        <f>IFERROR(ROUND(E1262/L1262,4),0)</f>
        <v>50.6892</v>
      </c>
      <c r="R1262" s="17">
        <f t="shared" si="57"/>
        <v>41666.842824074076</v>
      </c>
      <c r="S1262" s="17">
        <f t="shared" si="58"/>
        <v>41696.842824074076</v>
      </c>
      <c r="T1262">
        <f t="shared" si="59"/>
        <v>8.2191780821917804E-2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8289</v>
      </c>
      <c r="O1263" t="s">
        <v>8291</v>
      </c>
      <c r="P1263">
        <f>ROUND(E1263/D1263*100,0)</f>
        <v>101</v>
      </c>
      <c r="Q1263">
        <f>IFERROR(ROUND(E1263/L1263,4),0)</f>
        <v>38.942300000000003</v>
      </c>
      <c r="R1263" s="17">
        <f t="shared" si="57"/>
        <v>41638.342905092592</v>
      </c>
      <c r="S1263" s="17">
        <f t="shared" si="58"/>
        <v>41668.342905092592</v>
      </c>
      <c r="T1263">
        <f t="shared" si="59"/>
        <v>8.2191780821917804E-2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8289</v>
      </c>
      <c r="O1264" t="s">
        <v>8291</v>
      </c>
      <c r="P1264">
        <f>ROUND(E1264/D1264*100,0)</f>
        <v>125</v>
      </c>
      <c r="Q1264">
        <f>IFERROR(ROUND(E1264/L1264,4),0)</f>
        <v>77.638099999999994</v>
      </c>
      <c r="R1264" s="17">
        <f t="shared" si="57"/>
        <v>41656.762638888889</v>
      </c>
      <c r="S1264" s="17">
        <f t="shared" si="58"/>
        <v>41686.762638888889</v>
      </c>
      <c r="T1264">
        <f t="shared" si="59"/>
        <v>8.2191780821917804E-2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8289</v>
      </c>
      <c r="O1265" t="s">
        <v>8291</v>
      </c>
      <c r="P1265">
        <f>ROUND(E1265/D1265*100,0)</f>
        <v>119</v>
      </c>
      <c r="Q1265">
        <f>IFERROR(ROUND(E1265/L1265,4),"no backers")</f>
        <v>43.5366</v>
      </c>
      <c r="R1265" s="17">
        <f t="shared" si="57"/>
        <v>41692.084143518521</v>
      </c>
      <c r="S1265" s="17">
        <f t="shared" si="58"/>
        <v>41727.041666666664</v>
      </c>
      <c r="T1265">
        <f t="shared" si="59"/>
        <v>9.5774036022309814E-2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8289</v>
      </c>
      <c r="O1266" t="s">
        <v>8291</v>
      </c>
      <c r="P1266">
        <f>ROUND(E1266/D1266*100,0)</f>
        <v>166</v>
      </c>
      <c r="Q1266">
        <f>IFERROR(ROUND(E1266/L1266,4),0)</f>
        <v>31.823499999999999</v>
      </c>
      <c r="R1266" s="17">
        <f t="shared" si="57"/>
        <v>41547.662997685184</v>
      </c>
      <c r="S1266" s="17">
        <f t="shared" si="58"/>
        <v>41576.662997685184</v>
      </c>
      <c r="T1266">
        <f t="shared" si="59"/>
        <v>7.9452054794520555E-2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8289</v>
      </c>
      <c r="O1267" t="s">
        <v>8291</v>
      </c>
      <c r="P1267">
        <f>ROUND(E1267/D1267*100,0)</f>
        <v>119</v>
      </c>
      <c r="Q1267">
        <f>IFERROR(ROUND(E1267/L1267,4),0)</f>
        <v>63.184399999999997</v>
      </c>
      <c r="R1267" s="17">
        <f t="shared" si="57"/>
        <v>40465.655266203699</v>
      </c>
      <c r="S1267" s="17">
        <f t="shared" si="58"/>
        <v>40512.655266203699</v>
      </c>
      <c r="T1267">
        <f t="shared" si="59"/>
        <v>0.12876712328767123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8289</v>
      </c>
      <c r="O1268" t="s">
        <v>8291</v>
      </c>
      <c r="P1268">
        <f>ROUND(E1268/D1268*100,0)</f>
        <v>100</v>
      </c>
      <c r="Q1268">
        <f>IFERROR(ROUND(E1268/L1268,4),0)</f>
        <v>190.9</v>
      </c>
      <c r="R1268" s="17">
        <f t="shared" si="57"/>
        <v>41620.87667824074</v>
      </c>
      <c r="S1268" s="17">
        <f t="shared" si="58"/>
        <v>41650.87667824074</v>
      </c>
      <c r="T1268">
        <f t="shared" si="59"/>
        <v>8.2191780821917804E-2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8289</v>
      </c>
      <c r="O1269" t="s">
        <v>8291</v>
      </c>
      <c r="P1269">
        <f>ROUND(E1269/D1269*100,0)</f>
        <v>102</v>
      </c>
      <c r="Q1269">
        <f>IFERROR(ROUND(E1269/L1269,4),0)</f>
        <v>140.8553</v>
      </c>
      <c r="R1269" s="17">
        <f t="shared" si="57"/>
        <v>41449.585162037038</v>
      </c>
      <c r="S1269" s="17">
        <f t="shared" si="58"/>
        <v>41479.585162037038</v>
      </c>
      <c r="T1269">
        <f t="shared" si="59"/>
        <v>8.2191780821917804E-2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8289</v>
      </c>
      <c r="O1270" t="s">
        <v>8291</v>
      </c>
      <c r="P1270">
        <f>ROUND(E1270/D1270*100,0)</f>
        <v>117</v>
      </c>
      <c r="Q1270">
        <f>IFERROR(ROUND(E1270/L1270,4),0)</f>
        <v>76.923100000000005</v>
      </c>
      <c r="R1270" s="17">
        <f t="shared" si="57"/>
        <v>41507.845451388886</v>
      </c>
      <c r="S1270" s="17">
        <f t="shared" si="58"/>
        <v>41537.845451388886</v>
      </c>
      <c r="T1270">
        <f t="shared" si="59"/>
        <v>8.2191780821917804E-2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8289</v>
      </c>
      <c r="O1271" t="s">
        <v>8291</v>
      </c>
      <c r="P1271">
        <f>ROUND(E1271/D1271*100,0)</f>
        <v>109</v>
      </c>
      <c r="Q1271">
        <f>IFERROR(ROUND(E1271/L1271,4),0)</f>
        <v>99.155299999999997</v>
      </c>
      <c r="R1271" s="17">
        <f t="shared" si="57"/>
        <v>42445.823055555549</v>
      </c>
      <c r="S1271" s="17">
        <f t="shared" si="58"/>
        <v>42476</v>
      </c>
      <c r="T1271">
        <f t="shared" si="59"/>
        <v>8.2676560121782969E-2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8289</v>
      </c>
      <c r="O1272" t="s">
        <v>8291</v>
      </c>
      <c r="P1272">
        <f>ROUND(E1272/D1272*100,0)</f>
        <v>115</v>
      </c>
      <c r="Q1272">
        <f>IFERROR(ROUND(E1272/L1272,4),0)</f>
        <v>67.881699999999995</v>
      </c>
      <c r="R1272" s="17">
        <f t="shared" si="57"/>
        <v>40933.856967592597</v>
      </c>
      <c r="S1272" s="17">
        <f t="shared" si="58"/>
        <v>40993.815300925926</v>
      </c>
      <c r="T1272">
        <f t="shared" si="59"/>
        <v>0.16426940639268078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8289</v>
      </c>
      <c r="O1273" t="s">
        <v>8291</v>
      </c>
      <c r="P1273">
        <f>ROUND(E1273/D1273*100,0)</f>
        <v>102</v>
      </c>
      <c r="Q1273">
        <f>IFERROR(ROUND(E1273/L1273,4),0)</f>
        <v>246.2903</v>
      </c>
      <c r="R1273" s="17">
        <f t="shared" si="57"/>
        <v>41561.683553240742</v>
      </c>
      <c r="S1273" s="17">
        <f t="shared" si="58"/>
        <v>41591.725219907406</v>
      </c>
      <c r="T1273">
        <f t="shared" si="59"/>
        <v>8.2305936073052713E-2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8289</v>
      </c>
      <c r="O1274" t="s">
        <v>8291</v>
      </c>
      <c r="P1274">
        <f>ROUND(E1274/D1274*100,0)</f>
        <v>106</v>
      </c>
      <c r="Q1274">
        <f>IFERROR(ROUND(E1274/L1274,4),0)</f>
        <v>189.28569999999999</v>
      </c>
      <c r="R1274" s="17">
        <f t="shared" si="57"/>
        <v>40274.745127314818</v>
      </c>
      <c r="S1274" s="17">
        <f t="shared" si="58"/>
        <v>40344.166666666664</v>
      </c>
      <c r="T1274">
        <f t="shared" si="59"/>
        <v>0.19019599822423602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8289</v>
      </c>
      <c r="O1275" t="s">
        <v>8291</v>
      </c>
      <c r="P1275">
        <f>ROUND(E1275/D1275*100,0)</f>
        <v>104</v>
      </c>
      <c r="Q1275">
        <f>IFERROR(ROUND(E1275/L1275,4),0)</f>
        <v>76.666700000000006</v>
      </c>
      <c r="R1275" s="17">
        <f t="shared" si="57"/>
        <v>41852.730219907404</v>
      </c>
      <c r="S1275" s="17">
        <f t="shared" si="58"/>
        <v>41882.730219907404</v>
      </c>
      <c r="T1275">
        <f t="shared" si="59"/>
        <v>8.2191780821917804E-2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8289</v>
      </c>
      <c r="O1276" t="s">
        <v>8291</v>
      </c>
      <c r="P1276">
        <f>ROUND(E1276/D1276*100,0)</f>
        <v>155</v>
      </c>
      <c r="Q1276">
        <f>IFERROR(ROUND(E1276/L1276,4),0)</f>
        <v>82.963300000000004</v>
      </c>
      <c r="R1276" s="17">
        <f t="shared" si="57"/>
        <v>41116.690104166664</v>
      </c>
      <c r="S1276" s="17">
        <f t="shared" si="58"/>
        <v>41151.690104166664</v>
      </c>
      <c r="T1276">
        <f t="shared" si="59"/>
        <v>9.5890410958904104E-2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8289</v>
      </c>
      <c r="O1277" t="s">
        <v>8291</v>
      </c>
      <c r="P1277">
        <f>ROUND(E1277/D1277*100,0)</f>
        <v>162</v>
      </c>
      <c r="Q1277">
        <f>IFERROR(ROUND(E1277/L1277,4),0)</f>
        <v>62.522100000000002</v>
      </c>
      <c r="R1277" s="17">
        <f t="shared" si="57"/>
        <v>41458.867905092593</v>
      </c>
      <c r="S1277" s="17">
        <f t="shared" si="58"/>
        <v>41493.867905092593</v>
      </c>
      <c r="T1277">
        <f t="shared" si="59"/>
        <v>9.5890410958904104E-2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8289</v>
      </c>
      <c r="O1278" t="s">
        <v>8291</v>
      </c>
      <c r="P1278">
        <f>ROUND(E1278/D1278*100,0)</f>
        <v>104</v>
      </c>
      <c r="Q1278">
        <f>IFERROR(ROUND(E1278/L1278,4),0)</f>
        <v>46.068100000000001</v>
      </c>
      <c r="R1278" s="17">
        <f t="shared" si="57"/>
        <v>40007.704247685186</v>
      </c>
      <c r="S1278" s="17">
        <f t="shared" si="58"/>
        <v>40057.166666666664</v>
      </c>
      <c r="T1278">
        <f t="shared" si="59"/>
        <v>0.13551347666158506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8289</v>
      </c>
      <c r="O1279" t="s">
        <v>8291</v>
      </c>
      <c r="P1279">
        <f>ROUND(E1279/D1279*100,0)</f>
        <v>106</v>
      </c>
      <c r="Q1279">
        <f>IFERROR(ROUND(E1279/L1279,4),0)</f>
        <v>38.543900000000001</v>
      </c>
      <c r="R1279" s="17">
        <f t="shared" si="57"/>
        <v>41121.561886574076</v>
      </c>
      <c r="S1279" s="17">
        <f t="shared" si="58"/>
        <v>41156.561886574076</v>
      </c>
      <c r="T1279">
        <f t="shared" si="59"/>
        <v>9.5890410958904104E-2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8289</v>
      </c>
      <c r="O1280" t="s">
        <v>8291</v>
      </c>
      <c r="P1280">
        <f>ROUND(E1280/D1280*100,0)</f>
        <v>155</v>
      </c>
      <c r="Q1280">
        <f>IFERROR(ROUND(E1280/L1280,4),0)</f>
        <v>53.005299999999998</v>
      </c>
      <c r="R1280" s="17">
        <f t="shared" si="57"/>
        <v>41786.555162037039</v>
      </c>
      <c r="S1280" s="17">
        <f t="shared" si="58"/>
        <v>41815.083333333336</v>
      </c>
      <c r="T1280">
        <f t="shared" si="59"/>
        <v>7.8159373414512137E-2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8289</v>
      </c>
      <c r="O1281" t="s">
        <v>8291</v>
      </c>
      <c r="P1281">
        <f>ROUND(E1281/D1281*100,0)</f>
        <v>111</v>
      </c>
      <c r="Q1281">
        <f>IFERROR(ROUND(E1281/L1281,4),0)</f>
        <v>73.355400000000003</v>
      </c>
      <c r="R1281" s="17">
        <f t="shared" si="57"/>
        <v>41682.099189814813</v>
      </c>
      <c r="S1281" s="17">
        <f t="shared" si="58"/>
        <v>41722.057523148149</v>
      </c>
      <c r="T1281">
        <f t="shared" si="59"/>
        <v>0.10947488584475551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8289</v>
      </c>
      <c r="O1282" t="s">
        <v>8291</v>
      </c>
      <c r="P1282">
        <f>ROUND(E1282/D1282*100,0)</f>
        <v>111</v>
      </c>
      <c r="Q1282">
        <f>IFERROR(ROUND(E1282/L1282,4),0)</f>
        <v>127.9752</v>
      </c>
      <c r="R1282" s="17">
        <f t="shared" si="57"/>
        <v>40513.757569444446</v>
      </c>
      <c r="S1282" s="17">
        <f t="shared" si="58"/>
        <v>40603.757569444446</v>
      </c>
      <c r="T1282">
        <f t="shared" si="59"/>
        <v>0.24657534246575341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8289</v>
      </c>
      <c r="O1283" t="s">
        <v>8291</v>
      </c>
      <c r="P1283">
        <f>ROUND(E1283/D1283*100,0)</f>
        <v>111</v>
      </c>
      <c r="Q1283">
        <f>IFERROR(ROUND(E1283/L1283,4),0)</f>
        <v>104.72969999999999</v>
      </c>
      <c r="R1283" s="17">
        <f t="shared" ref="R1283:R1346" si="60">(((J1283/60)/60)/24)+DATE(1970,1,1)</f>
        <v>41463.743472222224</v>
      </c>
      <c r="S1283" s="17">
        <f t="shared" ref="S1283:S1346" si="61">(((I1283/60)/60)/24)+DATE(1970,1,1)</f>
        <v>41483.743472222224</v>
      </c>
      <c r="T1283">
        <f t="shared" ref="T1283:T1346" si="62">(S1283-R1283)/365</f>
        <v>5.4794520547945202E-2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8289</v>
      </c>
      <c r="O1284" t="s">
        <v>8291</v>
      </c>
      <c r="P1284">
        <f>ROUND(E1284/D1284*100,0)</f>
        <v>124</v>
      </c>
      <c r="Q1284">
        <f>IFERROR(ROUND(E1284/L1284,4),0)</f>
        <v>67.671499999999995</v>
      </c>
      <c r="R1284" s="17">
        <f t="shared" si="60"/>
        <v>41586.475173611114</v>
      </c>
      <c r="S1284" s="17">
        <f t="shared" si="61"/>
        <v>41617.207638888889</v>
      </c>
      <c r="T1284">
        <f t="shared" si="62"/>
        <v>8.4198535007603256E-2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8289</v>
      </c>
      <c r="O1285" t="s">
        <v>8291</v>
      </c>
      <c r="P1285">
        <f>ROUND(E1285/D1285*100,0)</f>
        <v>211</v>
      </c>
      <c r="Q1285">
        <f>IFERROR(ROUND(E1285/L1285,4),0)</f>
        <v>95.931799999999996</v>
      </c>
      <c r="R1285" s="17">
        <f t="shared" si="60"/>
        <v>41320.717465277776</v>
      </c>
      <c r="S1285" s="17">
        <f t="shared" si="61"/>
        <v>41344.166666666664</v>
      </c>
      <c r="T1285">
        <f t="shared" si="62"/>
        <v>6.4244387366817715E-2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8266</v>
      </c>
      <c r="O1286" t="s">
        <v>8268</v>
      </c>
      <c r="P1286">
        <f>ROUND(E1286/D1286*100,0)</f>
        <v>101</v>
      </c>
      <c r="Q1286">
        <f>IFERROR(ROUND(E1286/L1286,4),0)</f>
        <v>65.161299999999997</v>
      </c>
      <c r="R1286" s="17">
        <f t="shared" si="60"/>
        <v>42712.23474537037</v>
      </c>
      <c r="S1286" s="17">
        <f t="shared" si="61"/>
        <v>42735.707638888889</v>
      </c>
      <c r="T1286">
        <f t="shared" si="62"/>
        <v>6.4309297311012092E-2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8266</v>
      </c>
      <c r="O1287" t="s">
        <v>8268</v>
      </c>
      <c r="P1287">
        <f>ROUND(E1287/D1287*100,0)</f>
        <v>102</v>
      </c>
      <c r="Q1287">
        <f>IFERROR(ROUND(E1287/L1287,4),"no backers")</f>
        <v>32.269799999999996</v>
      </c>
      <c r="R1287" s="17">
        <f t="shared" si="60"/>
        <v>42160.583043981482</v>
      </c>
      <c r="S1287" s="17">
        <f t="shared" si="61"/>
        <v>42175.583043981482</v>
      </c>
      <c r="T1287">
        <f t="shared" si="62"/>
        <v>4.1095890410958902E-2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8266</v>
      </c>
      <c r="O1288" t="s">
        <v>8268</v>
      </c>
      <c r="P1288">
        <f>ROUND(E1288/D1288*100,0)</f>
        <v>108</v>
      </c>
      <c r="Q1288">
        <f>IFERROR(ROUND(E1288/L1288,4),0)</f>
        <v>81.25</v>
      </c>
      <c r="R1288" s="17">
        <f t="shared" si="60"/>
        <v>42039.384571759263</v>
      </c>
      <c r="S1288" s="17">
        <f t="shared" si="61"/>
        <v>42052.583333333328</v>
      </c>
      <c r="T1288">
        <f t="shared" si="62"/>
        <v>3.616099061387789E-2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8266</v>
      </c>
      <c r="O1289" t="s">
        <v>8268</v>
      </c>
      <c r="P1289">
        <f>ROUND(E1289/D1289*100,0)</f>
        <v>242</v>
      </c>
      <c r="Q1289">
        <f>IFERROR(ROUND(E1289/L1289,4),"no backers")</f>
        <v>24.2</v>
      </c>
      <c r="R1289" s="17">
        <f t="shared" si="60"/>
        <v>42107.621018518519</v>
      </c>
      <c r="S1289" s="17">
        <f t="shared" si="61"/>
        <v>42167.621018518519</v>
      </c>
      <c r="T1289">
        <f t="shared" si="62"/>
        <v>0.16438356164383561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8266</v>
      </c>
      <c r="O1290" t="s">
        <v>8268</v>
      </c>
      <c r="P1290">
        <f>ROUND(E1290/D1290*100,0)</f>
        <v>100</v>
      </c>
      <c r="Q1290">
        <f>IFERROR(ROUND(E1290/L1290,4),0)</f>
        <v>65.868899999999996</v>
      </c>
      <c r="R1290" s="17">
        <f t="shared" si="60"/>
        <v>42561.154664351852</v>
      </c>
      <c r="S1290" s="17">
        <f t="shared" si="61"/>
        <v>42592.166666666672</v>
      </c>
      <c r="T1290">
        <f t="shared" si="62"/>
        <v>8.4964389903614393E-2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8266</v>
      </c>
      <c r="O1291" t="s">
        <v>8268</v>
      </c>
      <c r="P1291">
        <f>ROUND(E1291/D1291*100,0)</f>
        <v>125</v>
      </c>
      <c r="Q1291">
        <f>IFERROR(ROUND(E1291/L1291,4),0)</f>
        <v>36.076900000000002</v>
      </c>
      <c r="R1291" s="17">
        <f t="shared" si="60"/>
        <v>42709.134780092587</v>
      </c>
      <c r="S1291" s="17">
        <f t="shared" si="61"/>
        <v>42739.134780092587</v>
      </c>
      <c r="T1291">
        <f t="shared" si="62"/>
        <v>8.2191780821917804E-2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8266</v>
      </c>
      <c r="O1292" t="s">
        <v>8268</v>
      </c>
      <c r="P1292">
        <f>ROUND(E1292/D1292*100,0)</f>
        <v>109</v>
      </c>
      <c r="Q1292">
        <f>IFERROR(ROUND(E1292/L1292,4),0)</f>
        <v>44.186</v>
      </c>
      <c r="R1292" s="17">
        <f t="shared" si="60"/>
        <v>42086.614942129629</v>
      </c>
      <c r="S1292" s="17">
        <f t="shared" si="61"/>
        <v>42117.290972222225</v>
      </c>
      <c r="T1292">
        <f t="shared" si="62"/>
        <v>8.4043918061907377E-2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8266</v>
      </c>
      <c r="O1293" t="s">
        <v>8268</v>
      </c>
      <c r="P1293">
        <f>ROUND(E1293/D1293*100,0)</f>
        <v>146</v>
      </c>
      <c r="Q1293">
        <f>IFERROR(ROUND(E1293/L1293,4),0)</f>
        <v>104.0714</v>
      </c>
      <c r="R1293" s="17">
        <f t="shared" si="60"/>
        <v>42064.652673611112</v>
      </c>
      <c r="S1293" s="17">
        <f t="shared" si="61"/>
        <v>42101.291666666672</v>
      </c>
      <c r="T1293">
        <f t="shared" si="62"/>
        <v>0.10038080289194437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8266</v>
      </c>
      <c r="O1294" t="s">
        <v>8268</v>
      </c>
      <c r="P1294">
        <f>ROUND(E1294/D1294*100,0)</f>
        <v>110</v>
      </c>
      <c r="Q1294">
        <f>IFERROR(ROUND(E1294/L1294,4),0)</f>
        <v>35.961500000000001</v>
      </c>
      <c r="R1294" s="17">
        <f t="shared" si="60"/>
        <v>42256.764212962968</v>
      </c>
      <c r="S1294" s="17">
        <f t="shared" si="61"/>
        <v>42283.957638888889</v>
      </c>
      <c r="T1294">
        <f t="shared" si="62"/>
        <v>7.4502536783346507E-2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8266</v>
      </c>
      <c r="O1295" t="s">
        <v>8268</v>
      </c>
      <c r="P1295">
        <f>ROUND(E1295/D1295*100,0)</f>
        <v>102</v>
      </c>
      <c r="Q1295">
        <f>IFERROR(ROUND(E1295/L1295,4),"no backers")</f>
        <v>127.79170000000001</v>
      </c>
      <c r="R1295" s="17">
        <f t="shared" si="60"/>
        <v>42292.701053240744</v>
      </c>
      <c r="S1295" s="17">
        <f t="shared" si="61"/>
        <v>42322.742719907401</v>
      </c>
      <c r="T1295">
        <f t="shared" si="62"/>
        <v>8.2305936073032784E-2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8266</v>
      </c>
      <c r="O1296" t="s">
        <v>8268</v>
      </c>
      <c r="P1296">
        <f>ROUND(E1296/D1296*100,0)</f>
        <v>122</v>
      </c>
      <c r="Q1296">
        <f>IFERROR(ROUND(E1296/L1296,4),0)</f>
        <v>27.7273</v>
      </c>
      <c r="R1296" s="17">
        <f t="shared" si="60"/>
        <v>42278.453668981485</v>
      </c>
      <c r="S1296" s="17">
        <f t="shared" si="61"/>
        <v>42296.458333333328</v>
      </c>
      <c r="T1296">
        <f t="shared" si="62"/>
        <v>4.9327847539297344E-2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8266</v>
      </c>
      <c r="O1297" t="s">
        <v>8268</v>
      </c>
      <c r="P1297">
        <f>ROUND(E1297/D1297*100,0)</f>
        <v>102</v>
      </c>
      <c r="Q1297">
        <f>IFERROR(ROUND(E1297/L1297,4),0)</f>
        <v>39.828099999999999</v>
      </c>
      <c r="R1297" s="17">
        <f t="shared" si="60"/>
        <v>42184.572881944448</v>
      </c>
      <c r="S1297" s="17">
        <f t="shared" si="61"/>
        <v>42214.708333333328</v>
      </c>
      <c r="T1297">
        <f t="shared" si="62"/>
        <v>8.2562880517479537E-2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8266</v>
      </c>
      <c r="O1298" t="s">
        <v>8268</v>
      </c>
      <c r="P1298">
        <f>ROUND(E1298/D1298*100,0)</f>
        <v>141</v>
      </c>
      <c r="Q1298">
        <f>IFERROR(ROUND(E1298/L1298,4),0)</f>
        <v>52.173900000000003</v>
      </c>
      <c r="R1298" s="17">
        <f t="shared" si="60"/>
        <v>42423.050613425927</v>
      </c>
      <c r="S1298" s="17">
        <f t="shared" si="61"/>
        <v>42443.008946759262</v>
      </c>
      <c r="T1298">
        <f t="shared" si="62"/>
        <v>5.46803652968103E-2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8266</v>
      </c>
      <c r="O1299" t="s">
        <v>8268</v>
      </c>
      <c r="P1299">
        <f>ROUND(E1299/D1299*100,0)</f>
        <v>110</v>
      </c>
      <c r="Q1299">
        <f>IFERROR(ROUND(E1299/L1299,4),0)</f>
        <v>92.037800000000004</v>
      </c>
      <c r="R1299" s="17">
        <f t="shared" si="60"/>
        <v>42461.747199074074</v>
      </c>
      <c r="S1299" s="17">
        <f t="shared" si="61"/>
        <v>42491.747199074074</v>
      </c>
      <c r="T1299">
        <f t="shared" si="62"/>
        <v>8.2191780821917804E-2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8266</v>
      </c>
      <c r="O1300" t="s">
        <v>8268</v>
      </c>
      <c r="P1300">
        <f>ROUND(E1300/D1300*100,0)</f>
        <v>105</v>
      </c>
      <c r="Q1300">
        <f>IFERROR(ROUND(E1300/L1300,4),0)</f>
        <v>63.424199999999999</v>
      </c>
      <c r="R1300" s="17">
        <f t="shared" si="60"/>
        <v>42458.680925925932</v>
      </c>
      <c r="S1300" s="17">
        <f t="shared" si="61"/>
        <v>42488.680925925932</v>
      </c>
      <c r="T1300">
        <f t="shared" si="62"/>
        <v>8.2191780821917804E-2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8266</v>
      </c>
      <c r="O1301" t="s">
        <v>8268</v>
      </c>
      <c r="P1301">
        <f>ROUND(E1301/D1301*100,0)</f>
        <v>124</v>
      </c>
      <c r="Q1301">
        <f>IFERROR(ROUND(E1301/L1301,4),0)</f>
        <v>135.625</v>
      </c>
      <c r="R1301" s="17">
        <f t="shared" si="60"/>
        <v>42169.814340277779</v>
      </c>
      <c r="S1301" s="17">
        <f t="shared" si="61"/>
        <v>42199.814340277779</v>
      </c>
      <c r="T1301">
        <f t="shared" si="62"/>
        <v>8.2191780821917804E-2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8266</v>
      </c>
      <c r="O1302" t="s">
        <v>8268</v>
      </c>
      <c r="P1302">
        <f>ROUND(E1302/D1302*100,0)</f>
        <v>135</v>
      </c>
      <c r="Q1302">
        <f>IFERROR(ROUND(E1302/L1302,4),0)</f>
        <v>168.75</v>
      </c>
      <c r="R1302" s="17">
        <f t="shared" si="60"/>
        <v>42483.675208333334</v>
      </c>
      <c r="S1302" s="17">
        <f t="shared" si="61"/>
        <v>42522.789583333331</v>
      </c>
      <c r="T1302">
        <f t="shared" si="62"/>
        <v>0.10716267123286953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8266</v>
      </c>
      <c r="O1303" t="s">
        <v>8268</v>
      </c>
      <c r="P1303">
        <f>ROUND(E1303/D1303*100,0)</f>
        <v>103</v>
      </c>
      <c r="Q1303">
        <f>IFERROR(ROUND(E1303/L1303,4),0)</f>
        <v>70.862099999999998</v>
      </c>
      <c r="R1303" s="17">
        <f t="shared" si="60"/>
        <v>42195.749745370369</v>
      </c>
      <c r="S1303" s="17">
        <f t="shared" si="61"/>
        <v>42206.125</v>
      </c>
      <c r="T1303">
        <f t="shared" si="62"/>
        <v>2.8425355149673821E-2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8266</v>
      </c>
      <c r="O1304" t="s">
        <v>8268</v>
      </c>
      <c r="P1304">
        <f>ROUND(E1304/D1304*100,0)</f>
        <v>100</v>
      </c>
      <c r="Q1304">
        <f>IFERROR(ROUND(E1304/L1304,4),0)</f>
        <v>50</v>
      </c>
      <c r="R1304" s="17">
        <f t="shared" si="60"/>
        <v>42675.057997685188</v>
      </c>
      <c r="S1304" s="17">
        <f t="shared" si="61"/>
        <v>42705.099664351852</v>
      </c>
      <c r="T1304">
        <f t="shared" si="62"/>
        <v>8.2305936073052713E-2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8266</v>
      </c>
      <c r="O1305" t="s">
        <v>8268</v>
      </c>
      <c r="P1305">
        <f>ROUND(E1305/D1305*100,0)</f>
        <v>130</v>
      </c>
      <c r="Q1305">
        <f>IFERROR(ROUND(E1305/L1305,4),0)</f>
        <v>42.214199999999998</v>
      </c>
      <c r="R1305" s="17">
        <f t="shared" si="60"/>
        <v>42566.441203703704</v>
      </c>
      <c r="S1305" s="17">
        <f t="shared" si="61"/>
        <v>42582.458333333328</v>
      </c>
      <c r="T1305">
        <f t="shared" si="62"/>
        <v>4.3882546930478994E-2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8270</v>
      </c>
      <c r="O1306" t="s">
        <v>8272</v>
      </c>
      <c r="P1306">
        <f>ROUND(E1306/D1306*100,0)</f>
        <v>40</v>
      </c>
      <c r="Q1306">
        <f>IFERROR(ROUND(E1306/L1306,4),0)</f>
        <v>152.4135</v>
      </c>
      <c r="R1306" s="17">
        <f t="shared" si="60"/>
        <v>42747.194502314815</v>
      </c>
      <c r="S1306" s="17">
        <f t="shared" si="61"/>
        <v>42807.152835648143</v>
      </c>
      <c r="T1306">
        <f t="shared" si="62"/>
        <v>0.16426940639268078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8270</v>
      </c>
      <c r="O1307" t="s">
        <v>8272</v>
      </c>
      <c r="P1307">
        <f>ROUND(E1307/D1307*100,0)</f>
        <v>26</v>
      </c>
      <c r="Q1307">
        <f>IFERROR(ROUND(E1307/L1307,4),0)</f>
        <v>90.616299999999995</v>
      </c>
      <c r="R1307" s="17">
        <f t="shared" si="60"/>
        <v>42543.665601851855</v>
      </c>
      <c r="S1307" s="17">
        <f t="shared" si="61"/>
        <v>42572.729166666672</v>
      </c>
      <c r="T1307">
        <f t="shared" si="62"/>
        <v>7.9626204972099573E-2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8270</v>
      </c>
      <c r="O1308" t="s">
        <v>8272</v>
      </c>
      <c r="P1308">
        <f>ROUND(E1308/D1308*100,0)</f>
        <v>65</v>
      </c>
      <c r="Q1308">
        <f>IFERROR(ROUND(E1308/L1308,4),"no backers")</f>
        <v>201.60390000000001</v>
      </c>
      <c r="R1308" s="17">
        <f t="shared" si="60"/>
        <v>41947.457569444443</v>
      </c>
      <c r="S1308" s="17">
        <f t="shared" si="61"/>
        <v>41977.457569444443</v>
      </c>
      <c r="T1308">
        <f t="shared" si="62"/>
        <v>8.2191780821917804E-2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8270</v>
      </c>
      <c r="O1309" t="s">
        <v>8272</v>
      </c>
      <c r="P1309">
        <f>ROUND(E1309/D1309*100,0)</f>
        <v>12</v>
      </c>
      <c r="Q1309">
        <f>IFERROR(ROUND(E1309/L1309,4),0)</f>
        <v>127.9333</v>
      </c>
      <c r="R1309" s="17">
        <f t="shared" si="60"/>
        <v>42387.503229166665</v>
      </c>
      <c r="S1309" s="17">
        <f t="shared" si="61"/>
        <v>42417.503229166665</v>
      </c>
      <c r="T1309">
        <f t="shared" si="62"/>
        <v>8.2191780821917804E-2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8270</v>
      </c>
      <c r="O1310" t="s">
        <v>8272</v>
      </c>
      <c r="P1310">
        <f>ROUND(E1310/D1310*100,0)</f>
        <v>11</v>
      </c>
      <c r="Q1310">
        <f>IFERROR(ROUND(E1310/L1310,4),0)</f>
        <v>29.8947</v>
      </c>
      <c r="R1310" s="17">
        <f t="shared" si="60"/>
        <v>42611.613564814819</v>
      </c>
      <c r="S1310" s="17">
        <f t="shared" si="61"/>
        <v>42651.613564814819</v>
      </c>
      <c r="T1310">
        <f t="shared" si="62"/>
        <v>0.1095890410958904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8270</v>
      </c>
      <c r="O1311" t="s">
        <v>8272</v>
      </c>
      <c r="P1311">
        <f>ROUND(E1311/D1311*100,0)</f>
        <v>112</v>
      </c>
      <c r="Q1311">
        <f>IFERROR(ROUND(E1311/L1311,4),0)</f>
        <v>367.97140000000002</v>
      </c>
      <c r="R1311" s="17">
        <f t="shared" si="60"/>
        <v>42257.882731481484</v>
      </c>
      <c r="S1311" s="17">
        <f t="shared" si="61"/>
        <v>42292.882731481484</v>
      </c>
      <c r="T1311">
        <f t="shared" si="62"/>
        <v>9.5890410958904104E-2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8270</v>
      </c>
      <c r="O1312" t="s">
        <v>8272</v>
      </c>
      <c r="P1312">
        <f>ROUND(E1312/D1312*100,0)</f>
        <v>16</v>
      </c>
      <c r="Q1312">
        <f>IFERROR(ROUND(E1312/L1312,4),0)</f>
        <v>129.16669999999999</v>
      </c>
      <c r="R1312" s="17">
        <f t="shared" si="60"/>
        <v>42556.667245370365</v>
      </c>
      <c r="S1312" s="17">
        <f t="shared" si="61"/>
        <v>42601.667245370365</v>
      </c>
      <c r="T1312">
        <f t="shared" si="62"/>
        <v>0.12328767123287671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8270</v>
      </c>
      <c r="O1313" t="s">
        <v>8272</v>
      </c>
      <c r="P1313">
        <f>ROUND(E1313/D1313*100,0)</f>
        <v>32</v>
      </c>
      <c r="Q1313">
        <f>IFERROR(ROUND(E1313/L1313,4),"no backers")</f>
        <v>800.7</v>
      </c>
      <c r="R1313" s="17">
        <f t="shared" si="60"/>
        <v>42669.802303240736</v>
      </c>
      <c r="S1313" s="17">
        <f t="shared" si="61"/>
        <v>42704.843969907408</v>
      </c>
      <c r="T1313">
        <f t="shared" si="62"/>
        <v>9.6004566210058956E-2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8270</v>
      </c>
      <c r="O1314" t="s">
        <v>8272</v>
      </c>
      <c r="P1314">
        <f>ROUND(E1314/D1314*100,0)</f>
        <v>1</v>
      </c>
      <c r="Q1314">
        <f>IFERROR(ROUND(E1314/L1314,4),0)</f>
        <v>28</v>
      </c>
      <c r="R1314" s="17">
        <f t="shared" si="60"/>
        <v>42082.702800925923</v>
      </c>
      <c r="S1314" s="17">
        <f t="shared" si="61"/>
        <v>42112.702800925923</v>
      </c>
      <c r="T1314">
        <f t="shared" si="62"/>
        <v>8.2191780821917804E-2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8270</v>
      </c>
      <c r="O1315" t="s">
        <v>8272</v>
      </c>
      <c r="P1315">
        <f>ROUND(E1315/D1315*100,0)</f>
        <v>31</v>
      </c>
      <c r="Q1315">
        <f>IFERROR(ROUND(E1315/L1315,4),0)</f>
        <v>102.0164</v>
      </c>
      <c r="R1315" s="17">
        <f t="shared" si="60"/>
        <v>42402.709652777776</v>
      </c>
      <c r="S1315" s="17">
        <f t="shared" si="61"/>
        <v>42432.709652777776</v>
      </c>
      <c r="T1315">
        <f t="shared" si="62"/>
        <v>8.2191780821917804E-2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8270</v>
      </c>
      <c r="O1316" t="s">
        <v>8272</v>
      </c>
      <c r="P1316">
        <f>ROUND(E1316/D1316*100,0)</f>
        <v>1</v>
      </c>
      <c r="Q1316">
        <f>IFERROR(ROUND(E1316/L1316,4),0)</f>
        <v>184.36359999999999</v>
      </c>
      <c r="R1316" s="17">
        <f t="shared" si="60"/>
        <v>42604.669675925921</v>
      </c>
      <c r="S1316" s="17">
        <f t="shared" si="61"/>
        <v>42664.669675925921</v>
      </c>
      <c r="T1316">
        <f t="shared" si="62"/>
        <v>0.16438356164383561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8270</v>
      </c>
      <c r="O1317" t="s">
        <v>8272</v>
      </c>
      <c r="P1317">
        <f>ROUND(E1317/D1317*100,0)</f>
        <v>40</v>
      </c>
      <c r="Q1317">
        <f>IFERROR(ROUND(E1317/L1317,4),"no backers")</f>
        <v>162.9194</v>
      </c>
      <c r="R1317" s="17">
        <f t="shared" si="60"/>
        <v>42278.498240740737</v>
      </c>
      <c r="S1317" s="17">
        <f t="shared" si="61"/>
        <v>42314.041666666672</v>
      </c>
      <c r="T1317">
        <f t="shared" si="62"/>
        <v>9.7379249112149513E-2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8270</v>
      </c>
      <c r="O1318" t="s">
        <v>8272</v>
      </c>
      <c r="P1318">
        <f>ROUND(E1318/D1318*100,0)</f>
        <v>0</v>
      </c>
      <c r="Q1318">
        <f>IFERROR(ROUND(E1318/L1318,4),0)</f>
        <v>1</v>
      </c>
      <c r="R1318" s="17">
        <f t="shared" si="60"/>
        <v>42393.961909722217</v>
      </c>
      <c r="S1318" s="17">
        <f t="shared" si="61"/>
        <v>42428.961909722217</v>
      </c>
      <c r="T1318">
        <f t="shared" si="62"/>
        <v>9.5890410958904104E-2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8270</v>
      </c>
      <c r="O1319" t="s">
        <v>8272</v>
      </c>
      <c r="P1319">
        <f>ROUND(E1319/D1319*100,0)</f>
        <v>6</v>
      </c>
      <c r="Q1319">
        <f>IFERROR(ROUND(E1319/L1319,4),0)</f>
        <v>603.52629999999999</v>
      </c>
      <c r="R1319" s="17">
        <f t="shared" si="60"/>
        <v>42520.235486111109</v>
      </c>
      <c r="S1319" s="17">
        <f t="shared" si="61"/>
        <v>42572.583333333328</v>
      </c>
      <c r="T1319">
        <f t="shared" si="62"/>
        <v>0.14341875951293034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8270</v>
      </c>
      <c r="O1320" t="s">
        <v>8272</v>
      </c>
      <c r="P1320">
        <f>ROUND(E1320/D1320*100,0)</f>
        <v>15</v>
      </c>
      <c r="Q1320">
        <f>IFERROR(ROUND(E1320/L1320,4),0)</f>
        <v>45.407400000000003</v>
      </c>
      <c r="R1320" s="17">
        <f t="shared" si="60"/>
        <v>41985.043657407412</v>
      </c>
      <c r="S1320" s="17">
        <f t="shared" si="61"/>
        <v>42015.043657407412</v>
      </c>
      <c r="T1320">
        <f t="shared" si="62"/>
        <v>8.2191780821917804E-2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8270</v>
      </c>
      <c r="O1321" t="s">
        <v>8272</v>
      </c>
      <c r="P1321">
        <f>ROUND(E1321/D1321*100,0)</f>
        <v>15</v>
      </c>
      <c r="Q1321">
        <f>IFERROR(ROUND(E1321/L1321,4),0)</f>
        <v>97.333299999999994</v>
      </c>
      <c r="R1321" s="17">
        <f t="shared" si="60"/>
        <v>41816.812094907407</v>
      </c>
      <c r="S1321" s="17">
        <f t="shared" si="61"/>
        <v>41831.666666666664</v>
      </c>
      <c r="T1321">
        <f t="shared" si="62"/>
        <v>4.0697456874676553E-2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8270</v>
      </c>
      <c r="O1322" t="s">
        <v>8272</v>
      </c>
      <c r="P1322">
        <f>ROUND(E1322/D1322*100,0)</f>
        <v>1</v>
      </c>
      <c r="Q1322">
        <f>IFERROR(ROUND(E1322/L1322,4),0)</f>
        <v>167.66669999999999</v>
      </c>
      <c r="R1322" s="17">
        <f t="shared" si="60"/>
        <v>42705.690347222218</v>
      </c>
      <c r="S1322" s="17">
        <f t="shared" si="61"/>
        <v>42734.958333333328</v>
      </c>
      <c r="T1322">
        <f t="shared" si="62"/>
        <v>8.0186263318109796E-2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8270</v>
      </c>
      <c r="O1323" t="s">
        <v>8272</v>
      </c>
      <c r="P1323">
        <f>ROUND(E1323/D1323*100,0)</f>
        <v>1</v>
      </c>
      <c r="Q1323">
        <f>IFERROR(ROUND(E1323/L1323,4),0)</f>
        <v>859.85709999999995</v>
      </c>
      <c r="R1323" s="17">
        <f t="shared" si="60"/>
        <v>42697.74927083333</v>
      </c>
      <c r="S1323" s="17">
        <f t="shared" si="61"/>
        <v>42727.74927083333</v>
      </c>
      <c r="T1323">
        <f t="shared" si="62"/>
        <v>8.2191780821917804E-2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8270</v>
      </c>
      <c r="O1324" t="s">
        <v>8272</v>
      </c>
      <c r="P1324">
        <f>ROUND(E1324/D1324*100,0)</f>
        <v>0</v>
      </c>
      <c r="Q1324">
        <f>IFERROR(ROUND(E1324/L1324,4),0)</f>
        <v>26.5</v>
      </c>
      <c r="R1324" s="17">
        <f t="shared" si="60"/>
        <v>42115.656539351854</v>
      </c>
      <c r="S1324" s="17">
        <f t="shared" si="61"/>
        <v>42145.656539351854</v>
      </c>
      <c r="T1324">
        <f t="shared" si="62"/>
        <v>8.2191780821917804E-2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8270</v>
      </c>
      <c r="O1325" t="s">
        <v>8272</v>
      </c>
      <c r="P1325">
        <f>ROUND(E1325/D1325*100,0)</f>
        <v>9</v>
      </c>
      <c r="Q1325">
        <f>IFERROR(ROUND(E1325/L1325,4),0)</f>
        <v>30.2727</v>
      </c>
      <c r="R1325" s="17">
        <f t="shared" si="60"/>
        <v>42451.698449074072</v>
      </c>
      <c r="S1325" s="17">
        <f t="shared" si="61"/>
        <v>42486.288194444445</v>
      </c>
      <c r="T1325">
        <f t="shared" si="62"/>
        <v>9.4766425672254351E-2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8270</v>
      </c>
      <c r="O1326" t="s">
        <v>8272</v>
      </c>
      <c r="P1326">
        <f>ROUND(E1326/D1326*100,0)</f>
        <v>10</v>
      </c>
      <c r="Q1326">
        <f>IFERROR(ROUND(E1326/L1326,4),0)</f>
        <v>54.666699999999999</v>
      </c>
      <c r="R1326" s="17">
        <f t="shared" si="60"/>
        <v>42626.633703703701</v>
      </c>
      <c r="S1326" s="17">
        <f t="shared" si="61"/>
        <v>42656.633703703701</v>
      </c>
      <c r="T1326">
        <f t="shared" si="62"/>
        <v>8.2191780821917804E-2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8270</v>
      </c>
      <c r="O1327" t="s">
        <v>8272</v>
      </c>
      <c r="P1327">
        <f>ROUND(E1327/D1327*100,0)</f>
        <v>2</v>
      </c>
      <c r="Q1327">
        <f>IFERROR(ROUND(E1327/L1327,4),0)</f>
        <v>60.75</v>
      </c>
      <c r="R1327" s="17">
        <f t="shared" si="60"/>
        <v>42704.086053240739</v>
      </c>
      <c r="S1327" s="17">
        <f t="shared" si="61"/>
        <v>42734.086053240739</v>
      </c>
      <c r="T1327">
        <f t="shared" si="62"/>
        <v>8.2191780821917804E-2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8270</v>
      </c>
      <c r="O1328" t="s">
        <v>8272</v>
      </c>
      <c r="P1328">
        <f>ROUND(E1328/D1328*100,0)</f>
        <v>1</v>
      </c>
      <c r="Q1328">
        <f>IFERROR(ROUND(E1328/L1328,4),0)</f>
        <v>102.7273</v>
      </c>
      <c r="R1328" s="17">
        <f t="shared" si="60"/>
        <v>41974.791990740734</v>
      </c>
      <c r="S1328" s="17">
        <f t="shared" si="61"/>
        <v>42019.791990740734</v>
      </c>
      <c r="T1328">
        <f t="shared" si="62"/>
        <v>0.12328767123287671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8270</v>
      </c>
      <c r="O1329" t="s">
        <v>8272</v>
      </c>
      <c r="P1329">
        <f>ROUND(E1329/D1329*100,0)</f>
        <v>4</v>
      </c>
      <c r="Q1329">
        <f>IFERROR(ROUND(E1329/L1329,4),0)</f>
        <v>41.5854</v>
      </c>
      <c r="R1329" s="17">
        <f t="shared" si="60"/>
        <v>42123.678645833337</v>
      </c>
      <c r="S1329" s="17">
        <f t="shared" si="61"/>
        <v>42153.678645833337</v>
      </c>
      <c r="T1329">
        <f t="shared" si="62"/>
        <v>8.2191780821917804E-2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8270</v>
      </c>
      <c r="O1330" t="s">
        <v>8272</v>
      </c>
      <c r="P1330">
        <f>ROUND(E1330/D1330*100,0)</f>
        <v>2</v>
      </c>
      <c r="Q1330">
        <f>IFERROR(ROUND(E1330/L1330,4),0)</f>
        <v>116.5333</v>
      </c>
      <c r="R1330" s="17">
        <f t="shared" si="60"/>
        <v>42612.642754629633</v>
      </c>
      <c r="S1330" s="17">
        <f t="shared" si="61"/>
        <v>42657.642754629633</v>
      </c>
      <c r="T1330">
        <f t="shared" si="62"/>
        <v>0.12328767123287671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8270</v>
      </c>
      <c r="O1331" t="s">
        <v>8272</v>
      </c>
      <c r="P1331">
        <f>ROUND(E1331/D1331*100,0)</f>
        <v>1</v>
      </c>
      <c r="Q1331">
        <f>IFERROR(ROUND(E1331/L1331,4),0)</f>
        <v>45.333300000000001</v>
      </c>
      <c r="R1331" s="17">
        <f t="shared" si="60"/>
        <v>41935.221585648149</v>
      </c>
      <c r="S1331" s="17">
        <f t="shared" si="61"/>
        <v>41975.263252314813</v>
      </c>
      <c r="T1331">
        <f t="shared" si="62"/>
        <v>0.10970319634702531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8270</v>
      </c>
      <c r="O1332" t="s">
        <v>8272</v>
      </c>
      <c r="P1332">
        <f>ROUND(E1332/D1332*100,0)</f>
        <v>22</v>
      </c>
      <c r="Q1332">
        <f>IFERROR(ROUND(E1332/L1332,4),0)</f>
        <v>157.46</v>
      </c>
      <c r="R1332" s="17">
        <f t="shared" si="60"/>
        <v>42522.276724537034</v>
      </c>
      <c r="S1332" s="17">
        <f t="shared" si="61"/>
        <v>42553.166666666672</v>
      </c>
      <c r="T1332">
        <f t="shared" si="62"/>
        <v>8.4629978437362599E-2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8270</v>
      </c>
      <c r="O1333" t="s">
        <v>8272</v>
      </c>
      <c r="P1333">
        <f>ROUND(E1333/D1333*100,0)</f>
        <v>1</v>
      </c>
      <c r="Q1333">
        <f>IFERROR(ROUND(E1333/L1333,4),0)</f>
        <v>100.5</v>
      </c>
      <c r="R1333" s="17">
        <f t="shared" si="60"/>
        <v>42569.50409722222</v>
      </c>
      <c r="S1333" s="17">
        <f t="shared" si="61"/>
        <v>42599.50409722222</v>
      </c>
      <c r="T1333">
        <f t="shared" si="62"/>
        <v>8.2191780821917804E-2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8270</v>
      </c>
      <c r="O1334" t="s">
        <v>8272</v>
      </c>
      <c r="P1334">
        <f>ROUND(E1334/D1334*100,0)</f>
        <v>0</v>
      </c>
      <c r="Q1334">
        <f>IFERROR(ROUND(E1334/L1334,4),0)</f>
        <v>0</v>
      </c>
      <c r="R1334" s="17">
        <f t="shared" si="60"/>
        <v>42732.060277777782</v>
      </c>
      <c r="S1334" s="17">
        <f t="shared" si="61"/>
        <v>42762.060277777782</v>
      </c>
      <c r="T1334">
        <f t="shared" si="62"/>
        <v>8.2191780821917804E-2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8270</v>
      </c>
      <c r="O1335" t="s">
        <v>8272</v>
      </c>
      <c r="P1335">
        <f>ROUND(E1335/D1335*100,0)</f>
        <v>0</v>
      </c>
      <c r="Q1335">
        <f>IFERROR(ROUND(E1335/L1335,4),0)</f>
        <v>0</v>
      </c>
      <c r="R1335" s="17">
        <f t="shared" si="60"/>
        <v>41806.106770833336</v>
      </c>
      <c r="S1335" s="17">
        <f t="shared" si="61"/>
        <v>41836.106770833336</v>
      </c>
      <c r="T1335">
        <f t="shared" si="62"/>
        <v>8.2191780821917804E-2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8270</v>
      </c>
      <c r="O1336" t="s">
        <v>8272</v>
      </c>
      <c r="P1336">
        <f>ROUND(E1336/D1336*100,0)</f>
        <v>11</v>
      </c>
      <c r="Q1336">
        <f>IFERROR(ROUND(E1336/L1336,4),0)</f>
        <v>51.822499999999998</v>
      </c>
      <c r="R1336" s="17">
        <f t="shared" si="60"/>
        <v>42410.774155092593</v>
      </c>
      <c r="S1336" s="17">
        <f t="shared" si="61"/>
        <v>42440.774155092593</v>
      </c>
      <c r="T1336">
        <f t="shared" si="62"/>
        <v>8.2191780821917804E-2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8270</v>
      </c>
      <c r="O1337" t="s">
        <v>8272</v>
      </c>
      <c r="P1337">
        <f>ROUND(E1337/D1337*100,0)</f>
        <v>20</v>
      </c>
      <c r="Q1337">
        <f>IFERROR(ROUND(E1337/L1337,4),0)</f>
        <v>308.75</v>
      </c>
      <c r="R1337" s="17">
        <f t="shared" si="60"/>
        <v>42313.936365740738</v>
      </c>
      <c r="S1337" s="17">
        <f t="shared" si="61"/>
        <v>42343.936365740738</v>
      </c>
      <c r="T1337">
        <f t="shared" si="62"/>
        <v>8.2191780821917804E-2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8270</v>
      </c>
      <c r="O1338" t="s">
        <v>8272</v>
      </c>
      <c r="P1338">
        <f>ROUND(E1338/D1338*100,0)</f>
        <v>85</v>
      </c>
      <c r="Q1338">
        <f>IFERROR(ROUND(E1338/L1338,4),0)</f>
        <v>379.22770000000003</v>
      </c>
      <c r="R1338" s="17">
        <f t="shared" si="60"/>
        <v>41955.863750000004</v>
      </c>
      <c r="S1338" s="17">
        <f t="shared" si="61"/>
        <v>41990.863750000004</v>
      </c>
      <c r="T1338">
        <f t="shared" si="62"/>
        <v>9.5890410958904104E-2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8270</v>
      </c>
      <c r="O1339" t="s">
        <v>8272</v>
      </c>
      <c r="P1339">
        <f>ROUND(E1339/D1339*100,0)</f>
        <v>49</v>
      </c>
      <c r="Q1339">
        <f>IFERROR(ROUND(E1339/L1339,4),0)</f>
        <v>176.36429999999999</v>
      </c>
      <c r="R1339" s="17">
        <f t="shared" si="60"/>
        <v>42767.577303240745</v>
      </c>
      <c r="S1339" s="17">
        <f t="shared" si="61"/>
        <v>42797.577303240745</v>
      </c>
      <c r="T1339">
        <f t="shared" si="62"/>
        <v>8.2191780821917804E-2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8270</v>
      </c>
      <c r="O1340" t="s">
        <v>8272</v>
      </c>
      <c r="P1340">
        <f>ROUND(E1340/D1340*100,0)</f>
        <v>3</v>
      </c>
      <c r="Q1340">
        <f>IFERROR(ROUND(E1340/L1340,4),0)</f>
        <v>66.066699999999997</v>
      </c>
      <c r="R1340" s="17">
        <f t="shared" si="60"/>
        <v>42188.803622685184</v>
      </c>
      <c r="S1340" s="17">
        <f t="shared" si="61"/>
        <v>42218.803622685184</v>
      </c>
      <c r="T1340">
        <f t="shared" si="62"/>
        <v>8.2191780821917804E-2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8270</v>
      </c>
      <c r="O1341" t="s">
        <v>8272</v>
      </c>
      <c r="P1341">
        <f>ROUND(E1341/D1341*100,0)</f>
        <v>7</v>
      </c>
      <c r="Q1341">
        <f>IFERROR(ROUND(E1341/L1341,4),0)</f>
        <v>89.648600000000002</v>
      </c>
      <c r="R1341" s="17">
        <f t="shared" si="60"/>
        <v>41936.647164351853</v>
      </c>
      <c r="S1341" s="17">
        <f t="shared" si="61"/>
        <v>41981.688831018517</v>
      </c>
      <c r="T1341">
        <f t="shared" si="62"/>
        <v>0.12340182648401161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8270</v>
      </c>
      <c r="O1342" t="s">
        <v>8272</v>
      </c>
      <c r="P1342">
        <f>ROUND(E1342/D1342*100,0)</f>
        <v>0</v>
      </c>
      <c r="Q1342">
        <f>IFERROR(ROUND(E1342/L1342,4),0)</f>
        <v>0</v>
      </c>
      <c r="R1342" s="17">
        <f t="shared" si="60"/>
        <v>41836.595520833333</v>
      </c>
      <c r="S1342" s="17">
        <f t="shared" si="61"/>
        <v>41866.595520833333</v>
      </c>
      <c r="T1342">
        <f t="shared" si="62"/>
        <v>8.2191780821917804E-2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8270</v>
      </c>
      <c r="O1343" t="s">
        <v>8272</v>
      </c>
      <c r="P1343">
        <f>ROUND(E1343/D1343*100,0)</f>
        <v>70</v>
      </c>
      <c r="Q1343">
        <f>IFERROR(ROUND(E1343/L1343,4),0)</f>
        <v>382.3913</v>
      </c>
      <c r="R1343" s="17">
        <f t="shared" si="60"/>
        <v>42612.624039351853</v>
      </c>
      <c r="S1343" s="17">
        <f t="shared" si="61"/>
        <v>42644.624039351853</v>
      </c>
      <c r="T1343">
        <f t="shared" si="62"/>
        <v>8.7671232876712329E-2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8270</v>
      </c>
      <c r="O1344" t="s">
        <v>8272</v>
      </c>
      <c r="P1344">
        <f>ROUND(E1344/D1344*100,0)</f>
        <v>0</v>
      </c>
      <c r="Q1344">
        <f>IFERROR(ROUND(E1344/L1344,4),0)</f>
        <v>100</v>
      </c>
      <c r="R1344" s="17">
        <f t="shared" si="60"/>
        <v>42172.816423611104</v>
      </c>
      <c r="S1344" s="17">
        <f t="shared" si="61"/>
        <v>42202.816423611104</v>
      </c>
      <c r="T1344">
        <f t="shared" si="62"/>
        <v>8.2191780821917804E-2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8270</v>
      </c>
      <c r="O1345" t="s">
        <v>8272</v>
      </c>
      <c r="P1345">
        <f>ROUND(E1345/D1345*100,0)</f>
        <v>102</v>
      </c>
      <c r="Q1345">
        <f>IFERROR(ROUND(E1345/L1345,4),0)</f>
        <v>158.35599999999999</v>
      </c>
      <c r="R1345" s="17">
        <f t="shared" si="60"/>
        <v>42542.526423611111</v>
      </c>
      <c r="S1345" s="17">
        <f t="shared" si="61"/>
        <v>42601.165972222225</v>
      </c>
      <c r="T1345">
        <f t="shared" si="62"/>
        <v>0.16065629756469629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8280</v>
      </c>
      <c r="P1346">
        <f>ROUND(E1346/D1346*100,0)</f>
        <v>378</v>
      </c>
      <c r="Q1346">
        <f>IFERROR(ROUND(E1346/L1346,4),0)</f>
        <v>40.762599999999999</v>
      </c>
      <c r="R1346" s="17">
        <f t="shared" si="60"/>
        <v>42522.789803240739</v>
      </c>
      <c r="S1346" s="17">
        <f t="shared" si="61"/>
        <v>42551.789803240739</v>
      </c>
      <c r="T1346">
        <f t="shared" si="62"/>
        <v>7.9452054794520555E-2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8280</v>
      </c>
      <c r="P1347">
        <f>ROUND(E1347/D1347*100,0)</f>
        <v>125</v>
      </c>
      <c r="Q1347">
        <f>IFERROR(ROUND(E1347/L1347,4),0)</f>
        <v>53.571399999999997</v>
      </c>
      <c r="R1347" s="17">
        <f t="shared" ref="R1347:R1410" si="63">(((J1347/60)/60)/24)+DATE(1970,1,1)</f>
        <v>41799.814340277779</v>
      </c>
      <c r="S1347" s="17">
        <f t="shared" ref="S1347:S1410" si="64">(((I1347/60)/60)/24)+DATE(1970,1,1)</f>
        <v>41834.814340277779</v>
      </c>
      <c r="T1347">
        <f t="shared" ref="T1347:T1410" si="65">(S1347-R1347)/365</f>
        <v>9.5890410958904104E-2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8280</v>
      </c>
      <c r="P1348">
        <f>ROUND(E1348/D1348*100,0)</f>
        <v>147</v>
      </c>
      <c r="Q1348">
        <f>IFERROR(ROUND(E1348/L1348,4),"no backers")</f>
        <v>48.4497</v>
      </c>
      <c r="R1348" s="17">
        <f t="shared" si="63"/>
        <v>41422.075821759259</v>
      </c>
      <c r="S1348" s="17">
        <f t="shared" si="64"/>
        <v>41452.075821759259</v>
      </c>
      <c r="T1348">
        <f t="shared" si="65"/>
        <v>8.2191780821917804E-2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8280</v>
      </c>
      <c r="P1349">
        <f>ROUND(E1349/D1349*100,0)</f>
        <v>102</v>
      </c>
      <c r="Q1349">
        <f>IFERROR(ROUND(E1349/L1349,4),0)</f>
        <v>82.419399999999996</v>
      </c>
      <c r="R1349" s="17">
        <f t="shared" si="63"/>
        <v>42040.638020833328</v>
      </c>
      <c r="S1349" s="17">
        <f t="shared" si="64"/>
        <v>42070.638020833328</v>
      </c>
      <c r="T1349">
        <f t="shared" si="65"/>
        <v>8.2191780821917804E-2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8280</v>
      </c>
      <c r="P1350">
        <f>ROUND(E1350/D1350*100,0)</f>
        <v>102</v>
      </c>
      <c r="Q1350">
        <f>IFERROR(ROUND(E1350/L1350,4),0)</f>
        <v>230.19229999999999</v>
      </c>
      <c r="R1350" s="17">
        <f t="shared" si="63"/>
        <v>41963.506168981476</v>
      </c>
      <c r="S1350" s="17">
        <f t="shared" si="64"/>
        <v>41991.506168981476</v>
      </c>
      <c r="T1350">
        <f t="shared" si="65"/>
        <v>7.6712328767123292E-2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8280</v>
      </c>
      <c r="P1351">
        <f>ROUND(E1351/D1351*100,0)</f>
        <v>204</v>
      </c>
      <c r="Q1351">
        <f>IFERROR(ROUND(E1351/L1351,4),0)</f>
        <v>59.360500000000002</v>
      </c>
      <c r="R1351" s="17">
        <f t="shared" si="63"/>
        <v>42317.33258101852</v>
      </c>
      <c r="S1351" s="17">
        <f t="shared" si="64"/>
        <v>42354.290972222225</v>
      </c>
      <c r="T1351">
        <f t="shared" si="65"/>
        <v>0.10125586631152084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8280</v>
      </c>
      <c r="P1352">
        <f>ROUND(E1352/D1352*100,0)</f>
        <v>104</v>
      </c>
      <c r="Q1352">
        <f>IFERROR(ROUND(E1352/L1352,4),0)</f>
        <v>66.698700000000002</v>
      </c>
      <c r="R1352" s="17">
        <f t="shared" si="63"/>
        <v>42334.013124999998</v>
      </c>
      <c r="S1352" s="17">
        <f t="shared" si="64"/>
        <v>42364.013124999998</v>
      </c>
      <c r="T1352">
        <f t="shared" si="65"/>
        <v>8.2191780821917804E-2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8280</v>
      </c>
      <c r="P1353">
        <f>ROUND(E1353/D1353*100,0)</f>
        <v>101</v>
      </c>
      <c r="Q1353">
        <f>IFERROR(ROUND(E1353/L1353,4),"no backers")</f>
        <v>168.77500000000001</v>
      </c>
      <c r="R1353" s="17">
        <f t="shared" si="63"/>
        <v>42382.74009259259</v>
      </c>
      <c r="S1353" s="17">
        <f t="shared" si="64"/>
        <v>42412.74009259259</v>
      </c>
      <c r="T1353">
        <f t="shared" si="65"/>
        <v>8.2191780821917804E-2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8280</v>
      </c>
      <c r="P1354">
        <f>ROUND(E1354/D1354*100,0)</f>
        <v>136</v>
      </c>
      <c r="Q1354">
        <f>IFERROR(ROUND(E1354/L1354,4),0)</f>
        <v>59.973599999999998</v>
      </c>
      <c r="R1354" s="17">
        <f t="shared" si="63"/>
        <v>42200.578310185185</v>
      </c>
      <c r="S1354" s="17">
        <f t="shared" si="64"/>
        <v>42252.165972222225</v>
      </c>
      <c r="T1354">
        <f t="shared" si="65"/>
        <v>0.14133606037545202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8280</v>
      </c>
      <c r="P1355">
        <f>ROUND(E1355/D1355*100,0)</f>
        <v>134</v>
      </c>
      <c r="Q1355">
        <f>IFERROR(ROUND(E1355/L1355,4),"no backers")</f>
        <v>31.8095</v>
      </c>
      <c r="R1355" s="17">
        <f t="shared" si="63"/>
        <v>41309.11791666667</v>
      </c>
      <c r="S1355" s="17">
        <f t="shared" si="64"/>
        <v>41344</v>
      </c>
      <c r="T1355">
        <f t="shared" si="65"/>
        <v>9.5567351598165012E-2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8280</v>
      </c>
      <c r="P1356">
        <f>ROUND(E1356/D1356*100,0)</f>
        <v>130</v>
      </c>
      <c r="Q1356">
        <f>IFERROR(ROUND(E1356/L1356,4),"no backers")</f>
        <v>24.421900000000001</v>
      </c>
      <c r="R1356" s="17">
        <f t="shared" si="63"/>
        <v>42502.807627314818</v>
      </c>
      <c r="S1356" s="17">
        <f t="shared" si="64"/>
        <v>42532.807627314818</v>
      </c>
      <c r="T1356">
        <f t="shared" si="65"/>
        <v>8.2191780821917804E-2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8280</v>
      </c>
      <c r="P1357">
        <f>ROUND(E1357/D1357*100,0)</f>
        <v>123</v>
      </c>
      <c r="Q1357">
        <f>IFERROR(ROUND(E1357/L1357,4),0)</f>
        <v>25.347100000000001</v>
      </c>
      <c r="R1357" s="17">
        <f t="shared" si="63"/>
        <v>41213.254687499997</v>
      </c>
      <c r="S1357" s="17">
        <f t="shared" si="64"/>
        <v>41243.416666666664</v>
      </c>
      <c r="T1357">
        <f t="shared" si="65"/>
        <v>8.2635559360731928E-2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8280</v>
      </c>
      <c r="P1358">
        <f>ROUND(E1358/D1358*100,0)</f>
        <v>183</v>
      </c>
      <c r="Q1358">
        <f>IFERROR(ROUND(E1358/L1358,4),0)</f>
        <v>71.443200000000004</v>
      </c>
      <c r="R1358" s="17">
        <f t="shared" si="63"/>
        <v>41430.038888888892</v>
      </c>
      <c r="S1358" s="17">
        <f t="shared" si="64"/>
        <v>41460.038888888892</v>
      </c>
      <c r="T1358">
        <f t="shared" si="65"/>
        <v>8.2191780821917804E-2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8280</v>
      </c>
      <c r="P1359">
        <f>ROUND(E1359/D1359*100,0)</f>
        <v>125</v>
      </c>
      <c r="Q1359">
        <f>IFERROR(ROUND(E1359/L1359,4),0)</f>
        <v>38.553800000000003</v>
      </c>
      <c r="R1359" s="17">
        <f t="shared" si="63"/>
        <v>41304.962233796294</v>
      </c>
      <c r="S1359" s="17">
        <f t="shared" si="64"/>
        <v>41334.249305555553</v>
      </c>
      <c r="T1359">
        <f t="shared" si="65"/>
        <v>8.0238552765094687E-2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8280</v>
      </c>
      <c r="P1360">
        <f>ROUND(E1360/D1360*100,0)</f>
        <v>112</v>
      </c>
      <c r="Q1360">
        <f>IFERROR(ROUND(E1360/L1360,4),0)</f>
        <v>68.3673</v>
      </c>
      <c r="R1360" s="17">
        <f t="shared" si="63"/>
        <v>40689.570868055554</v>
      </c>
      <c r="S1360" s="17">
        <f t="shared" si="64"/>
        <v>40719.570868055554</v>
      </c>
      <c r="T1360">
        <f t="shared" si="65"/>
        <v>8.2191780821917804E-2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8280</v>
      </c>
      <c r="P1361">
        <f>ROUND(E1361/D1361*100,0)</f>
        <v>116</v>
      </c>
      <c r="Q1361">
        <f>IFERROR(ROUND(E1361/L1361,4),0)</f>
        <v>40.210500000000003</v>
      </c>
      <c r="R1361" s="17">
        <f t="shared" si="63"/>
        <v>40668.814699074072</v>
      </c>
      <c r="S1361" s="17">
        <f t="shared" si="64"/>
        <v>40730.814699074072</v>
      </c>
      <c r="T1361">
        <f t="shared" si="65"/>
        <v>0.16986301369863013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8280</v>
      </c>
      <c r="P1362">
        <f>ROUND(E1362/D1362*100,0)</f>
        <v>173</v>
      </c>
      <c r="Q1362">
        <f>IFERROR(ROUND(E1362/L1362,4),0)</f>
        <v>32.074100000000001</v>
      </c>
      <c r="R1362" s="17">
        <f t="shared" si="63"/>
        <v>41095.900694444441</v>
      </c>
      <c r="S1362" s="17">
        <f t="shared" si="64"/>
        <v>41123.900694444441</v>
      </c>
      <c r="T1362">
        <f t="shared" si="65"/>
        <v>7.6712328767123292E-2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8280</v>
      </c>
      <c r="P1363">
        <f>ROUND(E1363/D1363*100,0)</f>
        <v>126</v>
      </c>
      <c r="Q1363">
        <f>IFERROR(ROUND(E1363/L1363,4),0)</f>
        <v>28.6326</v>
      </c>
      <c r="R1363" s="17">
        <f t="shared" si="63"/>
        <v>41781.717268518521</v>
      </c>
      <c r="S1363" s="17">
        <f t="shared" si="64"/>
        <v>41811.717268518521</v>
      </c>
      <c r="T1363">
        <f t="shared" si="65"/>
        <v>8.2191780821917804E-2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8280</v>
      </c>
      <c r="P1364">
        <f>ROUND(E1364/D1364*100,0)</f>
        <v>109</v>
      </c>
      <c r="Q1364">
        <f>IFERROR(ROUND(E1364/L1364,4),0)</f>
        <v>43.64</v>
      </c>
      <c r="R1364" s="17">
        <f t="shared" si="63"/>
        <v>41464.934386574074</v>
      </c>
      <c r="S1364" s="17">
        <f t="shared" si="64"/>
        <v>41524.934386574074</v>
      </c>
      <c r="T1364">
        <f t="shared" si="65"/>
        <v>0.16438356164383561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8280</v>
      </c>
      <c r="P1365">
        <f>ROUND(E1365/D1365*100,0)</f>
        <v>100</v>
      </c>
      <c r="Q1365">
        <f>IFERROR(ROUND(E1365/L1365,4),0)</f>
        <v>40</v>
      </c>
      <c r="R1365" s="17">
        <f t="shared" si="63"/>
        <v>42396.8440625</v>
      </c>
      <c r="S1365" s="17">
        <f t="shared" si="64"/>
        <v>42415.332638888889</v>
      </c>
      <c r="T1365">
        <f t="shared" si="65"/>
        <v>5.0653633942160985E-2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8289</v>
      </c>
      <c r="O1366" t="s">
        <v>8291</v>
      </c>
      <c r="P1366">
        <f>ROUND(E1366/D1366*100,0)</f>
        <v>119</v>
      </c>
      <c r="Q1366">
        <f>IFERROR(ROUND(E1366/L1366,4),0)</f>
        <v>346.04169999999999</v>
      </c>
      <c r="R1366" s="17">
        <f t="shared" si="63"/>
        <v>41951.695671296293</v>
      </c>
      <c r="S1366" s="17">
        <f t="shared" si="64"/>
        <v>42011.6956712963</v>
      </c>
      <c r="T1366">
        <f t="shared" si="65"/>
        <v>0.16438356164385556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8289</v>
      </c>
      <c r="O1367" t="s">
        <v>8291</v>
      </c>
      <c r="P1367">
        <f>ROUND(E1367/D1367*100,0)</f>
        <v>100</v>
      </c>
      <c r="Q1367">
        <f>IFERROR(ROUND(E1367/L1367,4),0)</f>
        <v>81.739099999999993</v>
      </c>
      <c r="R1367" s="17">
        <f t="shared" si="63"/>
        <v>42049.733240740738</v>
      </c>
      <c r="S1367" s="17">
        <f t="shared" si="64"/>
        <v>42079.691574074073</v>
      </c>
      <c r="T1367">
        <f t="shared" si="65"/>
        <v>8.2077625570782894E-2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8289</v>
      </c>
      <c r="O1368" t="s">
        <v>8291</v>
      </c>
      <c r="P1368">
        <f>ROUND(E1368/D1368*100,0)</f>
        <v>126</v>
      </c>
      <c r="Q1368">
        <f>IFERROR(ROUND(E1368/L1368,4),0)</f>
        <v>64.535300000000007</v>
      </c>
      <c r="R1368" s="17">
        <f t="shared" si="63"/>
        <v>41924.996099537035</v>
      </c>
      <c r="S1368" s="17">
        <f t="shared" si="64"/>
        <v>41970.037766203706</v>
      </c>
      <c r="T1368">
        <f t="shared" si="65"/>
        <v>0.12340182648403156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8289</v>
      </c>
      <c r="O1369" t="s">
        <v>8291</v>
      </c>
      <c r="P1369">
        <f>ROUND(E1369/D1369*100,0)</f>
        <v>114</v>
      </c>
      <c r="Q1369">
        <f>IFERROR(ROUND(E1369/L1369,4),0)</f>
        <v>63.477800000000002</v>
      </c>
      <c r="R1369" s="17">
        <f t="shared" si="63"/>
        <v>42292.002893518518</v>
      </c>
      <c r="S1369" s="17">
        <f t="shared" si="64"/>
        <v>42322.044560185182</v>
      </c>
      <c r="T1369">
        <f t="shared" si="65"/>
        <v>8.2305936073052713E-2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8289</v>
      </c>
      <c r="O1370" t="s">
        <v>8291</v>
      </c>
      <c r="P1370">
        <f>ROUND(E1370/D1370*100,0)</f>
        <v>111</v>
      </c>
      <c r="Q1370">
        <f>IFERROR(ROUND(E1370/L1370,4),"no backers")</f>
        <v>63.620699999999999</v>
      </c>
      <c r="R1370" s="17">
        <f t="shared" si="63"/>
        <v>42146.190902777773</v>
      </c>
      <c r="S1370" s="17">
        <f t="shared" si="64"/>
        <v>42170.190902777773</v>
      </c>
      <c r="T1370">
        <f t="shared" si="65"/>
        <v>6.575342465753424E-2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8289</v>
      </c>
      <c r="O1371" t="s">
        <v>8291</v>
      </c>
      <c r="P1371">
        <f>ROUND(E1371/D1371*100,0)</f>
        <v>105</v>
      </c>
      <c r="Q1371">
        <f>IFERROR(ROUND(E1371/L1371,4),0)</f>
        <v>83.967100000000002</v>
      </c>
      <c r="R1371" s="17">
        <f t="shared" si="63"/>
        <v>41710.594282407408</v>
      </c>
      <c r="S1371" s="17">
        <f t="shared" si="64"/>
        <v>41740.594282407408</v>
      </c>
      <c r="T1371">
        <f t="shared" si="65"/>
        <v>8.2191780821917804E-2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8289</v>
      </c>
      <c r="O1372" t="s">
        <v>8291</v>
      </c>
      <c r="P1372">
        <f>ROUND(E1372/D1372*100,0)</f>
        <v>104</v>
      </c>
      <c r="Q1372">
        <f>IFERROR(ROUND(E1372/L1372,4),"no backers")</f>
        <v>77.75</v>
      </c>
      <c r="R1372" s="17">
        <f t="shared" si="63"/>
        <v>41548.00335648148</v>
      </c>
      <c r="S1372" s="17">
        <f t="shared" si="64"/>
        <v>41563.00335648148</v>
      </c>
      <c r="T1372">
        <f t="shared" si="65"/>
        <v>4.1095890410958902E-2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8289</v>
      </c>
      <c r="O1373" t="s">
        <v>8291</v>
      </c>
      <c r="P1373">
        <f>ROUND(E1373/D1373*100,0)</f>
        <v>107</v>
      </c>
      <c r="Q1373">
        <f>IFERROR(ROUND(E1373/L1373,4),0)</f>
        <v>107.0714</v>
      </c>
      <c r="R1373" s="17">
        <f t="shared" si="63"/>
        <v>42101.758587962962</v>
      </c>
      <c r="S1373" s="17">
        <f t="shared" si="64"/>
        <v>42131.758587962962</v>
      </c>
      <c r="T1373">
        <f t="shared" si="65"/>
        <v>8.2191780821917804E-2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8289</v>
      </c>
      <c r="O1374" t="s">
        <v>8291</v>
      </c>
      <c r="P1374">
        <f>ROUND(E1374/D1374*100,0)</f>
        <v>124</v>
      </c>
      <c r="Q1374">
        <f>IFERROR(ROUND(E1374/L1374,4),0)</f>
        <v>38.75</v>
      </c>
      <c r="R1374" s="17">
        <f t="shared" si="63"/>
        <v>41072.739953703705</v>
      </c>
      <c r="S1374" s="17">
        <f t="shared" si="64"/>
        <v>41102.739953703705</v>
      </c>
      <c r="T1374">
        <f t="shared" si="65"/>
        <v>8.2191780821917804E-2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8289</v>
      </c>
      <c r="O1375" t="s">
        <v>8291</v>
      </c>
      <c r="P1375">
        <f>ROUND(E1375/D1375*100,0)</f>
        <v>105</v>
      </c>
      <c r="Q1375">
        <f>IFERROR(ROUND(E1375/L1375,4),0)</f>
        <v>201.94229999999999</v>
      </c>
      <c r="R1375" s="17">
        <f t="shared" si="63"/>
        <v>42704.95177083333</v>
      </c>
      <c r="S1375" s="17">
        <f t="shared" si="64"/>
        <v>42734.95177083333</v>
      </c>
      <c r="T1375">
        <f t="shared" si="65"/>
        <v>8.2191780821917804E-2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8289</v>
      </c>
      <c r="O1376" t="s">
        <v>8291</v>
      </c>
      <c r="P1376">
        <f>ROUND(E1376/D1376*100,0)</f>
        <v>189</v>
      </c>
      <c r="Q1376">
        <f>IFERROR(ROUND(E1376/L1376,4),0)</f>
        <v>43.060600000000001</v>
      </c>
      <c r="R1376" s="17">
        <f t="shared" si="63"/>
        <v>42424.161898148144</v>
      </c>
      <c r="S1376" s="17">
        <f t="shared" si="64"/>
        <v>42454.12023148148</v>
      </c>
      <c r="T1376">
        <f t="shared" si="65"/>
        <v>8.2077625570782894E-2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8289</v>
      </c>
      <c r="O1377" t="s">
        <v>8291</v>
      </c>
      <c r="P1377">
        <f>ROUND(E1377/D1377*100,0)</f>
        <v>171</v>
      </c>
      <c r="Q1377">
        <f>IFERROR(ROUND(E1377/L1377,4),"no backers")</f>
        <v>62.871600000000001</v>
      </c>
      <c r="R1377" s="17">
        <f t="shared" si="63"/>
        <v>42720.066192129627</v>
      </c>
      <c r="S1377" s="17">
        <f t="shared" si="64"/>
        <v>42750.066192129627</v>
      </c>
      <c r="T1377">
        <f t="shared" si="65"/>
        <v>8.2191780821917804E-2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8289</v>
      </c>
      <c r="O1378" t="s">
        <v>8291</v>
      </c>
      <c r="P1378">
        <f>ROUND(E1378/D1378*100,0)</f>
        <v>252</v>
      </c>
      <c r="Q1378">
        <f>IFERROR(ROUND(E1378/L1378,4),0)</f>
        <v>55.607100000000003</v>
      </c>
      <c r="R1378" s="17">
        <f t="shared" si="63"/>
        <v>42677.669050925921</v>
      </c>
      <c r="S1378" s="17">
        <f t="shared" si="64"/>
        <v>42707.710717592592</v>
      </c>
      <c r="T1378">
        <f t="shared" si="65"/>
        <v>8.2305936073072655E-2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8289</v>
      </c>
      <c r="O1379" t="s">
        <v>8291</v>
      </c>
      <c r="P1379">
        <f>ROUND(E1379/D1379*100,0)</f>
        <v>116</v>
      </c>
      <c r="Q1379">
        <f>IFERROR(ROUND(E1379/L1379,4),0)</f>
        <v>48.709699999999998</v>
      </c>
      <c r="R1379" s="17">
        <f t="shared" si="63"/>
        <v>42747.219560185185</v>
      </c>
      <c r="S1379" s="17">
        <f t="shared" si="64"/>
        <v>42769.174305555556</v>
      </c>
      <c r="T1379">
        <f t="shared" si="65"/>
        <v>6.014998731608439E-2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8289</v>
      </c>
      <c r="O1380" t="s">
        <v>8291</v>
      </c>
      <c r="P1380">
        <f>ROUND(E1380/D1380*100,0)</f>
        <v>203</v>
      </c>
      <c r="Q1380">
        <f>IFERROR(ROUND(E1380/L1380,4),0)</f>
        <v>30.578900000000001</v>
      </c>
      <c r="R1380" s="17">
        <f t="shared" si="63"/>
        <v>42568.759374999994</v>
      </c>
      <c r="S1380" s="17">
        <f t="shared" si="64"/>
        <v>42583.759374999994</v>
      </c>
      <c r="T1380">
        <f t="shared" si="65"/>
        <v>4.1095890410958902E-2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8289</v>
      </c>
      <c r="O1381" t="s">
        <v>8291</v>
      </c>
      <c r="P1381">
        <f>ROUND(E1381/D1381*100,0)</f>
        <v>112</v>
      </c>
      <c r="Q1381">
        <f>IFERROR(ROUND(E1381/L1381,4),0)</f>
        <v>73.907300000000006</v>
      </c>
      <c r="R1381" s="17">
        <f t="shared" si="63"/>
        <v>42130.491620370376</v>
      </c>
      <c r="S1381" s="17">
        <f t="shared" si="64"/>
        <v>42160.491620370376</v>
      </c>
      <c r="T1381">
        <f t="shared" si="65"/>
        <v>8.2191780821917804E-2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8289</v>
      </c>
      <c r="O1382" t="s">
        <v>8291</v>
      </c>
      <c r="P1382">
        <f>ROUND(E1382/D1382*100,0)</f>
        <v>424</v>
      </c>
      <c r="Q1382">
        <f>IFERROR(ROUND(E1382/L1382,4),0)</f>
        <v>21.2</v>
      </c>
      <c r="R1382" s="17">
        <f t="shared" si="63"/>
        <v>42141.762800925921</v>
      </c>
      <c r="S1382" s="17">
        <f t="shared" si="64"/>
        <v>42164.083333333328</v>
      </c>
      <c r="T1382">
        <f t="shared" si="65"/>
        <v>6.1152143581939399E-2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8289</v>
      </c>
      <c r="O1383" t="s">
        <v>8291</v>
      </c>
      <c r="P1383">
        <f>ROUND(E1383/D1383*100,0)</f>
        <v>107</v>
      </c>
      <c r="Q1383">
        <f>IFERROR(ROUND(E1383/L1383,4),0)</f>
        <v>73.356200000000001</v>
      </c>
      <c r="R1383" s="17">
        <f t="shared" si="63"/>
        <v>42703.214409722219</v>
      </c>
      <c r="S1383" s="17">
        <f t="shared" si="64"/>
        <v>42733.214409722219</v>
      </c>
      <c r="T1383">
        <f t="shared" si="65"/>
        <v>8.2191780821917804E-2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8289</v>
      </c>
      <c r="O1384" t="s">
        <v>8291</v>
      </c>
      <c r="P1384">
        <f>ROUND(E1384/D1384*100,0)</f>
        <v>104</v>
      </c>
      <c r="Q1384">
        <f>IFERROR(ROUND(E1384/L1384,4),0)</f>
        <v>56.412199999999999</v>
      </c>
      <c r="R1384" s="17">
        <f t="shared" si="63"/>
        <v>41370.800185185188</v>
      </c>
      <c r="S1384" s="17">
        <f t="shared" si="64"/>
        <v>41400.800185185188</v>
      </c>
      <c r="T1384">
        <f t="shared" si="65"/>
        <v>8.2191780821917804E-2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8289</v>
      </c>
      <c r="O1385" t="s">
        <v>8291</v>
      </c>
      <c r="P1385">
        <f>ROUND(E1385/D1385*100,0)</f>
        <v>212</v>
      </c>
      <c r="Q1385">
        <f>IFERROR(ROUND(E1385/L1385,4),"no backers")</f>
        <v>50.247300000000003</v>
      </c>
      <c r="R1385" s="17">
        <f t="shared" si="63"/>
        <v>42707.074976851851</v>
      </c>
      <c r="S1385" s="17">
        <f t="shared" si="64"/>
        <v>42727.074976851851</v>
      </c>
      <c r="T1385">
        <f t="shared" si="65"/>
        <v>5.4794520547945202E-2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8289</v>
      </c>
      <c r="O1386" t="s">
        <v>8291</v>
      </c>
      <c r="P1386">
        <f>ROUND(E1386/D1386*100,0)</f>
        <v>124</v>
      </c>
      <c r="Q1386">
        <f>IFERROR(ROUND(E1386/L1386,4),0)</f>
        <v>68.936499999999995</v>
      </c>
      <c r="R1386" s="17">
        <f t="shared" si="63"/>
        <v>42160.735208333332</v>
      </c>
      <c r="S1386" s="17">
        <f t="shared" si="64"/>
        <v>42190.735208333332</v>
      </c>
      <c r="T1386">
        <f t="shared" si="65"/>
        <v>8.2191780821917804E-2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8289</v>
      </c>
      <c r="O1387" t="s">
        <v>8291</v>
      </c>
      <c r="P1387">
        <f>ROUND(E1387/D1387*100,0)</f>
        <v>110</v>
      </c>
      <c r="Q1387">
        <f>IFERROR(ROUND(E1387/L1387,4),0)</f>
        <v>65.914100000000005</v>
      </c>
      <c r="R1387" s="17">
        <f t="shared" si="63"/>
        <v>42433.688900462963</v>
      </c>
      <c r="S1387" s="17">
        <f t="shared" si="64"/>
        <v>42489.507638888885</v>
      </c>
      <c r="T1387">
        <f t="shared" si="65"/>
        <v>0.15292805048197744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8289</v>
      </c>
      <c r="O1388" t="s">
        <v>8291</v>
      </c>
      <c r="P1388">
        <f>ROUND(E1388/D1388*100,0)</f>
        <v>219</v>
      </c>
      <c r="Q1388">
        <f>IFERROR(ROUND(E1388/L1388,4),0)</f>
        <v>62.5</v>
      </c>
      <c r="R1388" s="17">
        <f t="shared" si="63"/>
        <v>42184.646863425922</v>
      </c>
      <c r="S1388" s="17">
        <f t="shared" si="64"/>
        <v>42214.646863425922</v>
      </c>
      <c r="T1388">
        <f t="shared" si="65"/>
        <v>8.2191780821917804E-2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8289</v>
      </c>
      <c r="O1389" t="s">
        <v>8291</v>
      </c>
      <c r="P1389">
        <f>ROUND(E1389/D1389*100,0)</f>
        <v>137</v>
      </c>
      <c r="Q1389">
        <f>IFERROR(ROUND(E1389/L1389,4),0)</f>
        <v>70.064099999999996</v>
      </c>
      <c r="R1389" s="17">
        <f t="shared" si="63"/>
        <v>42126.92123842593</v>
      </c>
      <c r="S1389" s="17">
        <f t="shared" si="64"/>
        <v>42158.1875</v>
      </c>
      <c r="T1389">
        <f t="shared" si="65"/>
        <v>8.5660990613890639E-2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8289</v>
      </c>
      <c r="O1390" t="s">
        <v>8291</v>
      </c>
      <c r="P1390">
        <f>ROUND(E1390/D1390*100,0)</f>
        <v>135</v>
      </c>
      <c r="Q1390">
        <f>IFERROR(ROUND(E1390/L1390,4),0)</f>
        <v>60.181899999999999</v>
      </c>
      <c r="R1390" s="17">
        <f t="shared" si="63"/>
        <v>42634.614780092597</v>
      </c>
      <c r="S1390" s="17">
        <f t="shared" si="64"/>
        <v>42660.676388888889</v>
      </c>
      <c r="T1390">
        <f t="shared" si="65"/>
        <v>7.1401667935045737E-2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8289</v>
      </c>
      <c r="O1391" t="s">
        <v>8291</v>
      </c>
      <c r="P1391">
        <f>ROUND(E1391/D1391*100,0)</f>
        <v>145</v>
      </c>
      <c r="Q1391">
        <f>IFERROR(ROUND(E1391/L1391,4),0)</f>
        <v>21.382400000000001</v>
      </c>
      <c r="R1391" s="17">
        <f t="shared" si="63"/>
        <v>42565.480983796297</v>
      </c>
      <c r="S1391" s="17">
        <f t="shared" si="64"/>
        <v>42595.480983796297</v>
      </c>
      <c r="T1391">
        <f t="shared" si="65"/>
        <v>8.2191780821917804E-2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8289</v>
      </c>
      <c r="O1392" t="s">
        <v>8291</v>
      </c>
      <c r="P1392">
        <f>ROUND(E1392/D1392*100,0)</f>
        <v>109</v>
      </c>
      <c r="Q1392">
        <f>IFERROR(ROUND(E1392/L1392,4),0)</f>
        <v>160.7895</v>
      </c>
      <c r="R1392" s="17">
        <f t="shared" si="63"/>
        <v>42087.803310185183</v>
      </c>
      <c r="S1392" s="17">
        <f t="shared" si="64"/>
        <v>42121.716666666667</v>
      </c>
      <c r="T1392">
        <f t="shared" si="65"/>
        <v>9.2913305428722712E-2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8289</v>
      </c>
      <c r="O1393" t="s">
        <v>8291</v>
      </c>
      <c r="P1393">
        <f>ROUND(E1393/D1393*100,0)</f>
        <v>110</v>
      </c>
      <c r="Q1393">
        <f>IFERROR(ROUND(E1393/L1393,4),"no backers")</f>
        <v>42.384599999999999</v>
      </c>
      <c r="R1393" s="17">
        <f t="shared" si="63"/>
        <v>42193.650671296295</v>
      </c>
      <c r="S1393" s="17">
        <f t="shared" si="64"/>
        <v>42238.207638888889</v>
      </c>
      <c r="T1393">
        <f t="shared" si="65"/>
        <v>0.12207388381532724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8289</v>
      </c>
      <c r="O1394" t="s">
        <v>8291</v>
      </c>
      <c r="P1394">
        <f>ROUND(E1394/D1394*100,0)</f>
        <v>114</v>
      </c>
      <c r="Q1394">
        <f>IFERROR(ROUND(E1394/L1394,4),"no backers")</f>
        <v>27.317299999999999</v>
      </c>
      <c r="R1394" s="17">
        <f t="shared" si="63"/>
        <v>42401.154930555553</v>
      </c>
      <c r="S1394" s="17">
        <f t="shared" si="64"/>
        <v>42432.154930555553</v>
      </c>
      <c r="T1394">
        <f t="shared" si="65"/>
        <v>8.4931506849315067E-2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8289</v>
      </c>
      <c r="O1395" t="s">
        <v>8291</v>
      </c>
      <c r="P1395">
        <f>ROUND(E1395/D1395*100,0)</f>
        <v>102</v>
      </c>
      <c r="Q1395">
        <f>IFERROR(ROUND(E1395/L1395,4),0)</f>
        <v>196.82689999999999</v>
      </c>
      <c r="R1395" s="17">
        <f t="shared" si="63"/>
        <v>42553.681979166664</v>
      </c>
      <c r="S1395" s="17">
        <f t="shared" si="64"/>
        <v>42583.681979166664</v>
      </c>
      <c r="T1395">
        <f t="shared" si="65"/>
        <v>8.2191780821917804E-2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8289</v>
      </c>
      <c r="O1396" t="s">
        <v>8291</v>
      </c>
      <c r="P1396">
        <f>ROUND(E1396/D1396*100,0)</f>
        <v>122</v>
      </c>
      <c r="Q1396">
        <f>IFERROR(ROUND(E1396/L1396,4),0)</f>
        <v>53.882399999999997</v>
      </c>
      <c r="R1396" s="17">
        <f t="shared" si="63"/>
        <v>42752.144976851851</v>
      </c>
      <c r="S1396" s="17">
        <f t="shared" si="64"/>
        <v>42795.125</v>
      </c>
      <c r="T1396">
        <f t="shared" si="65"/>
        <v>0.11775348807712188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8289</v>
      </c>
      <c r="O1397" t="s">
        <v>8291</v>
      </c>
      <c r="P1397">
        <f>ROUND(E1397/D1397*100,0)</f>
        <v>112</v>
      </c>
      <c r="Q1397">
        <f>IFERROR(ROUND(E1397/L1397,4),0)</f>
        <v>47.756100000000004</v>
      </c>
      <c r="R1397" s="17">
        <f t="shared" si="63"/>
        <v>42719.90834490741</v>
      </c>
      <c r="S1397" s="17">
        <f t="shared" si="64"/>
        <v>42749.90834490741</v>
      </c>
      <c r="T1397">
        <f t="shared" si="65"/>
        <v>8.2191780821917804E-2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8289</v>
      </c>
      <c r="O1398" t="s">
        <v>8291</v>
      </c>
      <c r="P1398">
        <f>ROUND(E1398/D1398*100,0)</f>
        <v>107</v>
      </c>
      <c r="Q1398">
        <f>IFERROR(ROUND(E1398/L1398,4),0)</f>
        <v>88.191800000000001</v>
      </c>
      <c r="R1398" s="17">
        <f t="shared" si="63"/>
        <v>42018.99863425926</v>
      </c>
      <c r="S1398" s="17">
        <f t="shared" si="64"/>
        <v>42048.99863425926</v>
      </c>
      <c r="T1398">
        <f t="shared" si="65"/>
        <v>8.2191780821917804E-2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8289</v>
      </c>
      <c r="O1399" t="s">
        <v>8291</v>
      </c>
      <c r="P1399">
        <f>ROUND(E1399/D1399*100,0)</f>
        <v>114</v>
      </c>
      <c r="Q1399">
        <f>IFERROR(ROUND(E1399/L1399,4),0)</f>
        <v>72.057000000000002</v>
      </c>
      <c r="R1399" s="17">
        <f t="shared" si="63"/>
        <v>42640.917939814812</v>
      </c>
      <c r="S1399" s="17">
        <f t="shared" si="64"/>
        <v>42670.888194444444</v>
      </c>
      <c r="T1399">
        <f t="shared" si="65"/>
        <v>8.2110286656526324E-2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8289</v>
      </c>
      <c r="O1400" t="s">
        <v>8291</v>
      </c>
      <c r="P1400">
        <f>ROUND(E1400/D1400*100,0)</f>
        <v>110</v>
      </c>
      <c r="Q1400">
        <f>IFERROR(ROUND(E1400/L1400,4),0)</f>
        <v>74.246200000000002</v>
      </c>
      <c r="R1400" s="17">
        <f t="shared" si="63"/>
        <v>42526.874236111107</v>
      </c>
      <c r="S1400" s="17">
        <f t="shared" si="64"/>
        <v>42556.874236111107</v>
      </c>
      <c r="T1400">
        <f t="shared" si="65"/>
        <v>8.2191780821917804E-2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8289</v>
      </c>
      <c r="O1401" t="s">
        <v>8291</v>
      </c>
      <c r="P1401">
        <f>ROUND(E1401/D1401*100,0)</f>
        <v>126</v>
      </c>
      <c r="Q1401">
        <f>IFERROR(ROUND(E1401/L1401,4),0)</f>
        <v>61.701099999999997</v>
      </c>
      <c r="R1401" s="17">
        <f t="shared" si="63"/>
        <v>41889.004317129627</v>
      </c>
      <c r="S1401" s="17">
        <f t="shared" si="64"/>
        <v>41919.004317129627</v>
      </c>
      <c r="T1401">
        <f t="shared" si="65"/>
        <v>8.2191780821917804E-2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8289</v>
      </c>
      <c r="O1402" t="s">
        <v>8291</v>
      </c>
      <c r="P1402">
        <f>ROUND(E1402/D1402*100,0)</f>
        <v>167</v>
      </c>
      <c r="Q1402">
        <f>IFERROR(ROUND(E1402/L1402,4),"no backers")</f>
        <v>17.235299999999999</v>
      </c>
      <c r="R1402" s="17">
        <f t="shared" si="63"/>
        <v>42498.341122685189</v>
      </c>
      <c r="S1402" s="17">
        <f t="shared" si="64"/>
        <v>42533.229166666672</v>
      </c>
      <c r="T1402">
        <f t="shared" si="65"/>
        <v>9.5583682141046691E-2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8289</v>
      </c>
      <c r="O1403" t="s">
        <v>8291</v>
      </c>
      <c r="P1403">
        <f>ROUND(E1403/D1403*100,0)</f>
        <v>497</v>
      </c>
      <c r="Q1403">
        <f>IFERROR(ROUND(E1403/L1403,4),0)</f>
        <v>51.720799999999997</v>
      </c>
      <c r="R1403" s="17">
        <f t="shared" si="63"/>
        <v>41399.99622685185</v>
      </c>
      <c r="S1403" s="17">
        <f t="shared" si="64"/>
        <v>41420.99622685185</v>
      </c>
      <c r="T1403">
        <f t="shared" si="65"/>
        <v>5.7534246575342465E-2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8289</v>
      </c>
      <c r="O1404" t="s">
        <v>8291</v>
      </c>
      <c r="P1404">
        <f>ROUND(E1404/D1404*100,0)</f>
        <v>109</v>
      </c>
      <c r="Q1404">
        <f>IFERROR(ROUND(E1404/L1404,4),0)</f>
        <v>24.150400000000001</v>
      </c>
      <c r="R1404" s="17">
        <f t="shared" si="63"/>
        <v>42065.053368055553</v>
      </c>
      <c r="S1404" s="17">
        <f t="shared" si="64"/>
        <v>42125.011701388896</v>
      </c>
      <c r="T1404">
        <f t="shared" si="65"/>
        <v>0.16426940639272064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8289</v>
      </c>
      <c r="O1405" t="s">
        <v>8291</v>
      </c>
      <c r="P1405">
        <f>ROUND(E1405/D1405*100,0)</f>
        <v>103</v>
      </c>
      <c r="Q1405">
        <f>IFERROR(ROUND(E1405/L1405,4),0)</f>
        <v>62.166699999999999</v>
      </c>
      <c r="R1405" s="17">
        <f t="shared" si="63"/>
        <v>41451.062905092593</v>
      </c>
      <c r="S1405" s="17">
        <f t="shared" si="64"/>
        <v>41481.062905092593</v>
      </c>
      <c r="T1405">
        <f t="shared" si="65"/>
        <v>8.2191780821917804E-2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8278</v>
      </c>
      <c r="P1406">
        <f>ROUND(E1406/D1406*100,0)</f>
        <v>2</v>
      </c>
      <c r="Q1406">
        <f>IFERROR(ROUND(E1406/L1406,4),0)</f>
        <v>48.2</v>
      </c>
      <c r="R1406" s="17">
        <f t="shared" si="63"/>
        <v>42032.510243055556</v>
      </c>
      <c r="S1406" s="17">
        <f t="shared" si="64"/>
        <v>42057.510243055556</v>
      </c>
      <c r="T1406">
        <f t="shared" si="65"/>
        <v>6.8493150684931503E-2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8278</v>
      </c>
      <c r="P1407">
        <f>ROUND(E1407/D1407*100,0)</f>
        <v>0</v>
      </c>
      <c r="Q1407">
        <f>IFERROR(ROUND(E1407/L1407,4),"no backers")</f>
        <v>6.1764999999999999</v>
      </c>
      <c r="R1407" s="17">
        <f t="shared" si="63"/>
        <v>41941.680567129632</v>
      </c>
      <c r="S1407" s="17">
        <f t="shared" si="64"/>
        <v>41971.722233796296</v>
      </c>
      <c r="T1407">
        <f t="shared" si="65"/>
        <v>8.2305936073052713E-2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8278</v>
      </c>
      <c r="P1408">
        <f>ROUND(E1408/D1408*100,0)</f>
        <v>0</v>
      </c>
      <c r="Q1408">
        <f>IFERROR(ROUND(E1408/L1408,4),0)</f>
        <v>5</v>
      </c>
      <c r="R1408" s="17">
        <f t="shared" si="63"/>
        <v>42297.432951388888</v>
      </c>
      <c r="S1408" s="17">
        <f t="shared" si="64"/>
        <v>42350.416666666672</v>
      </c>
      <c r="T1408">
        <f t="shared" si="65"/>
        <v>0.14516086377474968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8278</v>
      </c>
      <c r="P1409">
        <f>ROUND(E1409/D1409*100,0)</f>
        <v>1</v>
      </c>
      <c r="Q1409">
        <f>IFERROR(ROUND(E1409/L1409,4),0)</f>
        <v>7.5</v>
      </c>
      <c r="R1409" s="17">
        <f t="shared" si="63"/>
        <v>41838.536782407406</v>
      </c>
      <c r="S1409" s="17">
        <f t="shared" si="64"/>
        <v>41863.536782407406</v>
      </c>
      <c r="T1409">
        <f t="shared" si="65"/>
        <v>6.8493150684931503E-2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8278</v>
      </c>
      <c r="P1410">
        <f>ROUND(E1410/D1410*100,0)</f>
        <v>7</v>
      </c>
      <c r="Q1410">
        <f>IFERROR(ROUND(E1410/L1410,4),0)</f>
        <v>12</v>
      </c>
      <c r="R1410" s="17">
        <f t="shared" si="63"/>
        <v>42291.872175925921</v>
      </c>
      <c r="S1410" s="17">
        <f t="shared" si="64"/>
        <v>42321.913842592592</v>
      </c>
      <c r="T1410">
        <f t="shared" si="65"/>
        <v>8.2305936073072655E-2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8278</v>
      </c>
      <c r="P1411">
        <f>ROUND(E1411/D1411*100,0)</f>
        <v>0</v>
      </c>
      <c r="Q1411">
        <f>IFERROR(ROUND(E1411/L1411,4),0)</f>
        <v>0</v>
      </c>
      <c r="R1411" s="17">
        <f t="shared" ref="R1411:R1474" si="66">(((J1411/60)/60)/24)+DATE(1970,1,1)</f>
        <v>41945.133506944447</v>
      </c>
      <c r="S1411" s="17">
        <f t="shared" ref="S1411:S1474" si="67">(((I1411/60)/60)/24)+DATE(1970,1,1)</f>
        <v>42005.175173611111</v>
      </c>
      <c r="T1411">
        <f t="shared" ref="T1411:T1474" si="68">(S1411-R1411)/365</f>
        <v>0.16449771689497053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8278</v>
      </c>
      <c r="P1412">
        <f>ROUND(E1412/D1412*100,0)</f>
        <v>0</v>
      </c>
      <c r="Q1412">
        <f>IFERROR(ROUND(E1412/L1412,4),"no backers")</f>
        <v>1</v>
      </c>
      <c r="R1412" s="17">
        <f t="shared" si="66"/>
        <v>42479.318518518514</v>
      </c>
      <c r="S1412" s="17">
        <f t="shared" si="67"/>
        <v>42524.318518518514</v>
      </c>
      <c r="T1412">
        <f t="shared" si="68"/>
        <v>0.12328767123287671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8278</v>
      </c>
      <c r="P1413">
        <f>ROUND(E1413/D1413*100,0)</f>
        <v>0</v>
      </c>
      <c r="Q1413">
        <f>IFERROR(ROUND(E1413/L1413,4),"no backers")</f>
        <v>2.3332999999999999</v>
      </c>
      <c r="R1413" s="17">
        <f t="shared" si="66"/>
        <v>42013.059027777781</v>
      </c>
      <c r="S1413" s="17">
        <f t="shared" si="67"/>
        <v>42041.059027777781</v>
      </c>
      <c r="T1413">
        <f t="shared" si="68"/>
        <v>7.6712328767123292E-2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8278</v>
      </c>
      <c r="P1414">
        <f>ROUND(E1414/D1414*100,0)</f>
        <v>5</v>
      </c>
      <c r="Q1414">
        <f>IFERROR(ROUND(E1414/L1414,4),0)</f>
        <v>24.615400000000001</v>
      </c>
      <c r="R1414" s="17">
        <f t="shared" si="66"/>
        <v>41947.063645833332</v>
      </c>
      <c r="S1414" s="17">
        <f t="shared" si="67"/>
        <v>41977.063645833332</v>
      </c>
      <c r="T1414">
        <f t="shared" si="68"/>
        <v>8.2191780821917804E-2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8278</v>
      </c>
      <c r="P1415">
        <f>ROUND(E1415/D1415*100,0)</f>
        <v>5</v>
      </c>
      <c r="Q1415">
        <f>IFERROR(ROUND(E1415/L1415,4),0)</f>
        <v>100</v>
      </c>
      <c r="R1415" s="17">
        <f t="shared" si="66"/>
        <v>42360.437152777777</v>
      </c>
      <c r="S1415" s="17">
        <f t="shared" si="67"/>
        <v>42420.437152777777</v>
      </c>
      <c r="T1415">
        <f t="shared" si="68"/>
        <v>0.16438356164383561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8278</v>
      </c>
      <c r="P1416">
        <f>ROUND(E1416/D1416*100,0)</f>
        <v>0</v>
      </c>
      <c r="Q1416">
        <f>IFERROR(ROUND(E1416/L1416,4),0)</f>
        <v>1</v>
      </c>
      <c r="R1416" s="17">
        <f t="shared" si="66"/>
        <v>42708.25309027778</v>
      </c>
      <c r="S1416" s="17">
        <f t="shared" si="67"/>
        <v>42738.25309027778</v>
      </c>
      <c r="T1416">
        <f t="shared" si="68"/>
        <v>8.2191780821917804E-2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8278</v>
      </c>
      <c r="P1417">
        <f>ROUND(E1417/D1417*100,0)</f>
        <v>18</v>
      </c>
      <c r="Q1417">
        <f>IFERROR(ROUND(E1417/L1417,4),0)</f>
        <v>88.888900000000007</v>
      </c>
      <c r="R1417" s="17">
        <f t="shared" si="66"/>
        <v>42192.675821759258</v>
      </c>
      <c r="S1417" s="17">
        <f t="shared" si="67"/>
        <v>42232.675821759258</v>
      </c>
      <c r="T1417">
        <f t="shared" si="68"/>
        <v>0.1095890410958904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8278</v>
      </c>
      <c r="P1418">
        <f>ROUND(E1418/D1418*100,0)</f>
        <v>0</v>
      </c>
      <c r="Q1418">
        <f>IFERROR(ROUND(E1418/L1418,4),0)</f>
        <v>0</v>
      </c>
      <c r="R1418" s="17">
        <f t="shared" si="66"/>
        <v>42299.926145833335</v>
      </c>
      <c r="S1418" s="17">
        <f t="shared" si="67"/>
        <v>42329.967812499999</v>
      </c>
      <c r="T1418">
        <f t="shared" si="68"/>
        <v>8.2305936073052713E-2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8278</v>
      </c>
      <c r="P1419">
        <f>ROUND(E1419/D1419*100,0)</f>
        <v>1</v>
      </c>
      <c r="Q1419">
        <f>IFERROR(ROUND(E1419/L1419,4),0)</f>
        <v>27.5</v>
      </c>
      <c r="R1419" s="17">
        <f t="shared" si="66"/>
        <v>42232.15016203704</v>
      </c>
      <c r="S1419" s="17">
        <f t="shared" si="67"/>
        <v>42262.465972222228</v>
      </c>
      <c r="T1419">
        <f t="shared" si="68"/>
        <v>8.3057014205993776E-2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8278</v>
      </c>
      <c r="P1420">
        <f>ROUND(E1420/D1420*100,0)</f>
        <v>0</v>
      </c>
      <c r="Q1420">
        <f>IFERROR(ROUND(E1420/L1420,4),0)</f>
        <v>6</v>
      </c>
      <c r="R1420" s="17">
        <f t="shared" si="66"/>
        <v>42395.456412037034</v>
      </c>
      <c r="S1420" s="17">
        <f t="shared" si="67"/>
        <v>42425.456412037034</v>
      </c>
      <c r="T1420">
        <f t="shared" si="68"/>
        <v>8.2191780821917804E-2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8278</v>
      </c>
      <c r="P1421">
        <f>ROUND(E1421/D1421*100,0)</f>
        <v>7</v>
      </c>
      <c r="Q1421">
        <f>IFERROR(ROUND(E1421/L1421,4),0)</f>
        <v>44.5</v>
      </c>
      <c r="R1421" s="17">
        <f t="shared" si="66"/>
        <v>42622.456238425926</v>
      </c>
      <c r="S1421" s="17">
        <f t="shared" si="67"/>
        <v>42652.456238425926</v>
      </c>
      <c r="T1421">
        <f t="shared" si="68"/>
        <v>8.2191780821917804E-2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8278</v>
      </c>
      <c r="P1422">
        <f>ROUND(E1422/D1422*100,0)</f>
        <v>3</v>
      </c>
      <c r="Q1422">
        <f>IFERROR(ROUND(E1422/L1422,4),0)</f>
        <v>1</v>
      </c>
      <c r="R1422" s="17">
        <f t="shared" si="66"/>
        <v>42524.667662037042</v>
      </c>
      <c r="S1422" s="17">
        <f t="shared" si="67"/>
        <v>42549.667662037042</v>
      </c>
      <c r="T1422">
        <f t="shared" si="68"/>
        <v>6.8493150684931503E-2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8278</v>
      </c>
      <c r="P1423">
        <f>ROUND(E1423/D1423*100,0)</f>
        <v>0</v>
      </c>
      <c r="Q1423">
        <f>IFERROR(ROUND(E1423/L1423,4),0)</f>
        <v>100</v>
      </c>
      <c r="R1423" s="17">
        <f t="shared" si="66"/>
        <v>42013.915613425925</v>
      </c>
      <c r="S1423" s="17">
        <f t="shared" si="67"/>
        <v>42043.915613425925</v>
      </c>
      <c r="T1423">
        <f t="shared" si="68"/>
        <v>8.2191780821917804E-2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8278</v>
      </c>
      <c r="P1424">
        <f>ROUND(E1424/D1424*100,0)</f>
        <v>0</v>
      </c>
      <c r="Q1424">
        <f>IFERROR(ROUND(E1424/L1424,4),0)</f>
        <v>13</v>
      </c>
      <c r="R1424" s="17">
        <f t="shared" si="66"/>
        <v>42604.239629629628</v>
      </c>
      <c r="S1424" s="17">
        <f t="shared" si="67"/>
        <v>42634.239629629628</v>
      </c>
      <c r="T1424">
        <f t="shared" si="68"/>
        <v>8.2191780821917804E-2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8278</v>
      </c>
      <c r="P1425">
        <f>ROUND(E1425/D1425*100,0)</f>
        <v>0</v>
      </c>
      <c r="Q1425">
        <f>IFERROR(ROUND(E1425/L1425,4),0)</f>
        <v>100</v>
      </c>
      <c r="R1425" s="17">
        <f t="shared" si="66"/>
        <v>42340.360312500001</v>
      </c>
      <c r="S1425" s="17">
        <f t="shared" si="67"/>
        <v>42370.360312500001</v>
      </c>
      <c r="T1425">
        <f t="shared" si="68"/>
        <v>8.2191780821917804E-2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8278</v>
      </c>
      <c r="P1426">
        <f>ROUND(E1426/D1426*100,0)</f>
        <v>20</v>
      </c>
      <c r="Q1426">
        <f>IFERROR(ROUND(E1426/L1426,4),0)</f>
        <v>109.0714</v>
      </c>
      <c r="R1426" s="17">
        <f t="shared" si="66"/>
        <v>42676.717615740738</v>
      </c>
      <c r="S1426" s="17">
        <f t="shared" si="67"/>
        <v>42689.759282407409</v>
      </c>
      <c r="T1426">
        <f t="shared" si="68"/>
        <v>3.5730593607319228E-2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8278</v>
      </c>
      <c r="P1427">
        <f>ROUND(E1427/D1427*100,0)</f>
        <v>0</v>
      </c>
      <c r="Q1427">
        <f>IFERROR(ROUND(E1427/L1427,4),0)</f>
        <v>0</v>
      </c>
      <c r="R1427" s="17">
        <f t="shared" si="66"/>
        <v>42093.131469907406</v>
      </c>
      <c r="S1427" s="17">
        <f t="shared" si="67"/>
        <v>42123.131469907406</v>
      </c>
      <c r="T1427">
        <f t="shared" si="68"/>
        <v>8.2191780821917804E-2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8278</v>
      </c>
      <c r="P1428">
        <f>ROUND(E1428/D1428*100,0)</f>
        <v>0</v>
      </c>
      <c r="Q1428">
        <f>IFERROR(ROUND(E1428/L1428,4),0)</f>
        <v>0</v>
      </c>
      <c r="R1428" s="17">
        <f t="shared" si="66"/>
        <v>42180.390277777777</v>
      </c>
      <c r="S1428" s="17">
        <f t="shared" si="67"/>
        <v>42240.390277777777</v>
      </c>
      <c r="T1428">
        <f t="shared" si="68"/>
        <v>0.16438356164383561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8278</v>
      </c>
      <c r="P1429">
        <f>ROUND(E1429/D1429*100,0)</f>
        <v>8</v>
      </c>
      <c r="Q1429">
        <f>IFERROR(ROUND(E1429/L1429,4),"no backers")</f>
        <v>104.75</v>
      </c>
      <c r="R1429" s="17">
        <f t="shared" si="66"/>
        <v>42601.851678240739</v>
      </c>
      <c r="S1429" s="17">
        <f t="shared" si="67"/>
        <v>42631.851678240739</v>
      </c>
      <c r="T1429">
        <f t="shared" si="68"/>
        <v>8.2191780821917804E-2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8278</v>
      </c>
      <c r="P1430">
        <f>ROUND(E1430/D1430*100,0)</f>
        <v>5</v>
      </c>
      <c r="Q1430">
        <f>IFERROR(ROUND(E1430/L1430,4),0)</f>
        <v>15</v>
      </c>
      <c r="R1430" s="17">
        <f t="shared" si="66"/>
        <v>42432.379826388889</v>
      </c>
      <c r="S1430" s="17">
        <f t="shared" si="67"/>
        <v>42462.338159722218</v>
      </c>
      <c r="T1430">
        <f t="shared" si="68"/>
        <v>8.2077625570762966E-2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8278</v>
      </c>
      <c r="P1431">
        <f>ROUND(E1431/D1431*100,0)</f>
        <v>0</v>
      </c>
      <c r="Q1431">
        <f>IFERROR(ROUND(E1431/L1431,4),0)</f>
        <v>0</v>
      </c>
      <c r="R1431" s="17">
        <f t="shared" si="66"/>
        <v>42074.060671296291</v>
      </c>
      <c r="S1431" s="17">
        <f t="shared" si="67"/>
        <v>42104.060671296291</v>
      </c>
      <c r="T1431">
        <f t="shared" si="68"/>
        <v>8.2191780821917804E-2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8278</v>
      </c>
      <c r="P1432">
        <f>ROUND(E1432/D1432*100,0)</f>
        <v>8</v>
      </c>
      <c r="Q1432">
        <f>IFERROR(ROUND(E1432/L1432,4),"no backers")</f>
        <v>80.599999999999994</v>
      </c>
      <c r="R1432" s="17">
        <f t="shared" si="66"/>
        <v>41961.813518518517</v>
      </c>
      <c r="S1432" s="17">
        <f t="shared" si="67"/>
        <v>41992.813518518517</v>
      </c>
      <c r="T1432">
        <f t="shared" si="68"/>
        <v>8.4931506849315067E-2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8278</v>
      </c>
      <c r="P1433">
        <f>ROUND(E1433/D1433*100,0)</f>
        <v>32</v>
      </c>
      <c r="Q1433">
        <f>IFERROR(ROUND(E1433/L1433,4),0)</f>
        <v>115.5532</v>
      </c>
      <c r="R1433" s="17">
        <f t="shared" si="66"/>
        <v>42304.210833333331</v>
      </c>
      <c r="S1433" s="17">
        <f t="shared" si="67"/>
        <v>42334.252500000002</v>
      </c>
      <c r="T1433">
        <f t="shared" si="68"/>
        <v>8.2305936073072655E-2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8278</v>
      </c>
      <c r="P1434">
        <f>ROUND(E1434/D1434*100,0)</f>
        <v>0</v>
      </c>
      <c r="Q1434">
        <f>IFERROR(ROUND(E1434/L1434,4),0)</f>
        <v>0</v>
      </c>
      <c r="R1434" s="17">
        <f t="shared" si="66"/>
        <v>42175.780416666668</v>
      </c>
      <c r="S1434" s="17">
        <f t="shared" si="67"/>
        <v>42205.780416666668</v>
      </c>
      <c r="T1434">
        <f t="shared" si="68"/>
        <v>8.2191780821917804E-2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8278</v>
      </c>
      <c r="P1435">
        <f>ROUND(E1435/D1435*100,0)</f>
        <v>7</v>
      </c>
      <c r="Q1435">
        <f>IFERROR(ROUND(E1435/L1435,4),0)</f>
        <v>80.5</v>
      </c>
      <c r="R1435" s="17">
        <f t="shared" si="66"/>
        <v>42673.625868055555</v>
      </c>
      <c r="S1435" s="17">
        <f t="shared" si="67"/>
        <v>42714.458333333328</v>
      </c>
      <c r="T1435">
        <f t="shared" si="68"/>
        <v>0.11186976788431161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8278</v>
      </c>
      <c r="P1436">
        <f>ROUND(E1436/D1436*100,0)</f>
        <v>10</v>
      </c>
      <c r="Q1436">
        <f>IFERROR(ROUND(E1436/L1436,4),"no backers")</f>
        <v>744.54549999999995</v>
      </c>
      <c r="R1436" s="17">
        <f t="shared" si="66"/>
        <v>42142.767106481479</v>
      </c>
      <c r="S1436" s="17">
        <f t="shared" si="67"/>
        <v>42163.625</v>
      </c>
      <c r="T1436">
        <f t="shared" si="68"/>
        <v>5.7144913749373839E-2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8278</v>
      </c>
      <c r="P1437">
        <f>ROUND(E1437/D1437*100,0)</f>
        <v>0</v>
      </c>
      <c r="Q1437">
        <f>IFERROR(ROUND(E1437/L1437,4),0)</f>
        <v>7.5</v>
      </c>
      <c r="R1437" s="17">
        <f t="shared" si="66"/>
        <v>42258.780324074076</v>
      </c>
      <c r="S1437" s="17">
        <f t="shared" si="67"/>
        <v>42288.780324074076</v>
      </c>
      <c r="T1437">
        <f t="shared" si="68"/>
        <v>8.2191780821917804E-2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8278</v>
      </c>
      <c r="P1438">
        <f>ROUND(E1438/D1438*100,0)</f>
        <v>1</v>
      </c>
      <c r="Q1438">
        <f>IFERROR(ROUND(E1438/L1438,4),0)</f>
        <v>38.5</v>
      </c>
      <c r="R1438" s="17">
        <f t="shared" si="66"/>
        <v>42391.35019675926</v>
      </c>
      <c r="S1438" s="17">
        <f t="shared" si="67"/>
        <v>42421.35019675926</v>
      </c>
      <c r="T1438">
        <f t="shared" si="68"/>
        <v>8.2191780821917804E-2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8278</v>
      </c>
      <c r="P1439">
        <f>ROUND(E1439/D1439*100,0)</f>
        <v>27</v>
      </c>
      <c r="Q1439">
        <f>IFERROR(ROUND(E1439/L1439,4),"no backers")</f>
        <v>36.681800000000003</v>
      </c>
      <c r="R1439" s="17">
        <f t="shared" si="66"/>
        <v>41796.531701388885</v>
      </c>
      <c r="S1439" s="17">
        <f t="shared" si="67"/>
        <v>41833.207638888889</v>
      </c>
      <c r="T1439">
        <f t="shared" si="68"/>
        <v>0.10048202054795558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8278</v>
      </c>
      <c r="P1440">
        <f>ROUND(E1440/D1440*100,0)</f>
        <v>3</v>
      </c>
      <c r="Q1440">
        <f>IFERROR(ROUND(E1440/L1440,4),"no backers")</f>
        <v>75</v>
      </c>
      <c r="R1440" s="17">
        <f t="shared" si="66"/>
        <v>42457.871516203704</v>
      </c>
      <c r="S1440" s="17">
        <f t="shared" si="67"/>
        <v>42487.579861111109</v>
      </c>
      <c r="T1440">
        <f t="shared" si="68"/>
        <v>8.1392725773713051E-2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8278</v>
      </c>
      <c r="P1441">
        <f>ROUND(E1441/D1441*100,0)</f>
        <v>7</v>
      </c>
      <c r="Q1441">
        <f>IFERROR(ROUND(E1441/L1441,4),0)</f>
        <v>30</v>
      </c>
      <c r="R1441" s="17">
        <f t="shared" si="66"/>
        <v>42040.829872685179</v>
      </c>
      <c r="S1441" s="17">
        <f t="shared" si="67"/>
        <v>42070.829872685179</v>
      </c>
      <c r="T1441">
        <f t="shared" si="68"/>
        <v>8.2191780821917804E-2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8278</v>
      </c>
      <c r="P1442">
        <f>ROUND(E1442/D1442*100,0)</f>
        <v>0</v>
      </c>
      <c r="Q1442">
        <f>IFERROR(ROUND(E1442/L1442,4),0)</f>
        <v>1</v>
      </c>
      <c r="R1442" s="17">
        <f t="shared" si="66"/>
        <v>42486.748414351852</v>
      </c>
      <c r="S1442" s="17">
        <f t="shared" si="67"/>
        <v>42516.748414351852</v>
      </c>
      <c r="T1442">
        <f t="shared" si="68"/>
        <v>8.2191780821917804E-2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8278</v>
      </c>
      <c r="P1443">
        <f>ROUND(E1443/D1443*100,0)</f>
        <v>1</v>
      </c>
      <c r="Q1443">
        <f>IFERROR(ROUND(E1443/L1443,4),0)</f>
        <v>673.33330000000001</v>
      </c>
      <c r="R1443" s="17">
        <f t="shared" si="66"/>
        <v>42198.765844907408</v>
      </c>
      <c r="S1443" s="17">
        <f t="shared" si="67"/>
        <v>42258.765844907408</v>
      </c>
      <c r="T1443">
        <f t="shared" si="68"/>
        <v>0.16438356164383561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8278</v>
      </c>
      <c r="P1444">
        <f>ROUND(E1444/D1444*100,0)</f>
        <v>0</v>
      </c>
      <c r="Q1444" t="str">
        <f>IFERROR(ROUND(E1444/L1444,4),"no backers")</f>
        <v>no backers</v>
      </c>
      <c r="R1444" s="17">
        <f t="shared" si="66"/>
        <v>42485.64534722222</v>
      </c>
      <c r="S1444" s="17">
        <f t="shared" si="67"/>
        <v>42515.64534722222</v>
      </c>
      <c r="T1444">
        <f t="shared" si="68"/>
        <v>8.2191780821917804E-2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8278</v>
      </c>
      <c r="P1445">
        <f>ROUND(E1445/D1445*100,0)</f>
        <v>0</v>
      </c>
      <c r="Q1445">
        <f>IFERROR(ROUND(E1445/L1445,4),0)</f>
        <v>0</v>
      </c>
      <c r="R1445" s="17">
        <f t="shared" si="66"/>
        <v>42707.926030092596</v>
      </c>
      <c r="S1445" s="17">
        <f t="shared" si="67"/>
        <v>42737.926030092596</v>
      </c>
      <c r="T1445">
        <f t="shared" si="68"/>
        <v>8.2191780821917804E-2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8278</v>
      </c>
      <c r="P1446">
        <f>ROUND(E1446/D1446*100,0)</f>
        <v>0</v>
      </c>
      <c r="Q1446">
        <f>IFERROR(ROUND(E1446/L1446,4),0)</f>
        <v>0</v>
      </c>
      <c r="R1446" s="17">
        <f t="shared" si="66"/>
        <v>42199.873402777783</v>
      </c>
      <c r="S1446" s="17">
        <f t="shared" si="67"/>
        <v>42259.873402777783</v>
      </c>
      <c r="T1446">
        <f t="shared" si="68"/>
        <v>0.16438356164383561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8278</v>
      </c>
      <c r="P1447">
        <f>ROUND(E1447/D1447*100,0)</f>
        <v>0</v>
      </c>
      <c r="Q1447">
        <f>IFERROR(ROUND(E1447/L1447,4),0)</f>
        <v>0</v>
      </c>
      <c r="R1447" s="17">
        <f t="shared" si="66"/>
        <v>42139.542303240742</v>
      </c>
      <c r="S1447" s="17">
        <f t="shared" si="67"/>
        <v>42169.542303240742</v>
      </c>
      <c r="T1447">
        <f t="shared" si="68"/>
        <v>8.2191780821917804E-2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8278</v>
      </c>
      <c r="P1448">
        <f>ROUND(E1448/D1448*100,0)</f>
        <v>0</v>
      </c>
      <c r="Q1448">
        <f>IFERROR(ROUND(E1448/L1448,4),0)</f>
        <v>0</v>
      </c>
      <c r="R1448" s="17">
        <f t="shared" si="66"/>
        <v>42461.447662037041</v>
      </c>
      <c r="S1448" s="17">
        <f t="shared" si="67"/>
        <v>42481.447662037041</v>
      </c>
      <c r="T1448">
        <f t="shared" si="68"/>
        <v>5.4794520547945202E-2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8278</v>
      </c>
      <c r="P1449">
        <f>ROUND(E1449/D1449*100,0)</f>
        <v>0</v>
      </c>
      <c r="Q1449">
        <f>IFERROR(ROUND(E1449/L1449,4),0)</f>
        <v>25</v>
      </c>
      <c r="R1449" s="17">
        <f t="shared" si="66"/>
        <v>42529.730717592596</v>
      </c>
      <c r="S1449" s="17">
        <f t="shared" si="67"/>
        <v>42559.730717592596</v>
      </c>
      <c r="T1449">
        <f t="shared" si="68"/>
        <v>8.2191780821917804E-2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8278</v>
      </c>
      <c r="P1450">
        <f>ROUND(E1450/D1450*100,0)</f>
        <v>0</v>
      </c>
      <c r="Q1450">
        <f>IFERROR(ROUND(E1450/L1450,4),0)</f>
        <v>0</v>
      </c>
      <c r="R1450" s="17">
        <f t="shared" si="66"/>
        <v>42115.936550925922</v>
      </c>
      <c r="S1450" s="17">
        <f t="shared" si="67"/>
        <v>42146.225694444445</v>
      </c>
      <c r="T1450">
        <f t="shared" si="68"/>
        <v>8.2983954845268229E-2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8278</v>
      </c>
      <c r="P1451">
        <f>ROUND(E1451/D1451*100,0)</f>
        <v>0</v>
      </c>
      <c r="Q1451">
        <f>IFERROR(ROUND(E1451/L1451,4),0)</f>
        <v>0</v>
      </c>
      <c r="R1451" s="17">
        <f t="shared" si="66"/>
        <v>42086.811400462961</v>
      </c>
      <c r="S1451" s="17">
        <f t="shared" si="67"/>
        <v>42134.811400462961</v>
      </c>
      <c r="T1451">
        <f t="shared" si="68"/>
        <v>0.13150684931506848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8278</v>
      </c>
      <c r="P1452">
        <f>ROUND(E1452/D1452*100,0)</f>
        <v>0</v>
      </c>
      <c r="Q1452">
        <f>IFERROR(ROUND(E1452/L1452,4),0)</f>
        <v>1</v>
      </c>
      <c r="R1452" s="17">
        <f t="shared" si="66"/>
        <v>42390.171261574069</v>
      </c>
      <c r="S1452" s="17">
        <f t="shared" si="67"/>
        <v>42420.171261574069</v>
      </c>
      <c r="T1452">
        <f t="shared" si="68"/>
        <v>8.2191780821917804E-2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8278</v>
      </c>
      <c r="P1453">
        <f>ROUND(E1453/D1453*100,0)</f>
        <v>0</v>
      </c>
      <c r="Q1453">
        <f>IFERROR(ROUND(E1453/L1453,4),0)</f>
        <v>1</v>
      </c>
      <c r="R1453" s="17">
        <f t="shared" si="66"/>
        <v>41931.959016203706</v>
      </c>
      <c r="S1453" s="17">
        <f t="shared" si="67"/>
        <v>41962.00068287037</v>
      </c>
      <c r="T1453">
        <f t="shared" si="68"/>
        <v>8.2305936073052713E-2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8278</v>
      </c>
      <c r="P1454">
        <f>ROUND(E1454/D1454*100,0)</f>
        <v>0</v>
      </c>
      <c r="Q1454">
        <f>IFERROR(ROUND(E1454/L1454,4),0)</f>
        <v>0</v>
      </c>
      <c r="R1454" s="17">
        <f t="shared" si="66"/>
        <v>41818.703275462962</v>
      </c>
      <c r="S1454" s="17">
        <f t="shared" si="67"/>
        <v>41848.703275462962</v>
      </c>
      <c r="T1454">
        <f t="shared" si="68"/>
        <v>8.2191780821917804E-2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8278</v>
      </c>
      <c r="P1455">
        <f>ROUND(E1455/D1455*100,0)</f>
        <v>0</v>
      </c>
      <c r="Q1455">
        <f>IFERROR(ROUND(E1455/L1455,4),0)</f>
        <v>0</v>
      </c>
      <c r="R1455" s="17">
        <f t="shared" si="66"/>
        <v>42795.696145833332</v>
      </c>
      <c r="S1455" s="17">
        <f t="shared" si="67"/>
        <v>42840.654479166667</v>
      </c>
      <c r="T1455">
        <f t="shared" si="68"/>
        <v>0.12317351598174181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8278</v>
      </c>
      <c r="P1456">
        <f>ROUND(E1456/D1456*100,0)</f>
        <v>1</v>
      </c>
      <c r="Q1456">
        <f>IFERROR(ROUND(E1456/L1456,4),0)</f>
        <v>15</v>
      </c>
      <c r="R1456" s="17">
        <f t="shared" si="66"/>
        <v>42463.866666666669</v>
      </c>
      <c r="S1456" s="17">
        <f t="shared" si="67"/>
        <v>42484.915972222225</v>
      </c>
      <c r="T1456">
        <f t="shared" si="68"/>
        <v>5.7669330289195075E-2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8278</v>
      </c>
      <c r="P1457">
        <f>ROUND(E1457/D1457*100,0)</f>
        <v>11</v>
      </c>
      <c r="Q1457">
        <f>IFERROR(ROUND(E1457/L1457,4),0)</f>
        <v>225</v>
      </c>
      <c r="R1457" s="17">
        <f t="shared" si="66"/>
        <v>41832.672685185185</v>
      </c>
      <c r="S1457" s="17">
        <f t="shared" si="67"/>
        <v>41887.568749999999</v>
      </c>
      <c r="T1457">
        <f t="shared" si="68"/>
        <v>0.15040017757483054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8278</v>
      </c>
      <c r="P1458">
        <f>ROUND(E1458/D1458*100,0)</f>
        <v>3</v>
      </c>
      <c r="Q1458">
        <f>IFERROR(ROUND(E1458/L1458,4),0)</f>
        <v>48.333300000000001</v>
      </c>
      <c r="R1458" s="17">
        <f t="shared" si="66"/>
        <v>42708.668576388889</v>
      </c>
      <c r="S1458" s="17">
        <f t="shared" si="67"/>
        <v>42738.668576388889</v>
      </c>
      <c r="T1458">
        <f t="shared" si="68"/>
        <v>8.2191780821917804E-2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8278</v>
      </c>
      <c r="P1459">
        <f>ROUND(E1459/D1459*100,0)</f>
        <v>0</v>
      </c>
      <c r="Q1459">
        <f>IFERROR(ROUND(E1459/L1459,4),0)</f>
        <v>0</v>
      </c>
      <c r="R1459" s="17">
        <f t="shared" si="66"/>
        <v>42289.89634259259</v>
      </c>
      <c r="S1459" s="17">
        <f t="shared" si="67"/>
        <v>42319.938009259262</v>
      </c>
      <c r="T1459">
        <f t="shared" si="68"/>
        <v>8.2305936073072655E-2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8278</v>
      </c>
      <c r="P1460">
        <f>ROUND(E1460/D1460*100,0)</f>
        <v>0</v>
      </c>
      <c r="Q1460">
        <f>IFERROR(ROUND(E1460/L1460,4),0)</f>
        <v>0</v>
      </c>
      <c r="R1460" s="17">
        <f t="shared" si="66"/>
        <v>41831.705555555556</v>
      </c>
      <c r="S1460" s="17">
        <f t="shared" si="67"/>
        <v>41862.166666666664</v>
      </c>
      <c r="T1460">
        <f t="shared" si="68"/>
        <v>8.3455098934542574E-2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8278</v>
      </c>
      <c r="P1461">
        <f>ROUND(E1461/D1461*100,0)</f>
        <v>0</v>
      </c>
      <c r="Q1461">
        <f>IFERROR(ROUND(E1461/L1461,4),0)</f>
        <v>0</v>
      </c>
      <c r="R1461" s="17">
        <f t="shared" si="66"/>
        <v>42312.204814814817</v>
      </c>
      <c r="S1461" s="17">
        <f t="shared" si="67"/>
        <v>42340.725694444445</v>
      </c>
      <c r="T1461">
        <f t="shared" si="68"/>
        <v>7.8139396245557061E-2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8278</v>
      </c>
      <c r="P1462">
        <f>ROUND(E1462/D1462*100,0)</f>
        <v>0</v>
      </c>
      <c r="Q1462">
        <f>IFERROR(ROUND(E1462/L1462,4),0)</f>
        <v>0</v>
      </c>
      <c r="R1462" s="17">
        <f t="shared" si="66"/>
        <v>41915.896967592591</v>
      </c>
      <c r="S1462" s="17">
        <f t="shared" si="67"/>
        <v>41973.989583333328</v>
      </c>
      <c r="T1462">
        <f t="shared" si="68"/>
        <v>0.15915785134448637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8279</v>
      </c>
      <c r="P1463">
        <f>ROUND(E1463/D1463*100,0)</f>
        <v>101</v>
      </c>
      <c r="Q1463">
        <f>IFERROR(ROUND(E1463/L1463,4),0)</f>
        <v>44.666699999999999</v>
      </c>
      <c r="R1463" s="17">
        <f t="shared" si="66"/>
        <v>41899.645300925928</v>
      </c>
      <c r="S1463" s="17">
        <f t="shared" si="67"/>
        <v>41933</v>
      </c>
      <c r="T1463">
        <f t="shared" si="68"/>
        <v>9.1382737189239491E-2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8279</v>
      </c>
      <c r="P1464">
        <f>ROUND(E1464/D1464*100,0)</f>
        <v>109</v>
      </c>
      <c r="Q1464">
        <f>IFERROR(ROUND(E1464/L1464,4),0)</f>
        <v>28.937999999999999</v>
      </c>
      <c r="R1464" s="17">
        <f t="shared" si="66"/>
        <v>41344.662858796299</v>
      </c>
      <c r="S1464" s="17">
        <f t="shared" si="67"/>
        <v>41374.662858796299</v>
      </c>
      <c r="T1464">
        <f t="shared" si="68"/>
        <v>8.2191780821917804E-2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8279</v>
      </c>
      <c r="P1465">
        <f>ROUND(E1465/D1465*100,0)</f>
        <v>148</v>
      </c>
      <c r="Q1465">
        <f>IFERROR(ROUND(E1465/L1465,4),0)</f>
        <v>35.44</v>
      </c>
      <c r="R1465" s="17">
        <f t="shared" si="66"/>
        <v>41326.911319444444</v>
      </c>
      <c r="S1465" s="17">
        <f t="shared" si="67"/>
        <v>41371.869652777779</v>
      </c>
      <c r="T1465">
        <f t="shared" si="68"/>
        <v>0.12317351598174181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8279</v>
      </c>
      <c r="P1466">
        <f>ROUND(E1466/D1466*100,0)</f>
        <v>163</v>
      </c>
      <c r="Q1466">
        <f>IFERROR(ROUND(E1466/L1466,4),0)</f>
        <v>34.8718</v>
      </c>
      <c r="R1466" s="17">
        <f t="shared" si="66"/>
        <v>41291.661550925928</v>
      </c>
      <c r="S1466" s="17">
        <f t="shared" si="67"/>
        <v>41321.661550925928</v>
      </c>
      <c r="T1466">
        <f t="shared" si="68"/>
        <v>8.2191780821917804E-2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8279</v>
      </c>
      <c r="P1467">
        <f>ROUND(E1467/D1467*100,0)</f>
        <v>456</v>
      </c>
      <c r="Q1467">
        <f>IFERROR(ROUND(E1467/L1467,4),0)</f>
        <v>52.622700000000002</v>
      </c>
      <c r="R1467" s="17">
        <f t="shared" si="66"/>
        <v>40959.734398148146</v>
      </c>
      <c r="S1467" s="17">
        <f t="shared" si="67"/>
        <v>40990.125</v>
      </c>
      <c r="T1467">
        <f t="shared" si="68"/>
        <v>8.3261922881791003E-2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8279</v>
      </c>
      <c r="P1468">
        <f>ROUND(E1468/D1468*100,0)</f>
        <v>108</v>
      </c>
      <c r="Q1468">
        <f>IFERROR(ROUND(E1468/L1468,4),0)</f>
        <v>69.598299999999995</v>
      </c>
      <c r="R1468" s="17">
        <f t="shared" si="66"/>
        <v>42340.172060185185</v>
      </c>
      <c r="S1468" s="17">
        <f t="shared" si="67"/>
        <v>42381.208333333328</v>
      </c>
      <c r="T1468">
        <f t="shared" si="68"/>
        <v>0.1124281456113525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8279</v>
      </c>
      <c r="P1469">
        <f>ROUND(E1469/D1469*100,0)</f>
        <v>115</v>
      </c>
      <c r="Q1469">
        <f>IFERROR(ROUND(E1469/L1469,4),0)</f>
        <v>76.72</v>
      </c>
      <c r="R1469" s="17">
        <f t="shared" si="66"/>
        <v>40933.80190972222</v>
      </c>
      <c r="S1469" s="17">
        <f t="shared" si="67"/>
        <v>40993.760243055556</v>
      </c>
      <c r="T1469">
        <f t="shared" si="68"/>
        <v>0.16426940639270071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8279</v>
      </c>
      <c r="P1470">
        <f>ROUND(E1470/D1470*100,0)</f>
        <v>102</v>
      </c>
      <c r="Q1470">
        <f>IFERROR(ROUND(E1470/L1470,4),0)</f>
        <v>33.191099999999999</v>
      </c>
      <c r="R1470" s="17">
        <f t="shared" si="66"/>
        <v>40646.014456018522</v>
      </c>
      <c r="S1470" s="17">
        <f t="shared" si="67"/>
        <v>40706.014456018522</v>
      </c>
      <c r="T1470">
        <f t="shared" si="68"/>
        <v>0.16438356164383561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8279</v>
      </c>
      <c r="P1471">
        <f>ROUND(E1471/D1471*100,0)</f>
        <v>108</v>
      </c>
      <c r="Q1471">
        <f>IFERROR(ROUND(E1471/L1471,4),0)</f>
        <v>149.46420000000001</v>
      </c>
      <c r="R1471" s="17">
        <f t="shared" si="66"/>
        <v>41290.598483796297</v>
      </c>
      <c r="S1471" s="17">
        <f t="shared" si="67"/>
        <v>41320.598483796297</v>
      </c>
      <c r="T1471">
        <f t="shared" si="68"/>
        <v>8.2191780821917804E-2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8279</v>
      </c>
      <c r="P1472">
        <f>ROUND(E1472/D1472*100,0)</f>
        <v>125</v>
      </c>
      <c r="Q1472">
        <f>IFERROR(ROUND(E1472/L1472,4),0)</f>
        <v>23.172799999999999</v>
      </c>
      <c r="R1472" s="17">
        <f t="shared" si="66"/>
        <v>41250.827118055553</v>
      </c>
      <c r="S1472" s="17">
        <f t="shared" si="67"/>
        <v>41271.827118055553</v>
      </c>
      <c r="T1472">
        <f t="shared" si="68"/>
        <v>5.7534246575342465E-2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8279</v>
      </c>
      <c r="P1473">
        <f>ROUND(E1473/D1473*100,0)</f>
        <v>104</v>
      </c>
      <c r="Q1473">
        <f>IFERROR(ROUND(E1473/L1473,4),0)</f>
        <v>96.877600000000001</v>
      </c>
      <c r="R1473" s="17">
        <f t="shared" si="66"/>
        <v>42073.957569444443</v>
      </c>
      <c r="S1473" s="17">
        <f t="shared" si="67"/>
        <v>42103.957569444443</v>
      </c>
      <c r="T1473">
        <f t="shared" si="68"/>
        <v>8.2191780821917804E-2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8279</v>
      </c>
      <c r="P1474">
        <f>ROUND(E1474/D1474*100,0)</f>
        <v>139</v>
      </c>
      <c r="Q1474">
        <f>IFERROR(ROUND(E1474/L1474,4),0)</f>
        <v>103.2024</v>
      </c>
      <c r="R1474" s="17">
        <f t="shared" si="66"/>
        <v>41533.542858796296</v>
      </c>
      <c r="S1474" s="17">
        <f t="shared" si="67"/>
        <v>41563.542858796296</v>
      </c>
      <c r="T1474">
        <f t="shared" si="68"/>
        <v>8.2191780821917804E-2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8279</v>
      </c>
      <c r="P1475">
        <f>ROUND(E1475/D1475*100,0)</f>
        <v>121</v>
      </c>
      <c r="Q1475">
        <f>IFERROR(ROUND(E1475/L1475,4),0)</f>
        <v>38.462600000000002</v>
      </c>
      <c r="R1475" s="17">
        <f t="shared" ref="R1475:R1538" si="69">(((J1475/60)/60)/24)+DATE(1970,1,1)</f>
        <v>40939.979618055557</v>
      </c>
      <c r="S1475" s="17">
        <f t="shared" ref="S1475:S1538" si="70">(((I1475/60)/60)/24)+DATE(1970,1,1)</f>
        <v>40969.979618055557</v>
      </c>
      <c r="T1475">
        <f t="shared" ref="T1475:T1538" si="71">(S1475-R1475)/365</f>
        <v>8.2191780821917804E-2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8279</v>
      </c>
      <c r="P1476">
        <f>ROUND(E1476/D1476*100,0)</f>
        <v>112</v>
      </c>
      <c r="Q1476">
        <f>IFERROR(ROUND(E1476/L1476,4),0)</f>
        <v>44.315800000000003</v>
      </c>
      <c r="R1476" s="17">
        <f t="shared" si="69"/>
        <v>41500.727916666663</v>
      </c>
      <c r="S1476" s="17">
        <f t="shared" si="70"/>
        <v>41530.727916666663</v>
      </c>
      <c r="T1476">
        <f t="shared" si="71"/>
        <v>8.2191780821917804E-2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8279</v>
      </c>
      <c r="P1477">
        <f>ROUND(E1477/D1477*100,0)</f>
        <v>189</v>
      </c>
      <c r="Q1477">
        <f>IFERROR(ROUND(E1477/L1477,4),0)</f>
        <v>64.173400000000001</v>
      </c>
      <c r="R1477" s="17">
        <f t="shared" si="69"/>
        <v>41960.722951388889</v>
      </c>
      <c r="S1477" s="17">
        <f t="shared" si="70"/>
        <v>41993.207638888889</v>
      </c>
      <c r="T1477">
        <f t="shared" si="71"/>
        <v>8.8999143835617231E-2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8279</v>
      </c>
      <c r="P1478">
        <f>ROUND(E1478/D1478*100,0)</f>
        <v>662</v>
      </c>
      <c r="Q1478">
        <f>IFERROR(ROUND(E1478/L1478,4),0)</f>
        <v>43.333300000000001</v>
      </c>
      <c r="R1478" s="17">
        <f t="shared" si="69"/>
        <v>40766.041921296295</v>
      </c>
      <c r="S1478" s="17">
        <f t="shared" si="70"/>
        <v>40796.041921296295</v>
      </c>
      <c r="T1478">
        <f t="shared" si="71"/>
        <v>8.2191780821917804E-2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8279</v>
      </c>
      <c r="P1479">
        <f>ROUND(E1479/D1479*100,0)</f>
        <v>111</v>
      </c>
      <c r="Q1479">
        <f>IFERROR(ROUND(E1479/L1479,4),0)</f>
        <v>90.495900000000006</v>
      </c>
      <c r="R1479" s="17">
        <f t="shared" si="69"/>
        <v>40840.615787037037</v>
      </c>
      <c r="S1479" s="17">
        <f t="shared" si="70"/>
        <v>40900.125</v>
      </c>
      <c r="T1479">
        <f t="shared" si="71"/>
        <v>0.16303893962455596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8279</v>
      </c>
      <c r="P1480">
        <f>ROUND(E1480/D1480*100,0)</f>
        <v>1182</v>
      </c>
      <c r="Q1480">
        <f>IFERROR(ROUND(E1480/L1480,4),0)</f>
        <v>29.187200000000001</v>
      </c>
      <c r="R1480" s="17">
        <f t="shared" si="69"/>
        <v>41394.871678240743</v>
      </c>
      <c r="S1480" s="17">
        <f t="shared" si="70"/>
        <v>41408.871678240743</v>
      </c>
      <c r="T1480">
        <f t="shared" si="71"/>
        <v>3.8356164383561646E-2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8279</v>
      </c>
      <c r="P1481">
        <f>ROUND(E1481/D1481*100,0)</f>
        <v>137</v>
      </c>
      <c r="Q1481">
        <f>IFERROR(ROUND(E1481/L1481,4),0)</f>
        <v>30.957699999999999</v>
      </c>
      <c r="R1481" s="17">
        <f t="shared" si="69"/>
        <v>41754.745243055557</v>
      </c>
      <c r="S1481" s="17">
        <f t="shared" si="70"/>
        <v>41769.165972222225</v>
      </c>
      <c r="T1481">
        <f t="shared" si="71"/>
        <v>3.9508847031967192E-2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8279</v>
      </c>
      <c r="P1482">
        <f>ROUND(E1482/D1482*100,0)</f>
        <v>117</v>
      </c>
      <c r="Q1482">
        <f>IFERROR(ROUND(E1482/L1482,4),0)</f>
        <v>92.157799999999995</v>
      </c>
      <c r="R1482" s="17">
        <f t="shared" si="69"/>
        <v>41464.934016203704</v>
      </c>
      <c r="S1482" s="17">
        <f t="shared" si="70"/>
        <v>41481.708333333336</v>
      </c>
      <c r="T1482">
        <f t="shared" si="71"/>
        <v>4.5957033231867193E-2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8281</v>
      </c>
      <c r="P1483">
        <f>ROUND(E1483/D1483*100,0)</f>
        <v>2</v>
      </c>
      <c r="Q1483">
        <f>IFERROR(ROUND(E1483/L1483,4),0)</f>
        <v>17.5</v>
      </c>
      <c r="R1483" s="17">
        <f t="shared" si="69"/>
        <v>41550.922974537039</v>
      </c>
      <c r="S1483" s="17">
        <f t="shared" si="70"/>
        <v>41580.922974537039</v>
      </c>
      <c r="T1483">
        <f t="shared" si="71"/>
        <v>8.2191780821917804E-2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8281</v>
      </c>
      <c r="P1484">
        <f>ROUND(E1484/D1484*100,0)</f>
        <v>0</v>
      </c>
      <c r="Q1484">
        <f>IFERROR(ROUND(E1484/L1484,4),0)</f>
        <v>5</v>
      </c>
      <c r="R1484" s="17">
        <f t="shared" si="69"/>
        <v>41136.85805555556</v>
      </c>
      <c r="S1484" s="17">
        <f t="shared" si="70"/>
        <v>41159.32708333333</v>
      </c>
      <c r="T1484">
        <f t="shared" si="71"/>
        <v>6.1558980213068361E-2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8281</v>
      </c>
      <c r="P1485">
        <f>ROUND(E1485/D1485*100,0)</f>
        <v>1</v>
      </c>
      <c r="Q1485">
        <f>IFERROR(ROUND(E1485/L1485,4),"no backers")</f>
        <v>25</v>
      </c>
      <c r="R1485" s="17">
        <f t="shared" si="69"/>
        <v>42548.192997685182</v>
      </c>
      <c r="S1485" s="17">
        <f t="shared" si="70"/>
        <v>42573.192997685182</v>
      </c>
      <c r="T1485">
        <f t="shared" si="71"/>
        <v>6.8493150684931503E-2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8281</v>
      </c>
      <c r="P1486">
        <f>ROUND(E1486/D1486*100,0)</f>
        <v>0</v>
      </c>
      <c r="Q1486">
        <f>IFERROR(ROUND(E1486/L1486,4),0)</f>
        <v>0</v>
      </c>
      <c r="R1486" s="17">
        <f t="shared" si="69"/>
        <v>41053.200960648144</v>
      </c>
      <c r="S1486" s="17">
        <f t="shared" si="70"/>
        <v>41111.618750000001</v>
      </c>
      <c r="T1486">
        <f t="shared" si="71"/>
        <v>0.16004873795029373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8281</v>
      </c>
      <c r="P1487">
        <f>ROUND(E1487/D1487*100,0)</f>
        <v>2</v>
      </c>
      <c r="Q1487">
        <f>IFERROR(ROUND(E1487/L1487,4),0)</f>
        <v>50</v>
      </c>
      <c r="R1487" s="17">
        <f t="shared" si="69"/>
        <v>42130.795983796299</v>
      </c>
      <c r="S1487" s="17">
        <f t="shared" si="70"/>
        <v>42175.795983796299</v>
      </c>
      <c r="T1487">
        <f t="shared" si="71"/>
        <v>0.12328767123287671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8281</v>
      </c>
      <c r="P1488">
        <f>ROUND(E1488/D1488*100,0)</f>
        <v>0</v>
      </c>
      <c r="Q1488">
        <f>IFERROR(ROUND(E1488/L1488,4),0)</f>
        <v>16</v>
      </c>
      <c r="R1488" s="17">
        <f t="shared" si="69"/>
        <v>42032.168530092589</v>
      </c>
      <c r="S1488" s="17">
        <f t="shared" si="70"/>
        <v>42062.168530092589</v>
      </c>
      <c r="T1488">
        <f t="shared" si="71"/>
        <v>8.2191780821917804E-2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8281</v>
      </c>
      <c r="P1489">
        <f>ROUND(E1489/D1489*100,0)</f>
        <v>0</v>
      </c>
      <c r="Q1489">
        <f>IFERROR(ROUND(E1489/L1489,4),0)</f>
        <v>0</v>
      </c>
      <c r="R1489" s="17">
        <f t="shared" si="69"/>
        <v>42554.917488425926</v>
      </c>
      <c r="S1489" s="17">
        <f t="shared" si="70"/>
        <v>42584.917488425926</v>
      </c>
      <c r="T1489">
        <f t="shared" si="71"/>
        <v>8.2191780821917804E-2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8281</v>
      </c>
      <c r="P1490">
        <f>ROUND(E1490/D1490*100,0)</f>
        <v>2</v>
      </c>
      <c r="Q1490">
        <f>IFERROR(ROUND(E1490/L1490,4),0)</f>
        <v>60</v>
      </c>
      <c r="R1490" s="17">
        <f t="shared" si="69"/>
        <v>41614.563194444447</v>
      </c>
      <c r="S1490" s="17">
        <f t="shared" si="70"/>
        <v>41644.563194444447</v>
      </c>
      <c r="T1490">
        <f t="shared" si="71"/>
        <v>8.2191780821917804E-2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8281</v>
      </c>
      <c r="P1491">
        <f>ROUND(E1491/D1491*100,0)</f>
        <v>0</v>
      </c>
      <c r="Q1491">
        <f>IFERROR(ROUND(E1491/L1491,4),0)</f>
        <v>0</v>
      </c>
      <c r="R1491" s="17">
        <f t="shared" si="69"/>
        <v>41198.611712962964</v>
      </c>
      <c r="S1491" s="17">
        <f t="shared" si="70"/>
        <v>41228.653379629628</v>
      </c>
      <c r="T1491">
        <f t="shared" si="71"/>
        <v>8.2305936073052713E-2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8281</v>
      </c>
      <c r="P1492">
        <f>ROUND(E1492/D1492*100,0)</f>
        <v>31</v>
      </c>
      <c r="Q1492">
        <f>IFERROR(ROUND(E1492/L1492,4),0)</f>
        <v>47.1053</v>
      </c>
      <c r="R1492" s="17">
        <f t="shared" si="69"/>
        <v>41520.561041666668</v>
      </c>
      <c r="S1492" s="17">
        <f t="shared" si="70"/>
        <v>41549.561041666668</v>
      </c>
      <c r="T1492">
        <f t="shared" si="71"/>
        <v>7.9452054794520555E-2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8281</v>
      </c>
      <c r="P1493">
        <f>ROUND(E1493/D1493*100,0)</f>
        <v>8</v>
      </c>
      <c r="Q1493">
        <f>IFERROR(ROUND(E1493/L1493,4),0)</f>
        <v>100</v>
      </c>
      <c r="R1493" s="17">
        <f t="shared" si="69"/>
        <v>41991.713460648149</v>
      </c>
      <c r="S1493" s="17">
        <f t="shared" si="70"/>
        <v>42050.651388888888</v>
      </c>
      <c r="T1493">
        <f t="shared" si="71"/>
        <v>0.16147377600202462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8281</v>
      </c>
      <c r="P1494">
        <f>ROUND(E1494/D1494*100,0)</f>
        <v>1</v>
      </c>
      <c r="Q1494">
        <f>IFERROR(ROUND(E1494/L1494,4),0)</f>
        <v>15</v>
      </c>
      <c r="R1494" s="17">
        <f t="shared" si="69"/>
        <v>40682.884791666671</v>
      </c>
      <c r="S1494" s="17">
        <f t="shared" si="70"/>
        <v>40712.884791666671</v>
      </c>
      <c r="T1494">
        <f t="shared" si="71"/>
        <v>8.2191780821917804E-2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8281</v>
      </c>
      <c r="P1495">
        <f>ROUND(E1495/D1495*100,0)</f>
        <v>0</v>
      </c>
      <c r="Q1495">
        <f>IFERROR(ROUND(E1495/L1495,4),0)</f>
        <v>0</v>
      </c>
      <c r="R1495" s="17">
        <f t="shared" si="69"/>
        <v>41411.866608796299</v>
      </c>
      <c r="S1495" s="17">
        <f t="shared" si="70"/>
        <v>41441.866608796299</v>
      </c>
      <c r="T1495">
        <f t="shared" si="71"/>
        <v>8.2191780821917804E-2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8281</v>
      </c>
      <c r="P1496">
        <f>ROUND(E1496/D1496*100,0)</f>
        <v>9</v>
      </c>
      <c r="Q1496">
        <f>IFERROR(ROUND(E1496/L1496,4),0)</f>
        <v>40.454500000000003</v>
      </c>
      <c r="R1496" s="17">
        <f t="shared" si="69"/>
        <v>42067.722372685181</v>
      </c>
      <c r="S1496" s="17">
        <f t="shared" si="70"/>
        <v>42097.651388888888</v>
      </c>
      <c r="T1496">
        <f t="shared" si="71"/>
        <v>8.1997304667690007E-2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8281</v>
      </c>
      <c r="P1497">
        <f>ROUND(E1497/D1497*100,0)</f>
        <v>0</v>
      </c>
      <c r="Q1497">
        <f>IFERROR(ROUND(E1497/L1497,4),0)</f>
        <v>0</v>
      </c>
      <c r="R1497" s="17">
        <f t="shared" si="69"/>
        <v>40752.789710648147</v>
      </c>
      <c r="S1497" s="17">
        <f t="shared" si="70"/>
        <v>40782.789710648147</v>
      </c>
      <c r="T1497">
        <f t="shared" si="71"/>
        <v>8.2191780821917804E-2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8281</v>
      </c>
      <c r="P1498">
        <f>ROUND(E1498/D1498*100,0)</f>
        <v>0</v>
      </c>
      <c r="Q1498">
        <f>IFERROR(ROUND(E1498/L1498,4),0)</f>
        <v>0</v>
      </c>
      <c r="R1498" s="17">
        <f t="shared" si="69"/>
        <v>41838.475219907406</v>
      </c>
      <c r="S1498" s="17">
        <f t="shared" si="70"/>
        <v>41898.475219907406</v>
      </c>
      <c r="T1498">
        <f t="shared" si="71"/>
        <v>0.16438356164383561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8281</v>
      </c>
      <c r="P1499">
        <f>ROUND(E1499/D1499*100,0)</f>
        <v>0</v>
      </c>
      <c r="Q1499">
        <f>IFERROR(ROUND(E1499/L1499,4),0)</f>
        <v>1</v>
      </c>
      <c r="R1499" s="17">
        <f t="shared" si="69"/>
        <v>41444.64261574074</v>
      </c>
      <c r="S1499" s="17">
        <f t="shared" si="70"/>
        <v>41486.821527777778</v>
      </c>
      <c r="T1499">
        <f t="shared" si="71"/>
        <v>0.11555866311517168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8281</v>
      </c>
      <c r="P1500">
        <f>ROUND(E1500/D1500*100,0)</f>
        <v>2</v>
      </c>
      <c r="Q1500">
        <f>IFERROR(ROUND(E1500/L1500,4),0)</f>
        <v>19</v>
      </c>
      <c r="R1500" s="17">
        <f t="shared" si="69"/>
        <v>41840.983541666668</v>
      </c>
      <c r="S1500" s="17">
        <f t="shared" si="70"/>
        <v>41885.983541666668</v>
      </c>
      <c r="T1500">
        <f t="shared" si="71"/>
        <v>0.12328767123287671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8281</v>
      </c>
      <c r="P1501">
        <f>ROUND(E1501/D1501*100,0)</f>
        <v>0</v>
      </c>
      <c r="Q1501">
        <f>IFERROR(ROUND(E1501/L1501,4),0)</f>
        <v>5</v>
      </c>
      <c r="R1501" s="17">
        <f t="shared" si="69"/>
        <v>42527.007326388892</v>
      </c>
      <c r="S1501" s="17">
        <f t="shared" si="70"/>
        <v>42587.007326388892</v>
      </c>
      <c r="T1501">
        <f t="shared" si="71"/>
        <v>0.16438356164383561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8281</v>
      </c>
      <c r="P1502">
        <f>ROUND(E1502/D1502*100,0)</f>
        <v>25</v>
      </c>
      <c r="Q1502">
        <f>IFERROR(ROUND(E1502/L1502,4),0)</f>
        <v>46.7333</v>
      </c>
      <c r="R1502" s="17">
        <f t="shared" si="69"/>
        <v>41365.904594907406</v>
      </c>
      <c r="S1502" s="17">
        <f t="shared" si="70"/>
        <v>41395.904594907406</v>
      </c>
      <c r="T1502">
        <f t="shared" si="71"/>
        <v>8.2191780821917804E-2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8284</v>
      </c>
      <c r="O1503" t="s">
        <v>8286</v>
      </c>
      <c r="P1503">
        <f>ROUND(E1503/D1503*100,0)</f>
        <v>166</v>
      </c>
      <c r="Q1503">
        <f>IFERROR(ROUND(E1503/L1503,4),0)</f>
        <v>97.731099999999998</v>
      </c>
      <c r="R1503" s="17">
        <f t="shared" si="69"/>
        <v>42163.583599537036</v>
      </c>
      <c r="S1503" s="17">
        <f t="shared" si="70"/>
        <v>42193.583599537036</v>
      </c>
      <c r="T1503">
        <f t="shared" si="71"/>
        <v>8.2191780821917804E-2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8284</v>
      </c>
      <c r="O1504" t="s">
        <v>8286</v>
      </c>
      <c r="P1504">
        <f>ROUND(E1504/D1504*100,0)</f>
        <v>101</v>
      </c>
      <c r="Q1504">
        <f>IFERROR(ROUND(E1504/L1504,4),0)</f>
        <v>67.835899999999995</v>
      </c>
      <c r="R1504" s="17">
        <f t="shared" si="69"/>
        <v>42426.542592592596</v>
      </c>
      <c r="S1504" s="17">
        <f t="shared" si="70"/>
        <v>42454.916666666672</v>
      </c>
      <c r="T1504">
        <f t="shared" si="71"/>
        <v>7.7737189244043575E-2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8284</v>
      </c>
      <c r="O1505" t="s">
        <v>8286</v>
      </c>
      <c r="P1505">
        <f>ROUND(E1505/D1505*100,0)</f>
        <v>108</v>
      </c>
      <c r="Q1505">
        <f>IFERROR(ROUND(E1505/L1505,4),0)</f>
        <v>56.984900000000003</v>
      </c>
      <c r="R1505" s="17">
        <f t="shared" si="69"/>
        <v>42606.347233796296</v>
      </c>
      <c r="S1505" s="17">
        <f t="shared" si="70"/>
        <v>42666.347233796296</v>
      </c>
      <c r="T1505">
        <f t="shared" si="71"/>
        <v>0.16438356164383561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8284</v>
      </c>
      <c r="O1506" t="s">
        <v>8286</v>
      </c>
      <c r="P1506">
        <f>ROUND(E1506/D1506*100,0)</f>
        <v>278</v>
      </c>
      <c r="Q1506">
        <f>IFERROR(ROUND(E1506/L1506,4),0)</f>
        <v>67.159899999999993</v>
      </c>
      <c r="R1506" s="17">
        <f t="shared" si="69"/>
        <v>41772.657685185186</v>
      </c>
      <c r="S1506" s="17">
        <f t="shared" si="70"/>
        <v>41800.356249999997</v>
      </c>
      <c r="T1506">
        <f t="shared" si="71"/>
        <v>7.588647894468796E-2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8284</v>
      </c>
      <c r="O1507" t="s">
        <v>8286</v>
      </c>
      <c r="P1507">
        <f>ROUND(E1507/D1507*100,0)</f>
        <v>104</v>
      </c>
      <c r="Q1507">
        <f>IFERROR(ROUND(E1507/L1507,4),0)</f>
        <v>48.037700000000001</v>
      </c>
      <c r="R1507" s="17">
        <f t="shared" si="69"/>
        <v>42414.44332175926</v>
      </c>
      <c r="S1507" s="17">
        <f t="shared" si="70"/>
        <v>42451.834027777775</v>
      </c>
      <c r="T1507">
        <f t="shared" si="71"/>
        <v>0.10244029046168665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8284</v>
      </c>
      <c r="O1508" t="s">
        <v>8286</v>
      </c>
      <c r="P1508">
        <f>ROUND(E1508/D1508*100,0)</f>
        <v>111</v>
      </c>
      <c r="Q1508">
        <f>IFERROR(ROUND(E1508/L1508,4),0)</f>
        <v>38.860500000000002</v>
      </c>
      <c r="R1508" s="17">
        <f t="shared" si="69"/>
        <v>41814.785925925928</v>
      </c>
      <c r="S1508" s="17">
        <f t="shared" si="70"/>
        <v>41844.785925925928</v>
      </c>
      <c r="T1508">
        <f t="shared" si="71"/>
        <v>8.2191780821917804E-2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8284</v>
      </c>
      <c r="O1509" t="s">
        <v>8286</v>
      </c>
      <c r="P1509">
        <f>ROUND(E1509/D1509*100,0)</f>
        <v>215</v>
      </c>
      <c r="Q1509">
        <f>IFERROR(ROUND(E1509/L1509,4),0)</f>
        <v>78.181799999999996</v>
      </c>
      <c r="R1509" s="17">
        <f t="shared" si="69"/>
        <v>40254.450335648151</v>
      </c>
      <c r="S1509" s="17">
        <f t="shared" si="70"/>
        <v>40313.340277777781</v>
      </c>
      <c r="T1509">
        <f t="shared" si="71"/>
        <v>0.16134230720446596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8284</v>
      </c>
      <c r="O1510" t="s">
        <v>8286</v>
      </c>
      <c r="P1510">
        <f>ROUND(E1510/D1510*100,0)</f>
        <v>111</v>
      </c>
      <c r="Q1510">
        <f>IFERROR(ROUND(E1510/L1510,4),0)</f>
        <v>97.113699999999994</v>
      </c>
      <c r="R1510" s="17">
        <f t="shared" si="69"/>
        <v>41786.614363425928</v>
      </c>
      <c r="S1510" s="17">
        <f t="shared" si="70"/>
        <v>41817.614363425928</v>
      </c>
      <c r="T1510">
        <f t="shared" si="71"/>
        <v>8.4931506849315067E-2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8284</v>
      </c>
      <c r="O1511" t="s">
        <v>8286</v>
      </c>
      <c r="P1511">
        <f>ROUND(E1511/D1511*100,0)</f>
        <v>124</v>
      </c>
      <c r="Q1511">
        <f>IFERROR(ROUND(E1511/L1511,4),0)</f>
        <v>110.39400000000001</v>
      </c>
      <c r="R1511" s="17">
        <f t="shared" si="69"/>
        <v>42751.533391203702</v>
      </c>
      <c r="S1511" s="17">
        <f t="shared" si="70"/>
        <v>42780.957638888889</v>
      </c>
      <c r="T1511">
        <f t="shared" si="71"/>
        <v>8.0614377219690017E-2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8284</v>
      </c>
      <c r="O1512" t="s">
        <v>8286</v>
      </c>
      <c r="P1512">
        <f>ROUND(E1512/D1512*100,0)</f>
        <v>101</v>
      </c>
      <c r="Q1512">
        <f>IFERROR(ROUND(E1512/L1512,4),0)</f>
        <v>39.915100000000002</v>
      </c>
      <c r="R1512" s="17">
        <f t="shared" si="69"/>
        <v>41809.385162037033</v>
      </c>
      <c r="S1512" s="17">
        <f t="shared" si="70"/>
        <v>41839.385162037033</v>
      </c>
      <c r="T1512">
        <f t="shared" si="71"/>
        <v>8.2191780821917804E-2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8284</v>
      </c>
      <c r="O1513" t="s">
        <v>8286</v>
      </c>
      <c r="P1513">
        <f>ROUND(E1513/D1513*100,0)</f>
        <v>112</v>
      </c>
      <c r="Q1513">
        <f>IFERROR(ROUND(E1513/L1513,4),0)</f>
        <v>75.975700000000003</v>
      </c>
      <c r="R1513" s="17">
        <f t="shared" si="69"/>
        <v>42296.583379629628</v>
      </c>
      <c r="S1513" s="17">
        <f t="shared" si="70"/>
        <v>42326.625046296293</v>
      </c>
      <c r="T1513">
        <f t="shared" si="71"/>
        <v>8.2305936073052713E-2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8284</v>
      </c>
      <c r="O1514" t="s">
        <v>8286</v>
      </c>
      <c r="P1514">
        <f>ROUND(E1514/D1514*100,0)</f>
        <v>559</v>
      </c>
      <c r="Q1514">
        <f>IFERROR(ROUND(E1514/L1514,4),0)</f>
        <v>58.379100000000001</v>
      </c>
      <c r="R1514" s="17">
        <f t="shared" si="69"/>
        <v>42741.684479166666</v>
      </c>
      <c r="S1514" s="17">
        <f t="shared" si="70"/>
        <v>42771.684479166666</v>
      </c>
      <c r="T1514">
        <f t="shared" si="71"/>
        <v>8.2191780821917804E-2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8284</v>
      </c>
      <c r="O1515" t="s">
        <v>8286</v>
      </c>
      <c r="P1515">
        <f>ROUND(E1515/D1515*100,0)</f>
        <v>150</v>
      </c>
      <c r="Q1515">
        <f>IFERROR(ROUND(E1515/L1515,4),0)</f>
        <v>55.820900000000002</v>
      </c>
      <c r="R1515" s="17">
        <f t="shared" si="69"/>
        <v>41806.637337962966</v>
      </c>
      <c r="S1515" s="17">
        <f t="shared" si="70"/>
        <v>41836.637337962966</v>
      </c>
      <c r="T1515">
        <f t="shared" si="71"/>
        <v>8.2191780821917804E-2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8284</v>
      </c>
      <c r="O1516" t="s">
        <v>8286</v>
      </c>
      <c r="P1516">
        <f>ROUND(E1516/D1516*100,0)</f>
        <v>106</v>
      </c>
      <c r="Q1516">
        <f>IFERROR(ROUND(E1516/L1516,4),0)</f>
        <v>151.24430000000001</v>
      </c>
      <c r="R1516" s="17">
        <f t="shared" si="69"/>
        <v>42234.597685185188</v>
      </c>
      <c r="S1516" s="17">
        <f t="shared" si="70"/>
        <v>42274.597685185188</v>
      </c>
      <c r="T1516">
        <f t="shared" si="71"/>
        <v>0.1095890410958904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8284</v>
      </c>
      <c r="O1517" t="s">
        <v>8286</v>
      </c>
      <c r="P1517">
        <f>ROUND(E1517/D1517*100,0)</f>
        <v>157</v>
      </c>
      <c r="Q1517">
        <f>IFERROR(ROUND(E1517/L1517,4),0)</f>
        <v>849.6703</v>
      </c>
      <c r="R1517" s="17">
        <f t="shared" si="69"/>
        <v>42415.253437499996</v>
      </c>
      <c r="S1517" s="17">
        <f t="shared" si="70"/>
        <v>42445.211770833332</v>
      </c>
      <c r="T1517">
        <f t="shared" si="71"/>
        <v>8.2077625570782894E-2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8284</v>
      </c>
      <c r="O1518" t="s">
        <v>8286</v>
      </c>
      <c r="P1518">
        <f>ROUND(E1518/D1518*100,0)</f>
        <v>109</v>
      </c>
      <c r="Q1518">
        <f>IFERROR(ROUND(E1518/L1518,4),0)</f>
        <v>159.2414</v>
      </c>
      <c r="R1518" s="17">
        <f t="shared" si="69"/>
        <v>42619.466342592597</v>
      </c>
      <c r="S1518" s="17">
        <f t="shared" si="70"/>
        <v>42649.583333333328</v>
      </c>
      <c r="T1518">
        <f t="shared" si="71"/>
        <v>8.2512303399263354E-2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8284</v>
      </c>
      <c r="O1519" t="s">
        <v>8286</v>
      </c>
      <c r="P1519">
        <f>ROUND(E1519/D1519*100,0)</f>
        <v>162</v>
      </c>
      <c r="Q1519">
        <f>IFERROR(ROUND(E1519/L1519,4),0)</f>
        <v>39.507300000000001</v>
      </c>
      <c r="R1519" s="17">
        <f t="shared" si="69"/>
        <v>41948.56658564815</v>
      </c>
      <c r="S1519" s="17">
        <f t="shared" si="70"/>
        <v>41979.25</v>
      </c>
      <c r="T1519">
        <f t="shared" si="71"/>
        <v>8.4064148909177905E-2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8284</v>
      </c>
      <c r="O1520" t="s">
        <v>8286</v>
      </c>
      <c r="P1520">
        <f>ROUND(E1520/D1520*100,0)</f>
        <v>205</v>
      </c>
      <c r="Q1520">
        <f>IFERROR(ROUND(E1520/L1520,4),0)</f>
        <v>130.52969999999999</v>
      </c>
      <c r="R1520" s="17">
        <f t="shared" si="69"/>
        <v>41760.8200462963</v>
      </c>
      <c r="S1520" s="17">
        <f t="shared" si="70"/>
        <v>41790.8200462963</v>
      </c>
      <c r="T1520">
        <f t="shared" si="71"/>
        <v>8.2191780821917804E-2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8284</v>
      </c>
      <c r="O1521" t="s">
        <v>8286</v>
      </c>
      <c r="P1521">
        <f>ROUND(E1521/D1521*100,0)</f>
        <v>103</v>
      </c>
      <c r="Q1521">
        <f>IFERROR(ROUND(E1521/L1521,4),"no backers")</f>
        <v>64.156899999999993</v>
      </c>
      <c r="R1521" s="17">
        <f t="shared" si="69"/>
        <v>41782.741701388892</v>
      </c>
      <c r="S1521" s="17">
        <f t="shared" si="70"/>
        <v>41810.915972222225</v>
      </c>
      <c r="T1521">
        <f t="shared" si="71"/>
        <v>7.7189783105022294E-2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8284</v>
      </c>
      <c r="O1522" t="s">
        <v>8286</v>
      </c>
      <c r="P1522">
        <f>ROUND(E1522/D1522*100,0)</f>
        <v>103</v>
      </c>
      <c r="Q1522">
        <f>IFERROR(ROUND(E1522/L1522,4),0)</f>
        <v>111.5269</v>
      </c>
      <c r="R1522" s="17">
        <f t="shared" si="69"/>
        <v>41955.857789351852</v>
      </c>
      <c r="S1522" s="17">
        <f t="shared" si="70"/>
        <v>41992.166666666672</v>
      </c>
      <c r="T1522">
        <f t="shared" si="71"/>
        <v>9.9476376204984257E-2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8284</v>
      </c>
      <c r="O1523" t="s">
        <v>8286</v>
      </c>
      <c r="P1523">
        <f>ROUND(E1523/D1523*100,0)</f>
        <v>107</v>
      </c>
      <c r="Q1523">
        <f>IFERROR(ROUND(E1523/L1523,4),0)</f>
        <v>170.4468</v>
      </c>
      <c r="R1523" s="17">
        <f t="shared" si="69"/>
        <v>42493.167719907404</v>
      </c>
      <c r="S1523" s="17">
        <f t="shared" si="70"/>
        <v>42528.167719907404</v>
      </c>
      <c r="T1523">
        <f t="shared" si="71"/>
        <v>9.5890410958904104E-2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8284</v>
      </c>
      <c r="O1524" t="s">
        <v>8286</v>
      </c>
      <c r="P1524">
        <f>ROUND(E1524/D1524*100,0)</f>
        <v>139</v>
      </c>
      <c r="Q1524">
        <f>IFERROR(ROUND(E1524/L1524,4),0)</f>
        <v>133.73920000000001</v>
      </c>
      <c r="R1524" s="17">
        <f t="shared" si="69"/>
        <v>41899.830312500002</v>
      </c>
      <c r="S1524" s="17">
        <f t="shared" si="70"/>
        <v>41929.830312500002</v>
      </c>
      <c r="T1524">
        <f t="shared" si="71"/>
        <v>8.2191780821917804E-2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8284</v>
      </c>
      <c r="O1525" t="s">
        <v>8286</v>
      </c>
      <c r="P1525">
        <f>ROUND(E1525/D1525*100,0)</f>
        <v>125</v>
      </c>
      <c r="Q1525">
        <f>IFERROR(ROUND(E1525/L1525,4),0)</f>
        <v>95.834000000000003</v>
      </c>
      <c r="R1525" s="17">
        <f t="shared" si="69"/>
        <v>41964.751342592594</v>
      </c>
      <c r="S1525" s="17">
        <f t="shared" si="70"/>
        <v>41996</v>
      </c>
      <c r="T1525">
        <f t="shared" si="71"/>
        <v>8.5612760020291584E-2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8284</v>
      </c>
      <c r="O1526" t="s">
        <v>8286</v>
      </c>
      <c r="P1526">
        <f>ROUND(E1526/D1526*100,0)</f>
        <v>207</v>
      </c>
      <c r="Q1526">
        <f>IFERROR(ROUND(E1526/L1526,4),0)</f>
        <v>221.78569999999999</v>
      </c>
      <c r="R1526" s="17">
        <f t="shared" si="69"/>
        <v>42756.501041666663</v>
      </c>
      <c r="S1526" s="17">
        <f t="shared" si="70"/>
        <v>42786.501041666663</v>
      </c>
      <c r="T1526">
        <f t="shared" si="71"/>
        <v>8.2191780821917804E-2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8284</v>
      </c>
      <c r="O1527" t="s">
        <v>8286</v>
      </c>
      <c r="P1527">
        <f>ROUND(E1527/D1527*100,0)</f>
        <v>174</v>
      </c>
      <c r="Q1527">
        <f>IFERROR(ROUND(E1527/L1527,4),0)</f>
        <v>32.315399999999997</v>
      </c>
      <c r="R1527" s="17">
        <f t="shared" si="69"/>
        <v>42570.702986111108</v>
      </c>
      <c r="S1527" s="17">
        <f t="shared" si="70"/>
        <v>42600.702986111108</v>
      </c>
      <c r="T1527">
        <f t="shared" si="71"/>
        <v>8.2191780821917804E-2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8284</v>
      </c>
      <c r="O1528" t="s">
        <v>8286</v>
      </c>
      <c r="P1528">
        <f>ROUND(E1528/D1528*100,0)</f>
        <v>120</v>
      </c>
      <c r="Q1528">
        <f>IFERROR(ROUND(E1528/L1528,4),0)</f>
        <v>98.839299999999994</v>
      </c>
      <c r="R1528" s="17">
        <f t="shared" si="69"/>
        <v>42339.276006944448</v>
      </c>
      <c r="S1528" s="17">
        <f t="shared" si="70"/>
        <v>42388.276006944448</v>
      </c>
      <c r="T1528">
        <f t="shared" si="71"/>
        <v>0.13424657534246576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8284</v>
      </c>
      <c r="O1529" t="s">
        <v>8286</v>
      </c>
      <c r="P1529">
        <f>ROUND(E1529/D1529*100,0)</f>
        <v>110</v>
      </c>
      <c r="Q1529">
        <f>IFERROR(ROUND(E1529/L1529,4),0)</f>
        <v>55.222099999999998</v>
      </c>
      <c r="R1529" s="17">
        <f t="shared" si="69"/>
        <v>42780.600532407407</v>
      </c>
      <c r="S1529" s="17">
        <f t="shared" si="70"/>
        <v>42808.558865740735</v>
      </c>
      <c r="T1529">
        <f t="shared" si="71"/>
        <v>7.659817351596844E-2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8284</v>
      </c>
      <c r="O1530" t="s">
        <v>8286</v>
      </c>
      <c r="P1530">
        <f>ROUND(E1530/D1530*100,0)</f>
        <v>282</v>
      </c>
      <c r="Q1530">
        <f>IFERROR(ROUND(E1530/L1530,4),0)</f>
        <v>52.793799999999997</v>
      </c>
      <c r="R1530" s="17">
        <f t="shared" si="69"/>
        <v>42736.732893518521</v>
      </c>
      <c r="S1530" s="17">
        <f t="shared" si="70"/>
        <v>42767</v>
      </c>
      <c r="T1530">
        <f t="shared" si="71"/>
        <v>8.2923579401311093E-2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8284</v>
      </c>
      <c r="O1531" t="s">
        <v>8286</v>
      </c>
      <c r="P1531">
        <f>ROUND(E1531/D1531*100,0)</f>
        <v>101</v>
      </c>
      <c r="Q1531">
        <f>IFERROR(ROUND(E1531/L1531,4),0)</f>
        <v>135.66669999999999</v>
      </c>
      <c r="R1531" s="17">
        <f t="shared" si="69"/>
        <v>42052.628703703704</v>
      </c>
      <c r="S1531" s="17">
        <f t="shared" si="70"/>
        <v>42082.587037037039</v>
      </c>
      <c r="T1531">
        <f t="shared" si="71"/>
        <v>8.2077625570782894E-2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8284</v>
      </c>
      <c r="O1532" t="s">
        <v>8286</v>
      </c>
      <c r="P1532">
        <f>ROUND(E1532/D1532*100,0)</f>
        <v>135</v>
      </c>
      <c r="Q1532">
        <f>IFERROR(ROUND(E1532/L1532,4),0)</f>
        <v>53.991999999999997</v>
      </c>
      <c r="R1532" s="17">
        <f t="shared" si="69"/>
        <v>42275.767303240747</v>
      </c>
      <c r="S1532" s="17">
        <f t="shared" si="70"/>
        <v>42300.767303240747</v>
      </c>
      <c r="T1532">
        <f t="shared" si="71"/>
        <v>6.8493150684931503E-2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8284</v>
      </c>
      <c r="O1533" t="s">
        <v>8286</v>
      </c>
      <c r="P1533">
        <f>ROUND(E1533/D1533*100,0)</f>
        <v>176</v>
      </c>
      <c r="Q1533">
        <f>IFERROR(ROUND(E1533/L1533,4),0)</f>
        <v>56.643799999999999</v>
      </c>
      <c r="R1533" s="17">
        <f t="shared" si="69"/>
        <v>41941.802384259259</v>
      </c>
      <c r="S1533" s="17">
        <f t="shared" si="70"/>
        <v>41974.125</v>
      </c>
      <c r="T1533">
        <f t="shared" si="71"/>
        <v>8.8555111618467755E-2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8284</v>
      </c>
      <c r="O1534" t="s">
        <v>8286</v>
      </c>
      <c r="P1534">
        <f>ROUND(E1534/D1534*100,0)</f>
        <v>484</v>
      </c>
      <c r="Q1534">
        <f>IFERROR(ROUND(E1534/L1534,4),0)</f>
        <v>82.316299999999998</v>
      </c>
      <c r="R1534" s="17">
        <f t="shared" si="69"/>
        <v>42391.475289351853</v>
      </c>
      <c r="S1534" s="17">
        <f t="shared" si="70"/>
        <v>42415.625</v>
      </c>
      <c r="T1534">
        <f t="shared" si="71"/>
        <v>6.6163590816842324E-2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8284</v>
      </c>
      <c r="O1535" t="s">
        <v>8286</v>
      </c>
      <c r="P1535">
        <f>ROUND(E1535/D1535*100,0)</f>
        <v>145</v>
      </c>
      <c r="Q1535">
        <f>IFERROR(ROUND(E1535/L1535,4),0)</f>
        <v>88.260800000000003</v>
      </c>
      <c r="R1535" s="17">
        <f t="shared" si="69"/>
        <v>42443.00204861111</v>
      </c>
      <c r="S1535" s="17">
        <f t="shared" si="70"/>
        <v>42492.165972222225</v>
      </c>
      <c r="T1535">
        <f t="shared" si="71"/>
        <v>0.13469568112634253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8284</v>
      </c>
      <c r="O1536" t="s">
        <v>8286</v>
      </c>
      <c r="P1536">
        <f>ROUND(E1536/D1536*100,0)</f>
        <v>418</v>
      </c>
      <c r="Q1536">
        <f>IFERROR(ROUND(E1536/L1536,4),0)</f>
        <v>84.905100000000004</v>
      </c>
      <c r="R1536" s="17">
        <f t="shared" si="69"/>
        <v>42221.67432870371</v>
      </c>
      <c r="S1536" s="17">
        <f t="shared" si="70"/>
        <v>42251.67432870371</v>
      </c>
      <c r="T1536">
        <f t="shared" si="71"/>
        <v>8.2191780821917804E-2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8284</v>
      </c>
      <c r="O1537" t="s">
        <v>8286</v>
      </c>
      <c r="P1537">
        <f>ROUND(E1537/D1537*100,0)</f>
        <v>132</v>
      </c>
      <c r="Q1537">
        <f>IFERROR(ROUND(E1537/L1537,4),0)</f>
        <v>48.154499999999999</v>
      </c>
      <c r="R1537" s="17">
        <f t="shared" si="69"/>
        <v>42484.829062500001</v>
      </c>
      <c r="S1537" s="17">
        <f t="shared" si="70"/>
        <v>42513.916666666672</v>
      </c>
      <c r="T1537">
        <f t="shared" si="71"/>
        <v>7.9692066210056561E-2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8284</v>
      </c>
      <c r="O1538" t="s">
        <v>8286</v>
      </c>
      <c r="P1538">
        <f>ROUND(E1538/D1538*100,0)</f>
        <v>250</v>
      </c>
      <c r="Q1538">
        <f>IFERROR(ROUND(E1538/L1538,4),0)</f>
        <v>66.0154</v>
      </c>
      <c r="R1538" s="17">
        <f t="shared" si="69"/>
        <v>42213.802199074074</v>
      </c>
      <c r="S1538" s="17">
        <f t="shared" si="70"/>
        <v>42243.802199074074</v>
      </c>
      <c r="T1538">
        <f t="shared" si="71"/>
        <v>8.2191780821917804E-2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8284</v>
      </c>
      <c r="O1539" t="s">
        <v>8286</v>
      </c>
      <c r="P1539">
        <f>ROUND(E1539/D1539*100,0)</f>
        <v>180</v>
      </c>
      <c r="Q1539">
        <f>IFERROR(ROUND(E1539/L1539,4),0)</f>
        <v>96.375</v>
      </c>
      <c r="R1539" s="17">
        <f t="shared" ref="R1539:R1602" si="72">(((J1539/60)/60)/24)+DATE(1970,1,1)</f>
        <v>42552.315127314811</v>
      </c>
      <c r="S1539" s="17">
        <f t="shared" ref="S1539:S1602" si="73">(((I1539/60)/60)/24)+DATE(1970,1,1)</f>
        <v>42588.75</v>
      </c>
      <c r="T1539">
        <f t="shared" ref="T1539:T1602" si="74">(S1539-R1539)/365</f>
        <v>9.9821569000519111E-2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8284</v>
      </c>
      <c r="O1540" t="s">
        <v>8286</v>
      </c>
      <c r="P1540">
        <f>ROUND(E1540/D1540*100,0)</f>
        <v>103</v>
      </c>
      <c r="Q1540">
        <f>IFERROR(ROUND(E1540/L1540,4),0)</f>
        <v>156.1739</v>
      </c>
      <c r="R1540" s="17">
        <f t="shared" si="72"/>
        <v>41981.782060185185</v>
      </c>
      <c r="S1540" s="17">
        <f t="shared" si="73"/>
        <v>42026.782060185185</v>
      </c>
      <c r="T1540">
        <f t="shared" si="74"/>
        <v>0.12328767123287671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8284</v>
      </c>
      <c r="O1541" t="s">
        <v>8286</v>
      </c>
      <c r="P1541">
        <f>ROUND(E1541/D1541*100,0)</f>
        <v>136</v>
      </c>
      <c r="Q1541">
        <f>IFERROR(ROUND(E1541/L1541,4),"no backers")</f>
        <v>95.764899999999997</v>
      </c>
      <c r="R1541" s="17">
        <f t="shared" si="72"/>
        <v>42705.919201388882</v>
      </c>
      <c r="S1541" s="17">
        <f t="shared" si="73"/>
        <v>42738.919201388882</v>
      </c>
      <c r="T1541">
        <f t="shared" si="74"/>
        <v>9.0410958904109592E-2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8284</v>
      </c>
      <c r="O1542" t="s">
        <v>8286</v>
      </c>
      <c r="P1542">
        <f>ROUND(E1542/D1542*100,0)</f>
        <v>118</v>
      </c>
      <c r="Q1542">
        <f>IFERROR(ROUND(E1542/L1542,4),0)</f>
        <v>180.40819999999999</v>
      </c>
      <c r="R1542" s="17">
        <f t="shared" si="72"/>
        <v>41939.00712962963</v>
      </c>
      <c r="S1542" s="17">
        <f t="shared" si="73"/>
        <v>41969.052083333328</v>
      </c>
      <c r="T1542">
        <f t="shared" si="74"/>
        <v>8.2314941653968243E-2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8284</v>
      </c>
      <c r="O1543" t="s">
        <v>8288</v>
      </c>
      <c r="P1543">
        <f>ROUND(E1543/D1543*100,0)</f>
        <v>0</v>
      </c>
      <c r="Q1543">
        <f>IFERROR(ROUND(E1543/L1543,4),0)</f>
        <v>3</v>
      </c>
      <c r="R1543" s="17">
        <f t="shared" si="72"/>
        <v>41974.712245370371</v>
      </c>
      <c r="S1543" s="17">
        <f t="shared" si="73"/>
        <v>42004.712245370371</v>
      </c>
      <c r="T1543">
        <f t="shared" si="74"/>
        <v>8.2191780821917804E-2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8284</v>
      </c>
      <c r="O1544" t="s">
        <v>8288</v>
      </c>
      <c r="P1544">
        <f>ROUND(E1544/D1544*100,0)</f>
        <v>4</v>
      </c>
      <c r="Q1544">
        <f>IFERROR(ROUND(E1544/L1544,4),0)</f>
        <v>20</v>
      </c>
      <c r="R1544" s="17">
        <f t="shared" si="72"/>
        <v>42170.996527777781</v>
      </c>
      <c r="S1544" s="17">
        <f t="shared" si="73"/>
        <v>42185.996527777781</v>
      </c>
      <c r="T1544">
        <f t="shared" si="74"/>
        <v>4.1095890410958902E-2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8284</v>
      </c>
      <c r="O1545" t="s">
        <v>8288</v>
      </c>
      <c r="P1545">
        <f>ROUND(E1545/D1545*100,0)</f>
        <v>0</v>
      </c>
      <c r="Q1545">
        <f>IFERROR(ROUND(E1545/L1545,4),0)</f>
        <v>10</v>
      </c>
      <c r="R1545" s="17">
        <f t="shared" si="72"/>
        <v>41935.509652777779</v>
      </c>
      <c r="S1545" s="17">
        <f t="shared" si="73"/>
        <v>41965.551319444443</v>
      </c>
      <c r="T1545">
        <f t="shared" si="74"/>
        <v>8.2305936073052713E-2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8284</v>
      </c>
      <c r="O1546" t="s">
        <v>8288</v>
      </c>
      <c r="P1546">
        <f>ROUND(E1546/D1546*100,0)</f>
        <v>0</v>
      </c>
      <c r="Q1546">
        <f>IFERROR(ROUND(E1546/L1546,4),0)</f>
        <v>0</v>
      </c>
      <c r="R1546" s="17">
        <f t="shared" si="72"/>
        <v>42053.051203703704</v>
      </c>
      <c r="S1546" s="17">
        <f t="shared" si="73"/>
        <v>42095.012499999997</v>
      </c>
      <c r="T1546">
        <f t="shared" si="74"/>
        <v>0.11496245560628181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8284</v>
      </c>
      <c r="O1547" t="s">
        <v>8288</v>
      </c>
      <c r="P1547">
        <f>ROUND(E1547/D1547*100,0)</f>
        <v>0</v>
      </c>
      <c r="Q1547">
        <f>IFERROR(ROUND(E1547/L1547,4),0)</f>
        <v>1</v>
      </c>
      <c r="R1547" s="17">
        <f t="shared" si="72"/>
        <v>42031.884652777779</v>
      </c>
      <c r="S1547" s="17">
        <f t="shared" si="73"/>
        <v>42065.886111111111</v>
      </c>
      <c r="T1547">
        <f t="shared" si="74"/>
        <v>9.3154680365293882E-2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8284</v>
      </c>
      <c r="O1548" t="s">
        <v>8288</v>
      </c>
      <c r="P1548">
        <f>ROUND(E1548/D1548*100,0)</f>
        <v>29</v>
      </c>
      <c r="Q1548">
        <f>IFERROR(ROUND(E1548/L1548,4),0)</f>
        <v>26.2727</v>
      </c>
      <c r="R1548" s="17">
        <f t="shared" si="72"/>
        <v>41839.212951388887</v>
      </c>
      <c r="S1548" s="17">
        <f t="shared" si="73"/>
        <v>41899.212951388887</v>
      </c>
      <c r="T1548">
        <f t="shared" si="74"/>
        <v>0.16438356164383561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8284</v>
      </c>
      <c r="O1549" t="s">
        <v>8288</v>
      </c>
      <c r="P1549">
        <f>ROUND(E1549/D1549*100,0)</f>
        <v>0</v>
      </c>
      <c r="Q1549">
        <f>IFERROR(ROUND(E1549/L1549,4),0)</f>
        <v>0</v>
      </c>
      <c r="R1549" s="17">
        <f t="shared" si="72"/>
        <v>42782.426875000005</v>
      </c>
      <c r="S1549" s="17">
        <f t="shared" si="73"/>
        <v>42789.426875000005</v>
      </c>
      <c r="T1549">
        <f t="shared" si="74"/>
        <v>1.9178082191780823E-2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8284</v>
      </c>
      <c r="O1550" t="s">
        <v>8288</v>
      </c>
      <c r="P1550">
        <f>ROUND(E1550/D1550*100,0)</f>
        <v>9</v>
      </c>
      <c r="Q1550">
        <f>IFERROR(ROUND(E1550/L1550,4),0)</f>
        <v>60</v>
      </c>
      <c r="R1550" s="17">
        <f t="shared" si="72"/>
        <v>42286.88217592593</v>
      </c>
      <c r="S1550" s="17">
        <f t="shared" si="73"/>
        <v>42316.923842592587</v>
      </c>
      <c r="T1550">
        <f t="shared" si="74"/>
        <v>8.2305936073032784E-2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8284</v>
      </c>
      <c r="O1551" t="s">
        <v>8288</v>
      </c>
      <c r="P1551">
        <f>ROUND(E1551/D1551*100,0)</f>
        <v>34</v>
      </c>
      <c r="Q1551">
        <f>IFERROR(ROUND(E1551/L1551,4),0)</f>
        <v>28.333300000000001</v>
      </c>
      <c r="R1551" s="17">
        <f t="shared" si="72"/>
        <v>42281.136099537034</v>
      </c>
      <c r="S1551" s="17">
        <f t="shared" si="73"/>
        <v>42311.177766203706</v>
      </c>
      <c r="T1551">
        <f t="shared" si="74"/>
        <v>8.2305936073072655E-2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8284</v>
      </c>
      <c r="O1552" t="s">
        <v>8288</v>
      </c>
      <c r="P1552">
        <f>ROUND(E1552/D1552*100,0)</f>
        <v>13</v>
      </c>
      <c r="Q1552">
        <f>IFERROR(ROUND(E1552/L1552,4),0)</f>
        <v>14.428599999999999</v>
      </c>
      <c r="R1552" s="17">
        <f t="shared" si="72"/>
        <v>42472.449467592596</v>
      </c>
      <c r="S1552" s="17">
        <f t="shared" si="73"/>
        <v>42502.449467592596</v>
      </c>
      <c r="T1552">
        <f t="shared" si="74"/>
        <v>8.2191780821917804E-2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8284</v>
      </c>
      <c r="O1553" t="s">
        <v>8288</v>
      </c>
      <c r="P1553">
        <f>ROUND(E1553/D1553*100,0)</f>
        <v>0</v>
      </c>
      <c r="Q1553">
        <f>IFERROR(ROUND(E1553/L1553,4),0)</f>
        <v>0</v>
      </c>
      <c r="R1553" s="17">
        <f t="shared" si="72"/>
        <v>42121.824525462958</v>
      </c>
      <c r="S1553" s="17">
        <f t="shared" si="73"/>
        <v>42151.824525462958</v>
      </c>
      <c r="T1553">
        <f t="shared" si="74"/>
        <v>8.2191780821917804E-2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8284</v>
      </c>
      <c r="O1554" t="s">
        <v>8288</v>
      </c>
      <c r="P1554">
        <f>ROUND(E1554/D1554*100,0)</f>
        <v>49</v>
      </c>
      <c r="Q1554">
        <f>IFERROR(ROUND(E1554/L1554,4),0)</f>
        <v>132.1875</v>
      </c>
      <c r="R1554" s="17">
        <f t="shared" si="72"/>
        <v>41892.688750000001</v>
      </c>
      <c r="S1554" s="17">
        <f t="shared" si="73"/>
        <v>41913.165972222225</v>
      </c>
      <c r="T1554">
        <f t="shared" si="74"/>
        <v>5.6101978691023686E-2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8284</v>
      </c>
      <c r="O1555" t="s">
        <v>8288</v>
      </c>
      <c r="P1555">
        <f>ROUND(E1555/D1555*100,0)</f>
        <v>0</v>
      </c>
      <c r="Q1555">
        <f>IFERROR(ROUND(E1555/L1555,4),0)</f>
        <v>0</v>
      </c>
      <c r="R1555" s="17">
        <f t="shared" si="72"/>
        <v>42219.282951388886</v>
      </c>
      <c r="S1555" s="17">
        <f t="shared" si="73"/>
        <v>42249.282951388886</v>
      </c>
      <c r="T1555">
        <f t="shared" si="74"/>
        <v>8.2191780821917804E-2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8284</v>
      </c>
      <c r="O1556" t="s">
        <v>8288</v>
      </c>
      <c r="P1556">
        <f>ROUND(E1556/D1556*100,0)</f>
        <v>0</v>
      </c>
      <c r="Q1556">
        <f>IFERROR(ROUND(E1556/L1556,4),0)</f>
        <v>0</v>
      </c>
      <c r="R1556" s="17">
        <f t="shared" si="72"/>
        <v>42188.252199074079</v>
      </c>
      <c r="S1556" s="17">
        <f t="shared" si="73"/>
        <v>42218.252199074079</v>
      </c>
      <c r="T1556">
        <f t="shared" si="74"/>
        <v>8.2191780821917804E-2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8284</v>
      </c>
      <c r="O1557" t="s">
        <v>8288</v>
      </c>
      <c r="P1557">
        <f>ROUND(E1557/D1557*100,0)</f>
        <v>0</v>
      </c>
      <c r="Q1557">
        <f>IFERROR(ROUND(E1557/L1557,4),0)</f>
        <v>0</v>
      </c>
      <c r="R1557" s="17">
        <f t="shared" si="72"/>
        <v>42241.613796296297</v>
      </c>
      <c r="S1557" s="17">
        <f t="shared" si="73"/>
        <v>42264.708333333328</v>
      </c>
      <c r="T1557">
        <f t="shared" si="74"/>
        <v>6.3272704211046138E-2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8284</v>
      </c>
      <c r="O1558" t="s">
        <v>8288</v>
      </c>
      <c r="P1558">
        <f>ROUND(E1558/D1558*100,0)</f>
        <v>45</v>
      </c>
      <c r="Q1558">
        <f>IFERROR(ROUND(E1558/L1558,4),0)</f>
        <v>56.416699999999999</v>
      </c>
      <c r="R1558" s="17">
        <f t="shared" si="72"/>
        <v>42525.153055555551</v>
      </c>
      <c r="S1558" s="17">
        <f t="shared" si="73"/>
        <v>42555.153055555551</v>
      </c>
      <c r="T1558">
        <f t="shared" si="74"/>
        <v>8.2191780821917804E-2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8284</v>
      </c>
      <c r="O1559" t="s">
        <v>8288</v>
      </c>
      <c r="P1559">
        <f>ROUND(E1559/D1559*100,0)</f>
        <v>4</v>
      </c>
      <c r="Q1559">
        <f>IFERROR(ROUND(E1559/L1559,4),0)</f>
        <v>100</v>
      </c>
      <c r="R1559" s="17">
        <f t="shared" si="72"/>
        <v>41871.65315972222</v>
      </c>
      <c r="S1559" s="17">
        <f t="shared" si="73"/>
        <v>41902.65315972222</v>
      </c>
      <c r="T1559">
        <f t="shared" si="74"/>
        <v>8.4931506849315067E-2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8284</v>
      </c>
      <c r="O1560" t="s">
        <v>8288</v>
      </c>
      <c r="P1560">
        <f>ROUND(E1560/D1560*100,0)</f>
        <v>5</v>
      </c>
      <c r="Q1560">
        <f>IFERROR(ROUND(E1560/L1560,4),"no backers")</f>
        <v>11.666700000000001</v>
      </c>
      <c r="R1560" s="17">
        <f t="shared" si="72"/>
        <v>42185.397673611107</v>
      </c>
      <c r="S1560" s="17">
        <f t="shared" si="73"/>
        <v>42244.508333333331</v>
      </c>
      <c r="T1560">
        <f t="shared" si="74"/>
        <v>0.16194701293760061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8284</v>
      </c>
      <c r="O1561" t="s">
        <v>8288</v>
      </c>
      <c r="P1561">
        <f>ROUND(E1561/D1561*100,0)</f>
        <v>0</v>
      </c>
      <c r="Q1561">
        <f>IFERROR(ROUND(E1561/L1561,4),0)</f>
        <v>50</v>
      </c>
      <c r="R1561" s="17">
        <f t="shared" si="72"/>
        <v>42108.05322916666</v>
      </c>
      <c r="S1561" s="17">
        <f t="shared" si="73"/>
        <v>42123.05322916666</v>
      </c>
      <c r="T1561">
        <f t="shared" si="74"/>
        <v>4.1095890410958902E-2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8284</v>
      </c>
      <c r="O1562" t="s">
        <v>8288</v>
      </c>
      <c r="P1562">
        <f>ROUND(E1562/D1562*100,0)</f>
        <v>4</v>
      </c>
      <c r="Q1562">
        <f>IFERROR(ROUND(E1562/L1562,4),0)</f>
        <v>23.5</v>
      </c>
      <c r="R1562" s="17">
        <f t="shared" si="72"/>
        <v>41936.020752314813</v>
      </c>
      <c r="S1562" s="17">
        <f t="shared" si="73"/>
        <v>41956.062418981484</v>
      </c>
      <c r="T1562">
        <f t="shared" si="74"/>
        <v>5.4908675799100047E-2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8283</v>
      </c>
      <c r="P1563">
        <f>ROUND(E1563/D1563*100,0)</f>
        <v>1</v>
      </c>
      <c r="Q1563">
        <f>IFERROR(ROUND(E1563/L1563,4),0)</f>
        <v>67</v>
      </c>
      <c r="R1563" s="17">
        <f t="shared" si="72"/>
        <v>41555.041701388887</v>
      </c>
      <c r="S1563" s="17">
        <f t="shared" si="73"/>
        <v>41585.083368055559</v>
      </c>
      <c r="T1563">
        <f t="shared" si="74"/>
        <v>8.2305936073072655E-2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8283</v>
      </c>
      <c r="P1564">
        <f>ROUND(E1564/D1564*100,0)</f>
        <v>0</v>
      </c>
      <c r="Q1564">
        <f>IFERROR(ROUND(E1564/L1564,4),0)</f>
        <v>0</v>
      </c>
      <c r="R1564" s="17">
        <f t="shared" si="72"/>
        <v>40079.566157407404</v>
      </c>
      <c r="S1564" s="17">
        <f t="shared" si="73"/>
        <v>40149.034722222219</v>
      </c>
      <c r="T1564">
        <f t="shared" si="74"/>
        <v>0.19032483510908269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8283</v>
      </c>
      <c r="P1565">
        <f>ROUND(E1565/D1565*100,0)</f>
        <v>1</v>
      </c>
      <c r="Q1565">
        <f>IFERROR(ROUND(E1565/L1565,4),0)</f>
        <v>42.5</v>
      </c>
      <c r="R1565" s="17">
        <f t="shared" si="72"/>
        <v>41652.742488425924</v>
      </c>
      <c r="S1565" s="17">
        <f t="shared" si="73"/>
        <v>41712.700821759259</v>
      </c>
      <c r="T1565">
        <f t="shared" si="74"/>
        <v>0.16426940639270071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8283</v>
      </c>
      <c r="P1566">
        <f>ROUND(E1566/D1566*100,0)</f>
        <v>0</v>
      </c>
      <c r="Q1566">
        <f>IFERROR(ROUND(E1566/L1566,4),0)</f>
        <v>10</v>
      </c>
      <c r="R1566" s="17">
        <f t="shared" si="72"/>
        <v>42121.367002314815</v>
      </c>
      <c r="S1566" s="17">
        <f t="shared" si="73"/>
        <v>42152.836805555555</v>
      </c>
      <c r="T1566">
        <f t="shared" si="74"/>
        <v>8.6218639015724838E-2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8283</v>
      </c>
      <c r="P1567">
        <f>ROUND(E1567/D1567*100,0)</f>
        <v>3</v>
      </c>
      <c r="Q1567">
        <f>IFERROR(ROUND(E1567/L1567,4),0)</f>
        <v>100</v>
      </c>
      <c r="R1567" s="17">
        <f t="shared" si="72"/>
        <v>40672.729872685188</v>
      </c>
      <c r="S1567" s="17">
        <f t="shared" si="73"/>
        <v>40702.729872685188</v>
      </c>
      <c r="T1567">
        <f t="shared" si="74"/>
        <v>8.2191780821917804E-2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8283</v>
      </c>
      <c r="P1568">
        <f>ROUND(E1568/D1568*100,0)</f>
        <v>21</v>
      </c>
      <c r="Q1568">
        <f>IFERROR(ROUND(E1568/L1568,4),0)</f>
        <v>108.0508</v>
      </c>
      <c r="R1568" s="17">
        <f t="shared" si="72"/>
        <v>42549.916712962964</v>
      </c>
      <c r="S1568" s="17">
        <f t="shared" si="73"/>
        <v>42578.916666666672</v>
      </c>
      <c r="T1568">
        <f t="shared" si="74"/>
        <v>7.9451927955362836E-2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8283</v>
      </c>
      <c r="P1569">
        <f>ROUND(E1569/D1569*100,0)</f>
        <v>4</v>
      </c>
      <c r="Q1569">
        <f>IFERROR(ROUND(E1569/L1569,4),0)</f>
        <v>26.923100000000002</v>
      </c>
      <c r="R1569" s="17">
        <f t="shared" si="72"/>
        <v>41671.936863425923</v>
      </c>
      <c r="S1569" s="17">
        <f t="shared" si="73"/>
        <v>41687</v>
      </c>
      <c r="T1569">
        <f t="shared" si="74"/>
        <v>4.1268867326239349E-2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8283</v>
      </c>
      <c r="P1570">
        <f>ROUND(E1570/D1570*100,0)</f>
        <v>14</v>
      </c>
      <c r="Q1570">
        <f>IFERROR(ROUND(E1570/L1570,4),0)</f>
        <v>155</v>
      </c>
      <c r="R1570" s="17">
        <f t="shared" si="72"/>
        <v>41962.062326388885</v>
      </c>
      <c r="S1570" s="17">
        <f t="shared" si="73"/>
        <v>41997.062326388885</v>
      </c>
      <c r="T1570">
        <f t="shared" si="74"/>
        <v>9.5890410958904104E-2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8283</v>
      </c>
      <c r="P1571">
        <f>ROUND(E1571/D1571*100,0)</f>
        <v>0</v>
      </c>
      <c r="Q1571">
        <f>IFERROR(ROUND(E1571/L1571,4),0)</f>
        <v>0</v>
      </c>
      <c r="R1571" s="17">
        <f t="shared" si="72"/>
        <v>41389.679560185185</v>
      </c>
      <c r="S1571" s="17">
        <f t="shared" si="73"/>
        <v>41419.679560185185</v>
      </c>
      <c r="T1571">
        <f t="shared" si="74"/>
        <v>8.2191780821917804E-2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8283</v>
      </c>
      <c r="P1572">
        <f>ROUND(E1572/D1572*100,0)</f>
        <v>41</v>
      </c>
      <c r="Q1572">
        <f>IFERROR(ROUND(E1572/L1572,4),0)</f>
        <v>47.769199999999998</v>
      </c>
      <c r="R1572" s="17">
        <f t="shared" si="72"/>
        <v>42438.813449074078</v>
      </c>
      <c r="S1572" s="17">
        <f t="shared" si="73"/>
        <v>42468.771782407406</v>
      </c>
      <c r="T1572">
        <f t="shared" si="74"/>
        <v>8.2077625570762966E-2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8283</v>
      </c>
      <c r="P1573">
        <f>ROUND(E1573/D1573*100,0)</f>
        <v>1</v>
      </c>
      <c r="Q1573">
        <f>IFERROR(ROUND(E1573/L1573,4),"no backers")</f>
        <v>20</v>
      </c>
      <c r="R1573" s="17">
        <f t="shared" si="72"/>
        <v>42144.769479166673</v>
      </c>
      <c r="S1573" s="17">
        <f t="shared" si="73"/>
        <v>42174.769479166673</v>
      </c>
      <c r="T1573">
        <f t="shared" si="74"/>
        <v>8.2191780821917804E-2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8283</v>
      </c>
      <c r="P1574">
        <f>ROUND(E1574/D1574*100,0)</f>
        <v>5</v>
      </c>
      <c r="Q1574">
        <f>IFERROR(ROUND(E1574/L1574,4),0)</f>
        <v>41.666699999999999</v>
      </c>
      <c r="R1574" s="17">
        <f t="shared" si="72"/>
        <v>42404.033090277779</v>
      </c>
      <c r="S1574" s="17">
        <f t="shared" si="73"/>
        <v>42428.999305555553</v>
      </c>
      <c r="T1574">
        <f t="shared" si="74"/>
        <v>6.8400589802122214E-2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8283</v>
      </c>
      <c r="P1575">
        <f>ROUND(E1575/D1575*100,0)</f>
        <v>2</v>
      </c>
      <c r="Q1575">
        <f>IFERROR(ROUND(E1575/L1575,4),0)</f>
        <v>74.333299999999994</v>
      </c>
      <c r="R1575" s="17">
        <f t="shared" si="72"/>
        <v>42786.000023148154</v>
      </c>
      <c r="S1575" s="17">
        <f t="shared" si="73"/>
        <v>42826.165972222225</v>
      </c>
      <c r="T1575">
        <f t="shared" si="74"/>
        <v>0.1100436960933459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8283</v>
      </c>
      <c r="P1576">
        <f>ROUND(E1576/D1576*100,0)</f>
        <v>5</v>
      </c>
      <c r="Q1576">
        <f>IFERROR(ROUND(E1576/L1576,4),0)</f>
        <v>84.333299999999994</v>
      </c>
      <c r="R1576" s="17">
        <f t="shared" si="72"/>
        <v>42017.927418981482</v>
      </c>
      <c r="S1576" s="17">
        <f t="shared" si="73"/>
        <v>42052.927418981482</v>
      </c>
      <c r="T1576">
        <f t="shared" si="74"/>
        <v>9.5890410958904104E-2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8283</v>
      </c>
      <c r="P1577">
        <f>ROUND(E1577/D1577*100,0)</f>
        <v>23</v>
      </c>
      <c r="Q1577">
        <f>IFERROR(ROUND(E1577/L1577,4),0)</f>
        <v>65.457099999999997</v>
      </c>
      <c r="R1577" s="17">
        <f t="shared" si="72"/>
        <v>41799.524259259262</v>
      </c>
      <c r="S1577" s="17">
        <f t="shared" si="73"/>
        <v>41829.524259259262</v>
      </c>
      <c r="T1577">
        <f t="shared" si="74"/>
        <v>8.2191780821917804E-2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8283</v>
      </c>
      <c r="P1578">
        <f>ROUND(E1578/D1578*100,0)</f>
        <v>13</v>
      </c>
      <c r="Q1578">
        <f>IFERROR(ROUND(E1578/L1578,4),"no backers")</f>
        <v>65</v>
      </c>
      <c r="R1578" s="17">
        <f t="shared" si="72"/>
        <v>42140.879259259258</v>
      </c>
      <c r="S1578" s="17">
        <f t="shared" si="73"/>
        <v>42185.879259259258</v>
      </c>
      <c r="T1578">
        <f t="shared" si="74"/>
        <v>0.12328767123287671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8283</v>
      </c>
      <c r="P1579">
        <f>ROUND(E1579/D1579*100,0)</f>
        <v>1</v>
      </c>
      <c r="Q1579">
        <f>IFERROR(ROUND(E1579/L1579,4),0)</f>
        <v>27.5</v>
      </c>
      <c r="R1579" s="17">
        <f t="shared" si="72"/>
        <v>41054.847777777781</v>
      </c>
      <c r="S1579" s="17">
        <f t="shared" si="73"/>
        <v>41114.847777777781</v>
      </c>
      <c r="T1579">
        <f t="shared" si="74"/>
        <v>0.16438356164383561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8283</v>
      </c>
      <c r="P1580">
        <f>ROUND(E1580/D1580*100,0)</f>
        <v>11</v>
      </c>
      <c r="Q1580">
        <f>IFERROR(ROUND(E1580/L1580,4),0)</f>
        <v>51.25</v>
      </c>
      <c r="R1580" s="17">
        <f t="shared" si="72"/>
        <v>40399.065868055557</v>
      </c>
      <c r="S1580" s="17">
        <f t="shared" si="73"/>
        <v>40423.083333333336</v>
      </c>
      <c r="T1580">
        <f t="shared" si="74"/>
        <v>6.5801274733640225E-2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8283</v>
      </c>
      <c r="P1581">
        <f>ROUND(E1581/D1581*100,0)</f>
        <v>1</v>
      </c>
      <c r="Q1581">
        <f>IFERROR(ROUND(E1581/L1581,4),0)</f>
        <v>14</v>
      </c>
      <c r="R1581" s="17">
        <f t="shared" si="72"/>
        <v>41481.996423611112</v>
      </c>
      <c r="S1581" s="17">
        <f t="shared" si="73"/>
        <v>41514.996423611112</v>
      </c>
      <c r="T1581">
        <f t="shared" si="74"/>
        <v>9.0410958904109592E-2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8283</v>
      </c>
      <c r="P1582">
        <f>ROUND(E1582/D1582*100,0)</f>
        <v>0</v>
      </c>
      <c r="Q1582">
        <f>IFERROR(ROUND(E1582/L1582,4),0)</f>
        <v>0</v>
      </c>
      <c r="R1582" s="17">
        <f t="shared" si="72"/>
        <v>40990.050069444449</v>
      </c>
      <c r="S1582" s="17">
        <f t="shared" si="73"/>
        <v>41050.050069444449</v>
      </c>
      <c r="T1582">
        <f t="shared" si="74"/>
        <v>0.16438356164383561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8284</v>
      </c>
      <c r="O1583" t="s">
        <v>8285</v>
      </c>
      <c r="P1583">
        <f>ROUND(E1583/D1583*100,0)</f>
        <v>1</v>
      </c>
      <c r="Q1583">
        <f>IFERROR(ROUND(E1583/L1583,4),"no backers")</f>
        <v>5</v>
      </c>
      <c r="R1583" s="17">
        <f t="shared" si="72"/>
        <v>42325.448958333334</v>
      </c>
      <c r="S1583" s="17">
        <f t="shared" si="73"/>
        <v>42357.448958333334</v>
      </c>
      <c r="T1583">
        <f t="shared" si="74"/>
        <v>8.7671232876712329E-2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8284</v>
      </c>
      <c r="O1584" t="s">
        <v>8285</v>
      </c>
      <c r="P1584">
        <f>ROUND(E1584/D1584*100,0)</f>
        <v>9</v>
      </c>
      <c r="Q1584">
        <f>IFERROR(ROUND(E1584/L1584,4),0)</f>
        <v>31</v>
      </c>
      <c r="R1584" s="17">
        <f t="shared" si="72"/>
        <v>42246.789965277778</v>
      </c>
      <c r="S1584" s="17">
        <f t="shared" si="73"/>
        <v>42303.888888888891</v>
      </c>
      <c r="T1584">
        <f t="shared" si="74"/>
        <v>0.15643540715373341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8284</v>
      </c>
      <c r="O1585" t="s">
        <v>8285</v>
      </c>
      <c r="P1585">
        <f>ROUND(E1585/D1585*100,0)</f>
        <v>0</v>
      </c>
      <c r="Q1585">
        <f>IFERROR(ROUND(E1585/L1585,4),0)</f>
        <v>15</v>
      </c>
      <c r="R1585" s="17">
        <f t="shared" si="72"/>
        <v>41877.904988425929</v>
      </c>
      <c r="S1585" s="17">
        <f t="shared" si="73"/>
        <v>41907.904988425929</v>
      </c>
      <c r="T1585">
        <f t="shared" si="74"/>
        <v>8.2191780821917804E-2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8284</v>
      </c>
      <c r="O1586" t="s">
        <v>8285</v>
      </c>
      <c r="P1586">
        <f>ROUND(E1586/D1586*100,0)</f>
        <v>0</v>
      </c>
      <c r="Q1586">
        <f>IFERROR(ROUND(E1586/L1586,4),0)</f>
        <v>0</v>
      </c>
      <c r="R1586" s="17">
        <f t="shared" si="72"/>
        <v>41779.649317129632</v>
      </c>
      <c r="S1586" s="17">
        <f t="shared" si="73"/>
        <v>41789.649317129632</v>
      </c>
      <c r="T1586">
        <f t="shared" si="74"/>
        <v>2.7397260273972601E-2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8284</v>
      </c>
      <c r="O1587" t="s">
        <v>8285</v>
      </c>
      <c r="P1587">
        <f>ROUND(E1587/D1587*100,0)</f>
        <v>79</v>
      </c>
      <c r="Q1587">
        <f>IFERROR(ROUND(E1587/L1587,4),0)</f>
        <v>131.66669999999999</v>
      </c>
      <c r="R1587" s="17">
        <f t="shared" si="72"/>
        <v>42707.895462962959</v>
      </c>
      <c r="S1587" s="17">
        <f t="shared" si="73"/>
        <v>42729.458333333328</v>
      </c>
      <c r="T1587">
        <f t="shared" si="74"/>
        <v>5.9076357179094895E-2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8284</v>
      </c>
      <c r="O1588" t="s">
        <v>8285</v>
      </c>
      <c r="P1588">
        <f>ROUND(E1588/D1588*100,0)</f>
        <v>0</v>
      </c>
      <c r="Q1588">
        <f>IFERROR(ROUND(E1588/L1588,4),0)</f>
        <v>0</v>
      </c>
      <c r="R1588" s="17">
        <f t="shared" si="72"/>
        <v>42069.104421296302</v>
      </c>
      <c r="S1588" s="17">
        <f t="shared" si="73"/>
        <v>42099.062754629631</v>
      </c>
      <c r="T1588">
        <f t="shared" si="74"/>
        <v>8.2077625570762966E-2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8284</v>
      </c>
      <c r="O1589" t="s">
        <v>8285</v>
      </c>
      <c r="P1589">
        <f>ROUND(E1589/D1589*100,0)</f>
        <v>0</v>
      </c>
      <c r="Q1589">
        <f>IFERROR(ROUND(E1589/L1589,4),0)</f>
        <v>1</v>
      </c>
      <c r="R1589" s="17">
        <f t="shared" si="72"/>
        <v>41956.950983796298</v>
      </c>
      <c r="S1589" s="17">
        <f t="shared" si="73"/>
        <v>41986.950983796298</v>
      </c>
      <c r="T1589">
        <f t="shared" si="74"/>
        <v>8.2191780821917804E-2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8284</v>
      </c>
      <c r="O1590" t="s">
        <v>8285</v>
      </c>
      <c r="P1590">
        <f>ROUND(E1590/D1590*100,0)</f>
        <v>0</v>
      </c>
      <c r="Q1590">
        <f>IFERROR(ROUND(E1590/L1590,4),0)</f>
        <v>0</v>
      </c>
      <c r="R1590" s="17">
        <f t="shared" si="72"/>
        <v>42005.24998842593</v>
      </c>
      <c r="S1590" s="17">
        <f t="shared" si="73"/>
        <v>42035.841666666667</v>
      </c>
      <c r="T1590">
        <f t="shared" si="74"/>
        <v>8.3812817097908651E-2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8284</v>
      </c>
      <c r="O1591" t="s">
        <v>8285</v>
      </c>
      <c r="P1591">
        <f>ROUND(E1591/D1591*100,0)</f>
        <v>0</v>
      </c>
      <c r="Q1591" t="str">
        <f>IFERROR(ROUND(E1591/L1591,4),"no backers")</f>
        <v>no backers</v>
      </c>
      <c r="R1591" s="17">
        <f t="shared" si="72"/>
        <v>42256.984791666662</v>
      </c>
      <c r="S1591" s="17">
        <f t="shared" si="73"/>
        <v>42286.984791666662</v>
      </c>
      <c r="T1591">
        <f t="shared" si="74"/>
        <v>8.2191780821917804E-2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8284</v>
      </c>
      <c r="O1592" t="s">
        <v>8285</v>
      </c>
      <c r="P1592">
        <f>ROUND(E1592/D1592*100,0)</f>
        <v>2</v>
      </c>
      <c r="Q1592">
        <f>IFERROR(ROUND(E1592/L1592,4),"no backers")</f>
        <v>510</v>
      </c>
      <c r="R1592" s="17">
        <f t="shared" si="72"/>
        <v>42240.857222222221</v>
      </c>
      <c r="S1592" s="17">
        <f t="shared" si="73"/>
        <v>42270.857222222221</v>
      </c>
      <c r="T1592">
        <f t="shared" si="74"/>
        <v>8.2191780821917804E-2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8284</v>
      </c>
      <c r="O1593" t="s">
        <v>8285</v>
      </c>
      <c r="P1593">
        <f>ROUND(E1593/D1593*100,0)</f>
        <v>29</v>
      </c>
      <c r="Q1593">
        <f>IFERROR(ROUND(E1593/L1593,4),0)</f>
        <v>44.478299999999997</v>
      </c>
      <c r="R1593" s="17">
        <f t="shared" si="72"/>
        <v>42433.726168981477</v>
      </c>
      <c r="S1593" s="17">
        <f t="shared" si="73"/>
        <v>42463.68450231482</v>
      </c>
      <c r="T1593">
        <f t="shared" si="74"/>
        <v>8.2077625570802837E-2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8284</v>
      </c>
      <c r="O1594" t="s">
        <v>8285</v>
      </c>
      <c r="P1594">
        <f>ROUND(E1594/D1594*100,0)</f>
        <v>0</v>
      </c>
      <c r="Q1594">
        <f>IFERROR(ROUND(E1594/L1594,4),0)</f>
        <v>0</v>
      </c>
      <c r="R1594" s="17">
        <f t="shared" si="72"/>
        <v>42046.072743055556</v>
      </c>
      <c r="S1594" s="17">
        <f t="shared" si="73"/>
        <v>42091.031076388885</v>
      </c>
      <c r="T1594">
        <f t="shared" si="74"/>
        <v>0.12317351598172187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8284</v>
      </c>
      <c r="O1595" t="s">
        <v>8285</v>
      </c>
      <c r="P1595">
        <f>ROUND(E1595/D1595*100,0)</f>
        <v>0</v>
      </c>
      <c r="Q1595">
        <f>IFERROR(ROUND(E1595/L1595,4),0)</f>
        <v>1</v>
      </c>
      <c r="R1595" s="17">
        <f t="shared" si="72"/>
        <v>42033.845543981486</v>
      </c>
      <c r="S1595" s="17">
        <f t="shared" si="73"/>
        <v>42063.845543981486</v>
      </c>
      <c r="T1595">
        <f t="shared" si="74"/>
        <v>8.2191780821917804E-2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8284</v>
      </c>
      <c r="O1596" t="s">
        <v>8285</v>
      </c>
      <c r="P1596">
        <f>ROUND(E1596/D1596*100,0)</f>
        <v>21</v>
      </c>
      <c r="Q1596">
        <f>IFERROR(ROUND(E1596/L1596,4),0)</f>
        <v>20.5</v>
      </c>
      <c r="R1596" s="17">
        <f t="shared" si="72"/>
        <v>42445.712754629625</v>
      </c>
      <c r="S1596" s="17">
        <f t="shared" si="73"/>
        <v>42505.681249999994</v>
      </c>
      <c r="T1596">
        <f t="shared" si="74"/>
        <v>0.16429724759005221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8284</v>
      </c>
      <c r="O1597" t="s">
        <v>8285</v>
      </c>
      <c r="P1597">
        <f>ROUND(E1597/D1597*100,0)</f>
        <v>0</v>
      </c>
      <c r="Q1597">
        <f>IFERROR(ROUND(E1597/L1597,4),0)</f>
        <v>40</v>
      </c>
      <c r="R1597" s="17">
        <f t="shared" si="72"/>
        <v>41780.050092592595</v>
      </c>
      <c r="S1597" s="17">
        <f t="shared" si="73"/>
        <v>41808.842361111114</v>
      </c>
      <c r="T1597">
        <f t="shared" si="74"/>
        <v>7.8882927447996007E-2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8284</v>
      </c>
      <c r="O1598" t="s">
        <v>8285</v>
      </c>
      <c r="P1598">
        <f>ROUND(E1598/D1598*100,0)</f>
        <v>2</v>
      </c>
      <c r="Q1598">
        <f>IFERROR(ROUND(E1598/L1598,4),0)</f>
        <v>25</v>
      </c>
      <c r="R1598" s="17">
        <f t="shared" si="72"/>
        <v>41941.430196759262</v>
      </c>
      <c r="S1598" s="17">
        <f t="shared" si="73"/>
        <v>41986.471863425926</v>
      </c>
      <c r="T1598">
        <f t="shared" si="74"/>
        <v>0.12340182648401161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8284</v>
      </c>
      <c r="O1599" t="s">
        <v>8285</v>
      </c>
      <c r="P1599">
        <f>ROUND(E1599/D1599*100,0)</f>
        <v>0</v>
      </c>
      <c r="Q1599">
        <f>IFERROR(ROUND(E1599/L1599,4),0)</f>
        <v>0</v>
      </c>
      <c r="R1599" s="17">
        <f t="shared" si="72"/>
        <v>42603.354131944448</v>
      </c>
      <c r="S1599" s="17">
        <f t="shared" si="73"/>
        <v>42633.354131944448</v>
      </c>
      <c r="T1599">
        <f t="shared" si="74"/>
        <v>8.2191780821917804E-2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8284</v>
      </c>
      <c r="O1600" t="s">
        <v>8285</v>
      </c>
      <c r="P1600">
        <f>ROUND(E1600/D1600*100,0)</f>
        <v>0</v>
      </c>
      <c r="Q1600">
        <f>IFERROR(ROUND(E1600/L1600,4),0)</f>
        <v>1</v>
      </c>
      <c r="R1600" s="17">
        <f t="shared" si="72"/>
        <v>42151.667337962965</v>
      </c>
      <c r="S1600" s="17">
        <f t="shared" si="73"/>
        <v>42211.667337962965</v>
      </c>
      <c r="T1600">
        <f t="shared" si="74"/>
        <v>0.16438356164383561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8284</v>
      </c>
      <c r="O1601" t="s">
        <v>8285</v>
      </c>
      <c r="P1601">
        <f>ROUND(E1601/D1601*100,0)</f>
        <v>0</v>
      </c>
      <c r="Q1601" t="str">
        <f>IFERROR(ROUND(E1601/L1601,4),"no backers")</f>
        <v>no backers</v>
      </c>
      <c r="R1601" s="17">
        <f t="shared" si="72"/>
        <v>42438.53907407407</v>
      </c>
      <c r="S1601" s="17">
        <f t="shared" si="73"/>
        <v>42468.497407407413</v>
      </c>
      <c r="T1601">
        <f t="shared" si="74"/>
        <v>8.2077625570802837E-2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8284</v>
      </c>
      <c r="O1602" t="s">
        <v>8285</v>
      </c>
      <c r="P1602">
        <f>ROUND(E1602/D1602*100,0)</f>
        <v>7</v>
      </c>
      <c r="Q1602">
        <f>IFERROR(ROUND(E1602/L1602,4),0)</f>
        <v>40.777799999999999</v>
      </c>
      <c r="R1602" s="17">
        <f t="shared" si="72"/>
        <v>41791.057314814818</v>
      </c>
      <c r="S1602" s="17">
        <f t="shared" si="73"/>
        <v>41835.21597222222</v>
      </c>
      <c r="T1602">
        <f t="shared" si="74"/>
        <v>0.12098262303397984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8289</v>
      </c>
      <c r="O1603" t="s">
        <v>8291</v>
      </c>
      <c r="P1603">
        <f>ROUND(E1603/D1603*100,0)</f>
        <v>108</v>
      </c>
      <c r="Q1603">
        <f>IFERROR(ROUND(E1603/L1603,4),0)</f>
        <v>48.325499999999998</v>
      </c>
      <c r="R1603" s="17">
        <f t="shared" ref="R1603:R1666" si="75">(((J1603/60)/60)/24)+DATE(1970,1,1)</f>
        <v>40638.092974537038</v>
      </c>
      <c r="S1603" s="17">
        <f t="shared" ref="S1603:S1666" si="76">(((I1603/60)/60)/24)+DATE(1970,1,1)</f>
        <v>40668.092974537038</v>
      </c>
      <c r="T1603">
        <f t="shared" ref="T1603:T1666" si="77">(S1603-R1603)/365</f>
        <v>8.2191780821917804E-2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8289</v>
      </c>
      <c r="O1604" t="s">
        <v>8291</v>
      </c>
      <c r="P1604">
        <f>ROUND(E1604/D1604*100,0)</f>
        <v>100</v>
      </c>
      <c r="Q1604">
        <f>IFERROR(ROUND(E1604/L1604,4),0)</f>
        <v>46.953099999999999</v>
      </c>
      <c r="R1604" s="17">
        <f t="shared" si="75"/>
        <v>40788.297650462962</v>
      </c>
      <c r="S1604" s="17">
        <f t="shared" si="76"/>
        <v>40830.958333333336</v>
      </c>
      <c r="T1604">
        <f t="shared" si="77"/>
        <v>0.11687858320650252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8289</v>
      </c>
      <c r="O1605" t="s">
        <v>8291</v>
      </c>
      <c r="P1605">
        <f>ROUND(E1605/D1605*100,0)</f>
        <v>100</v>
      </c>
      <c r="Q1605">
        <f>IFERROR(ROUND(E1605/L1605,4),0)</f>
        <v>66.688699999999997</v>
      </c>
      <c r="R1605" s="17">
        <f t="shared" si="75"/>
        <v>40876.169664351852</v>
      </c>
      <c r="S1605" s="17">
        <f t="shared" si="76"/>
        <v>40936.169664351852</v>
      </c>
      <c r="T1605">
        <f t="shared" si="77"/>
        <v>0.16438356164383561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8289</v>
      </c>
      <c r="O1606" t="s">
        <v>8291</v>
      </c>
      <c r="P1606">
        <f>ROUND(E1606/D1606*100,0)</f>
        <v>122</v>
      </c>
      <c r="Q1606">
        <f>IFERROR(ROUND(E1606/L1606,4),0)</f>
        <v>48.8429</v>
      </c>
      <c r="R1606" s="17">
        <f t="shared" si="75"/>
        <v>40945.845312500001</v>
      </c>
      <c r="S1606" s="17">
        <f t="shared" si="76"/>
        <v>40985.80364583333</v>
      </c>
      <c r="T1606">
        <f t="shared" si="77"/>
        <v>0.10947488584473557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8289</v>
      </c>
      <c r="O1607" t="s">
        <v>8291</v>
      </c>
      <c r="P1607">
        <f>ROUND(E1607/D1607*100,0)</f>
        <v>101</v>
      </c>
      <c r="Q1607">
        <f>IFERROR(ROUND(E1607/L1607,4),0)</f>
        <v>137.3091</v>
      </c>
      <c r="R1607" s="17">
        <f t="shared" si="75"/>
        <v>40747.012881944444</v>
      </c>
      <c r="S1607" s="17">
        <f t="shared" si="76"/>
        <v>40756.291666666664</v>
      </c>
      <c r="T1607">
        <f t="shared" si="77"/>
        <v>2.5421328006084206E-2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8289</v>
      </c>
      <c r="O1608" t="s">
        <v>8291</v>
      </c>
      <c r="P1608">
        <f>ROUND(E1608/D1608*100,0)</f>
        <v>101</v>
      </c>
      <c r="Q1608">
        <f>IFERROR(ROUND(E1608/L1608,4),0)</f>
        <v>87.829700000000003</v>
      </c>
      <c r="R1608" s="17">
        <f t="shared" si="75"/>
        <v>40536.111550925925</v>
      </c>
      <c r="S1608" s="17">
        <f t="shared" si="76"/>
        <v>40626.069884259261</v>
      </c>
      <c r="T1608">
        <f t="shared" si="77"/>
        <v>0.24646118721461852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8289</v>
      </c>
      <c r="O1609" t="s">
        <v>8291</v>
      </c>
      <c r="P1609">
        <f>ROUND(E1609/D1609*100,0)</f>
        <v>145</v>
      </c>
      <c r="Q1609">
        <f>IFERROR(ROUND(E1609/L1609,4),0)</f>
        <v>70.785399999999996</v>
      </c>
      <c r="R1609" s="17">
        <f t="shared" si="75"/>
        <v>41053.80846064815</v>
      </c>
      <c r="S1609" s="17">
        <f t="shared" si="76"/>
        <v>41074.80846064815</v>
      </c>
      <c r="T1609">
        <f t="shared" si="77"/>
        <v>5.7534246575342465E-2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8289</v>
      </c>
      <c r="O1610" t="s">
        <v>8291</v>
      </c>
      <c r="P1610">
        <f>ROUND(E1610/D1610*100,0)</f>
        <v>101</v>
      </c>
      <c r="Q1610">
        <f>IFERROR(ROUND(E1610/L1610,4),0)</f>
        <v>52.826099999999997</v>
      </c>
      <c r="R1610" s="17">
        <f t="shared" si="75"/>
        <v>41607.83085648148</v>
      </c>
      <c r="S1610" s="17">
        <f t="shared" si="76"/>
        <v>41640.226388888892</v>
      </c>
      <c r="T1610">
        <f t="shared" si="77"/>
        <v>8.875488330797876E-2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8289</v>
      </c>
      <c r="O1611" t="s">
        <v>8291</v>
      </c>
      <c r="P1611">
        <f>ROUND(E1611/D1611*100,0)</f>
        <v>118</v>
      </c>
      <c r="Q1611">
        <f>IFERROR(ROUND(E1611/L1611,4),0)</f>
        <v>443.75</v>
      </c>
      <c r="R1611" s="17">
        <f t="shared" si="75"/>
        <v>40796.001261574071</v>
      </c>
      <c r="S1611" s="17">
        <f t="shared" si="76"/>
        <v>40849.333333333336</v>
      </c>
      <c r="T1611">
        <f t="shared" si="77"/>
        <v>0.14611526509387696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8289</v>
      </c>
      <c r="O1612" t="s">
        <v>8291</v>
      </c>
      <c r="P1612">
        <f>ROUND(E1612/D1612*100,0)</f>
        <v>272</v>
      </c>
      <c r="Q1612">
        <f>IFERROR(ROUND(E1612/L1612,4),"no backers")</f>
        <v>48.544600000000003</v>
      </c>
      <c r="R1612" s="17">
        <f t="shared" si="75"/>
        <v>41228.924884259257</v>
      </c>
      <c r="S1612" s="17">
        <f t="shared" si="76"/>
        <v>41258.924884259257</v>
      </c>
      <c r="T1612">
        <f t="shared" si="77"/>
        <v>8.2191780821917804E-2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8289</v>
      </c>
      <c r="O1613" t="s">
        <v>8291</v>
      </c>
      <c r="P1613">
        <f>ROUND(E1613/D1613*100,0)</f>
        <v>125</v>
      </c>
      <c r="Q1613">
        <f>IFERROR(ROUND(E1613/L1613,4),"no backers")</f>
        <v>37.074100000000001</v>
      </c>
      <c r="R1613" s="17">
        <f t="shared" si="75"/>
        <v>41409.00037037037</v>
      </c>
      <c r="S1613" s="17">
        <f t="shared" si="76"/>
        <v>41430.00037037037</v>
      </c>
      <c r="T1613">
        <f t="shared" si="77"/>
        <v>5.7534246575342465E-2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8289</v>
      </c>
      <c r="O1614" t="s">
        <v>8291</v>
      </c>
      <c r="P1614">
        <f>ROUND(E1614/D1614*100,0)</f>
        <v>110</v>
      </c>
      <c r="Q1614">
        <f>IFERROR(ROUND(E1614/L1614,4),"no backers")</f>
        <v>50</v>
      </c>
      <c r="R1614" s="17">
        <f t="shared" si="75"/>
        <v>41246.874814814815</v>
      </c>
      <c r="S1614" s="17">
        <f t="shared" si="76"/>
        <v>41276.874814814815</v>
      </c>
      <c r="T1614">
        <f t="shared" si="77"/>
        <v>8.2191780821917804E-2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8289</v>
      </c>
      <c r="O1615" t="s">
        <v>8291</v>
      </c>
      <c r="P1615">
        <f>ROUND(E1615/D1615*100,0)</f>
        <v>102</v>
      </c>
      <c r="Q1615">
        <f>IFERROR(ROUND(E1615/L1615,4),0)</f>
        <v>39.038499999999999</v>
      </c>
      <c r="R1615" s="17">
        <f t="shared" si="75"/>
        <v>41082.069467592592</v>
      </c>
      <c r="S1615" s="17">
        <f t="shared" si="76"/>
        <v>41112.069467592592</v>
      </c>
      <c r="T1615">
        <f t="shared" si="77"/>
        <v>8.2191780821917804E-2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8289</v>
      </c>
      <c r="O1616" t="s">
        <v>8291</v>
      </c>
      <c r="P1616">
        <f>ROUND(E1616/D1616*100,0)</f>
        <v>103</v>
      </c>
      <c r="Q1616">
        <f>IFERROR(ROUND(E1616/L1616,4),0)</f>
        <v>66.688299999999998</v>
      </c>
      <c r="R1616" s="17">
        <f t="shared" si="75"/>
        <v>41794.981122685182</v>
      </c>
      <c r="S1616" s="17">
        <f t="shared" si="76"/>
        <v>41854.708333333336</v>
      </c>
      <c r="T1616">
        <f t="shared" si="77"/>
        <v>0.16363619355658668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8289</v>
      </c>
      <c r="O1617" t="s">
        <v>8291</v>
      </c>
      <c r="P1617">
        <f>ROUND(E1617/D1617*100,0)</f>
        <v>114</v>
      </c>
      <c r="Q1617">
        <f>IFERROR(ROUND(E1617/L1617,4),0)</f>
        <v>67.132400000000004</v>
      </c>
      <c r="R1617" s="17">
        <f t="shared" si="75"/>
        <v>40845.050879629627</v>
      </c>
      <c r="S1617" s="17">
        <f t="shared" si="76"/>
        <v>40890.092546296299</v>
      </c>
      <c r="T1617">
        <f t="shared" si="77"/>
        <v>0.12340182648403156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8289</v>
      </c>
      <c r="O1618" t="s">
        <v>8291</v>
      </c>
      <c r="P1618">
        <f>ROUND(E1618/D1618*100,0)</f>
        <v>104</v>
      </c>
      <c r="Q1618">
        <f>IFERROR(ROUND(E1618/L1618,4),0)</f>
        <v>66.369399999999999</v>
      </c>
      <c r="R1618" s="17">
        <f t="shared" si="75"/>
        <v>41194.715520833335</v>
      </c>
      <c r="S1618" s="17">
        <f t="shared" si="76"/>
        <v>41235.916666666664</v>
      </c>
      <c r="T1618">
        <f t="shared" si="77"/>
        <v>0.11287985159816182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8289</v>
      </c>
      <c r="O1619" t="s">
        <v>8291</v>
      </c>
      <c r="P1619">
        <f>ROUND(E1619/D1619*100,0)</f>
        <v>146</v>
      </c>
      <c r="Q1619">
        <f>IFERROR(ROUND(E1619/L1619,4),0)</f>
        <v>64.6203</v>
      </c>
      <c r="R1619" s="17">
        <f t="shared" si="75"/>
        <v>41546.664212962962</v>
      </c>
      <c r="S1619" s="17">
        <f t="shared" si="76"/>
        <v>41579.791666666664</v>
      </c>
      <c r="T1619">
        <f t="shared" si="77"/>
        <v>9.0760147133431474E-2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8289</v>
      </c>
      <c r="O1620" t="s">
        <v>8291</v>
      </c>
      <c r="P1620">
        <f>ROUND(E1620/D1620*100,0)</f>
        <v>105</v>
      </c>
      <c r="Q1620">
        <f>IFERROR(ROUND(E1620/L1620,4),0)</f>
        <v>58.370399999999997</v>
      </c>
      <c r="R1620" s="17">
        <f t="shared" si="75"/>
        <v>41301.654340277775</v>
      </c>
      <c r="S1620" s="17">
        <f t="shared" si="76"/>
        <v>41341.654340277775</v>
      </c>
      <c r="T1620">
        <f t="shared" si="77"/>
        <v>0.1095890410958904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8289</v>
      </c>
      <c r="O1621" t="s">
        <v>8291</v>
      </c>
      <c r="P1621">
        <f>ROUND(E1621/D1621*100,0)</f>
        <v>133</v>
      </c>
      <c r="Q1621">
        <f>IFERROR(ROUND(E1621/L1621,4),0)</f>
        <v>86.956500000000005</v>
      </c>
      <c r="R1621" s="17">
        <f t="shared" si="75"/>
        <v>41876.18618055556</v>
      </c>
      <c r="S1621" s="17">
        <f t="shared" si="76"/>
        <v>41897.18618055556</v>
      </c>
      <c r="T1621">
        <f t="shared" si="77"/>
        <v>5.7534246575342465E-2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8289</v>
      </c>
      <c r="O1622" t="s">
        <v>8291</v>
      </c>
      <c r="P1622">
        <f>ROUND(E1622/D1622*100,0)</f>
        <v>113</v>
      </c>
      <c r="Q1622">
        <f>IFERROR(ROUND(E1622/L1622,4),0)</f>
        <v>66.470600000000005</v>
      </c>
      <c r="R1622" s="17">
        <f t="shared" si="75"/>
        <v>41321.339583333334</v>
      </c>
      <c r="S1622" s="17">
        <f t="shared" si="76"/>
        <v>41328.339583333334</v>
      </c>
      <c r="T1622">
        <f t="shared" si="77"/>
        <v>1.9178082191780823E-2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8289</v>
      </c>
      <c r="O1623" t="s">
        <v>8291</v>
      </c>
      <c r="P1623">
        <f>ROUND(E1623/D1623*100,0)</f>
        <v>121</v>
      </c>
      <c r="Q1623">
        <f>IFERROR(ROUND(E1623/L1623,4),0)</f>
        <v>163.78380000000001</v>
      </c>
      <c r="R1623" s="17">
        <f t="shared" si="75"/>
        <v>41003.60665509259</v>
      </c>
      <c r="S1623" s="17">
        <f t="shared" si="76"/>
        <v>41057.165972222225</v>
      </c>
      <c r="T1623">
        <f t="shared" si="77"/>
        <v>0.14673785514968499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8289</v>
      </c>
      <c r="O1624" t="s">
        <v>8291</v>
      </c>
      <c r="P1624">
        <f>ROUND(E1624/D1624*100,0)</f>
        <v>102</v>
      </c>
      <c r="Q1624">
        <f>IFERROR(ROUND(E1624/L1624,4),0)</f>
        <v>107.9846</v>
      </c>
      <c r="R1624" s="17">
        <f t="shared" si="75"/>
        <v>41950.29483796296</v>
      </c>
      <c r="S1624" s="17">
        <f t="shared" si="76"/>
        <v>41990.332638888889</v>
      </c>
      <c r="T1624">
        <f t="shared" si="77"/>
        <v>0.10969260527651872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8289</v>
      </c>
      <c r="O1625" t="s">
        <v>8291</v>
      </c>
      <c r="P1625">
        <f>ROUND(E1625/D1625*100,0)</f>
        <v>101</v>
      </c>
      <c r="Q1625">
        <f>IFERROR(ROUND(E1625/L1625,4),"no backers")</f>
        <v>42.1111</v>
      </c>
      <c r="R1625" s="17">
        <f t="shared" si="75"/>
        <v>41453.688530092593</v>
      </c>
      <c r="S1625" s="17">
        <f t="shared" si="76"/>
        <v>41513.688530092593</v>
      </c>
      <c r="T1625">
        <f t="shared" si="77"/>
        <v>0.16438356164383561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8289</v>
      </c>
      <c r="O1626" t="s">
        <v>8291</v>
      </c>
      <c r="P1626">
        <f>ROUND(E1626/D1626*100,0)</f>
        <v>118</v>
      </c>
      <c r="Q1626">
        <f>IFERROR(ROUND(E1626/L1626,4),0)</f>
        <v>47.2</v>
      </c>
      <c r="R1626" s="17">
        <f t="shared" si="75"/>
        <v>41243.367303240739</v>
      </c>
      <c r="S1626" s="17">
        <f t="shared" si="76"/>
        <v>41283.367303240739</v>
      </c>
      <c r="T1626">
        <f t="shared" si="77"/>
        <v>0.1095890410958904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8289</v>
      </c>
      <c r="O1627" t="s">
        <v>8291</v>
      </c>
      <c r="P1627">
        <f>ROUND(E1627/D1627*100,0)</f>
        <v>155</v>
      </c>
      <c r="Q1627">
        <f>IFERROR(ROUND(E1627/L1627,4),0)</f>
        <v>112.0192</v>
      </c>
      <c r="R1627" s="17">
        <f t="shared" si="75"/>
        <v>41135.699687500004</v>
      </c>
      <c r="S1627" s="17">
        <f t="shared" si="76"/>
        <v>41163.699687500004</v>
      </c>
      <c r="T1627">
        <f t="shared" si="77"/>
        <v>7.6712328767123292E-2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8289</v>
      </c>
      <c r="O1628" t="s">
        <v>8291</v>
      </c>
      <c r="P1628">
        <f>ROUND(E1628/D1628*100,0)</f>
        <v>101</v>
      </c>
      <c r="Q1628">
        <f>IFERROR(ROUND(E1628/L1628,4),0)</f>
        <v>74.953699999999998</v>
      </c>
      <c r="R1628" s="17">
        <f t="shared" si="75"/>
        <v>41579.847997685189</v>
      </c>
      <c r="S1628" s="17">
        <f t="shared" si="76"/>
        <v>41609.889664351853</v>
      </c>
      <c r="T1628">
        <f t="shared" si="77"/>
        <v>8.2305936073052713E-2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8289</v>
      </c>
      <c r="O1629" t="s">
        <v>8291</v>
      </c>
      <c r="P1629">
        <f>ROUND(E1629/D1629*100,0)</f>
        <v>117</v>
      </c>
      <c r="Q1629">
        <f>IFERROR(ROUND(E1629/L1629,4),0)</f>
        <v>61.578899999999997</v>
      </c>
      <c r="R1629" s="17">
        <f t="shared" si="75"/>
        <v>41205.707048611112</v>
      </c>
      <c r="S1629" s="17">
        <f t="shared" si="76"/>
        <v>41239.207638888889</v>
      </c>
      <c r="T1629">
        <f t="shared" si="77"/>
        <v>9.1782439117198689E-2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8289</v>
      </c>
      <c r="O1630" t="s">
        <v>8291</v>
      </c>
      <c r="P1630">
        <f>ROUND(E1630/D1630*100,0)</f>
        <v>101</v>
      </c>
      <c r="Q1630">
        <f>IFERROR(ROUND(E1630/L1630,4),0)</f>
        <v>45.875</v>
      </c>
      <c r="R1630" s="17">
        <f t="shared" si="75"/>
        <v>41774.737060185187</v>
      </c>
      <c r="S1630" s="17">
        <f t="shared" si="76"/>
        <v>41807.737060185187</v>
      </c>
      <c r="T1630">
        <f t="shared" si="77"/>
        <v>9.0410958904109592E-2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8289</v>
      </c>
      <c r="O1631" t="s">
        <v>8291</v>
      </c>
      <c r="P1631">
        <f>ROUND(E1631/D1631*100,0)</f>
        <v>104</v>
      </c>
      <c r="Q1631">
        <f>IFERROR(ROUND(E1631/L1631,4),0)</f>
        <v>75.853700000000003</v>
      </c>
      <c r="R1631" s="17">
        <f t="shared" si="75"/>
        <v>41645.867280092592</v>
      </c>
      <c r="S1631" s="17">
        <f t="shared" si="76"/>
        <v>41690.867280092592</v>
      </c>
      <c r="T1631">
        <f t="shared" si="77"/>
        <v>0.12328767123287671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8289</v>
      </c>
      <c r="O1632" t="s">
        <v>8291</v>
      </c>
      <c r="P1632">
        <f>ROUND(E1632/D1632*100,0)</f>
        <v>265</v>
      </c>
      <c r="Q1632">
        <f>IFERROR(ROUND(E1632/L1632,4),0)</f>
        <v>84.206299999999999</v>
      </c>
      <c r="R1632" s="17">
        <f t="shared" si="75"/>
        <v>40939.837673611109</v>
      </c>
      <c r="S1632" s="17">
        <f t="shared" si="76"/>
        <v>40970.290972222225</v>
      </c>
      <c r="T1632">
        <f t="shared" si="77"/>
        <v>8.3433694824973467E-2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8289</v>
      </c>
      <c r="O1633" t="s">
        <v>8291</v>
      </c>
      <c r="P1633">
        <f>ROUND(E1633/D1633*100,0)</f>
        <v>156</v>
      </c>
      <c r="Q1633">
        <f>IFERROR(ROUND(E1633/L1633,4),0)</f>
        <v>117.2256</v>
      </c>
      <c r="R1633" s="17">
        <f t="shared" si="75"/>
        <v>41164.859502314815</v>
      </c>
      <c r="S1633" s="17">
        <f t="shared" si="76"/>
        <v>41194.859502314815</v>
      </c>
      <c r="T1633">
        <f t="shared" si="77"/>
        <v>8.2191780821917804E-2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8289</v>
      </c>
      <c r="O1634" t="s">
        <v>8291</v>
      </c>
      <c r="P1634">
        <f>ROUND(E1634/D1634*100,0)</f>
        <v>102</v>
      </c>
      <c r="Q1634">
        <f>IFERROR(ROUND(E1634/L1634,4),0)</f>
        <v>86.489400000000003</v>
      </c>
      <c r="R1634" s="17">
        <f t="shared" si="75"/>
        <v>40750.340902777774</v>
      </c>
      <c r="S1634" s="17">
        <f t="shared" si="76"/>
        <v>40810.340902777774</v>
      </c>
      <c r="T1634">
        <f t="shared" si="77"/>
        <v>0.16438356164383561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8289</v>
      </c>
      <c r="O1635" t="s">
        <v>8291</v>
      </c>
      <c r="P1635">
        <f>ROUND(E1635/D1635*100,0)</f>
        <v>100</v>
      </c>
      <c r="Q1635">
        <f>IFERROR(ROUND(E1635/L1635,4),0)</f>
        <v>172.41380000000001</v>
      </c>
      <c r="R1635" s="17">
        <f t="shared" si="75"/>
        <v>40896.883750000001</v>
      </c>
      <c r="S1635" s="17">
        <f t="shared" si="76"/>
        <v>40924.208333333336</v>
      </c>
      <c r="T1635">
        <f t="shared" si="77"/>
        <v>7.4861872146122971E-2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8289</v>
      </c>
      <c r="O1636" t="s">
        <v>8291</v>
      </c>
      <c r="P1636">
        <f>ROUND(E1636/D1636*100,0)</f>
        <v>101</v>
      </c>
      <c r="Q1636">
        <f>IFERROR(ROUND(E1636/L1636,4),0)</f>
        <v>62.8125</v>
      </c>
      <c r="R1636" s="17">
        <f t="shared" si="75"/>
        <v>40658.189826388887</v>
      </c>
      <c r="S1636" s="17">
        <f t="shared" si="76"/>
        <v>40696.249305555553</v>
      </c>
      <c r="T1636">
        <f t="shared" si="77"/>
        <v>0.1042725456620994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8289</v>
      </c>
      <c r="O1637" t="s">
        <v>8291</v>
      </c>
      <c r="P1637">
        <f>ROUND(E1637/D1637*100,0)</f>
        <v>125</v>
      </c>
      <c r="Q1637">
        <f>IFERROR(ROUND(E1637/L1637,4),0)</f>
        <v>67.729699999999994</v>
      </c>
      <c r="R1637" s="17">
        <f t="shared" si="75"/>
        <v>42502.868761574078</v>
      </c>
      <c r="S1637" s="17">
        <f t="shared" si="76"/>
        <v>42562.868761574078</v>
      </c>
      <c r="T1637">
        <f t="shared" si="77"/>
        <v>0.16438356164383561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8289</v>
      </c>
      <c r="O1638" t="s">
        <v>8291</v>
      </c>
      <c r="P1638">
        <f>ROUND(E1638/D1638*100,0)</f>
        <v>104</v>
      </c>
      <c r="Q1638">
        <f>IFERROR(ROUND(E1638/L1638,4),0)</f>
        <v>53.563200000000002</v>
      </c>
      <c r="R1638" s="17">
        <f t="shared" si="75"/>
        <v>40663.08666666667</v>
      </c>
      <c r="S1638" s="17">
        <f t="shared" si="76"/>
        <v>40706.166666666664</v>
      </c>
      <c r="T1638">
        <f t="shared" si="77"/>
        <v>0.11802739726025882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8289</v>
      </c>
      <c r="O1639" t="s">
        <v>8291</v>
      </c>
      <c r="P1639">
        <f>ROUND(E1639/D1639*100,0)</f>
        <v>104</v>
      </c>
      <c r="Q1639">
        <f>IFERROR(ROUND(E1639/L1639,4),0)</f>
        <v>34.6</v>
      </c>
      <c r="R1639" s="17">
        <f t="shared" si="75"/>
        <v>40122.751620370371</v>
      </c>
      <c r="S1639" s="17">
        <f t="shared" si="76"/>
        <v>40178.98541666667</v>
      </c>
      <c r="T1639">
        <f t="shared" si="77"/>
        <v>0.15406519533232674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8289</v>
      </c>
      <c r="O1640" t="s">
        <v>8291</v>
      </c>
      <c r="P1640">
        <f>ROUND(E1640/D1640*100,0)</f>
        <v>105</v>
      </c>
      <c r="Q1640">
        <f>IFERROR(ROUND(E1640/L1640,4),0)</f>
        <v>38.8889</v>
      </c>
      <c r="R1640" s="17">
        <f t="shared" si="75"/>
        <v>41288.68712962963</v>
      </c>
      <c r="S1640" s="17">
        <f t="shared" si="76"/>
        <v>41333.892361111109</v>
      </c>
      <c r="T1640">
        <f t="shared" si="77"/>
        <v>0.12384994926432638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8289</v>
      </c>
      <c r="O1641" t="s">
        <v>8291</v>
      </c>
      <c r="P1641">
        <f>ROUND(E1641/D1641*100,0)</f>
        <v>100</v>
      </c>
      <c r="Q1641">
        <f>IFERROR(ROUND(E1641/L1641,4),0)</f>
        <v>94.736800000000002</v>
      </c>
      <c r="R1641" s="17">
        <f t="shared" si="75"/>
        <v>40941.652372685188</v>
      </c>
      <c r="S1641" s="17">
        <f t="shared" si="76"/>
        <v>40971.652372685188</v>
      </c>
      <c r="T1641">
        <f t="shared" si="77"/>
        <v>8.2191780821917804E-2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8289</v>
      </c>
      <c r="O1642" t="s">
        <v>8291</v>
      </c>
      <c r="P1642">
        <f>ROUND(E1642/D1642*100,0)</f>
        <v>170</v>
      </c>
      <c r="Q1642">
        <f>IFERROR(ROUND(E1642/L1642,4),0)</f>
        <v>39.967100000000002</v>
      </c>
      <c r="R1642" s="17">
        <f t="shared" si="75"/>
        <v>40379.23096064815</v>
      </c>
      <c r="S1642" s="17">
        <f t="shared" si="76"/>
        <v>40393.082638888889</v>
      </c>
      <c r="T1642">
        <f t="shared" si="77"/>
        <v>3.7949803399284089E-2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8289</v>
      </c>
      <c r="O1643" t="s">
        <v>8292</v>
      </c>
      <c r="P1643">
        <f>ROUND(E1643/D1643*100,0)</f>
        <v>101</v>
      </c>
      <c r="Q1643">
        <f>IFERROR(ROUND(E1643/L1643,4),0)</f>
        <v>97.5</v>
      </c>
      <c r="R1643" s="17">
        <f t="shared" si="75"/>
        <v>41962.596574074079</v>
      </c>
      <c r="S1643" s="17">
        <f t="shared" si="76"/>
        <v>41992.596574074079</v>
      </c>
      <c r="T1643">
        <f t="shared" si="77"/>
        <v>8.2191780821917804E-2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8289</v>
      </c>
      <c r="O1644" t="s">
        <v>8292</v>
      </c>
      <c r="P1644">
        <f>ROUND(E1644/D1644*100,0)</f>
        <v>100</v>
      </c>
      <c r="Q1644">
        <f>IFERROR(ROUND(E1644/L1644,4),0)</f>
        <v>42.857100000000003</v>
      </c>
      <c r="R1644" s="17">
        <f t="shared" si="75"/>
        <v>40688.024618055555</v>
      </c>
      <c r="S1644" s="17">
        <f t="shared" si="76"/>
        <v>40708.024618055555</v>
      </c>
      <c r="T1644">
        <f t="shared" si="77"/>
        <v>5.4794520547945202E-2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8289</v>
      </c>
      <c r="O1645" t="s">
        <v>8292</v>
      </c>
      <c r="P1645">
        <f>ROUND(E1645/D1645*100,0)</f>
        <v>125</v>
      </c>
      <c r="Q1645">
        <f>IFERROR(ROUND(E1645/L1645,4),"no backers")</f>
        <v>168.51349999999999</v>
      </c>
      <c r="R1645" s="17">
        <f t="shared" si="75"/>
        <v>41146.824212962965</v>
      </c>
      <c r="S1645" s="17">
        <f t="shared" si="76"/>
        <v>41176.824212962965</v>
      </c>
      <c r="T1645">
        <f t="shared" si="77"/>
        <v>8.2191780821917804E-2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8289</v>
      </c>
      <c r="O1646" t="s">
        <v>8292</v>
      </c>
      <c r="P1646">
        <f>ROUND(E1646/D1646*100,0)</f>
        <v>110</v>
      </c>
      <c r="Q1646">
        <f>IFERROR(ROUND(E1646/L1646,4),0)</f>
        <v>85.546899999999994</v>
      </c>
      <c r="R1646" s="17">
        <f t="shared" si="75"/>
        <v>41175.05972222222</v>
      </c>
      <c r="S1646" s="17">
        <f t="shared" si="76"/>
        <v>41235.101388888892</v>
      </c>
      <c r="T1646">
        <f t="shared" si="77"/>
        <v>0.16449771689499046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8289</v>
      </c>
      <c r="O1647" t="s">
        <v>8292</v>
      </c>
      <c r="P1647">
        <f>ROUND(E1647/D1647*100,0)</f>
        <v>111</v>
      </c>
      <c r="Q1647">
        <f>IFERROR(ROUND(E1647/L1647,4),0)</f>
        <v>554</v>
      </c>
      <c r="R1647" s="17">
        <f t="shared" si="75"/>
        <v>41521.617361111108</v>
      </c>
      <c r="S1647" s="17">
        <f t="shared" si="76"/>
        <v>41535.617361111108</v>
      </c>
      <c r="T1647">
        <f t="shared" si="77"/>
        <v>3.8356164383561646E-2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8289</v>
      </c>
      <c r="O1648" t="s">
        <v>8292</v>
      </c>
      <c r="P1648">
        <f>ROUND(E1648/D1648*100,0)</f>
        <v>110</v>
      </c>
      <c r="Q1648">
        <f>IFERROR(ROUND(E1648/L1648,4),0)</f>
        <v>26.554200000000002</v>
      </c>
      <c r="R1648" s="17">
        <f t="shared" si="75"/>
        <v>41833.450266203705</v>
      </c>
      <c r="S1648" s="17">
        <f t="shared" si="76"/>
        <v>41865.757638888892</v>
      </c>
      <c r="T1648">
        <f t="shared" si="77"/>
        <v>8.8513349822430545E-2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8289</v>
      </c>
      <c r="O1649" t="s">
        <v>8292</v>
      </c>
      <c r="P1649">
        <f>ROUND(E1649/D1649*100,0)</f>
        <v>105</v>
      </c>
      <c r="Q1649">
        <f>IFERROR(ROUND(E1649/L1649,4),0)</f>
        <v>113.8261</v>
      </c>
      <c r="R1649" s="17">
        <f t="shared" si="75"/>
        <v>41039.409456018519</v>
      </c>
      <c r="S1649" s="17">
        <f t="shared" si="76"/>
        <v>41069.409456018519</v>
      </c>
      <c r="T1649">
        <f t="shared" si="77"/>
        <v>8.2191780821917804E-2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8289</v>
      </c>
      <c r="O1650" t="s">
        <v>8292</v>
      </c>
      <c r="P1650">
        <f>ROUND(E1650/D1650*100,0)</f>
        <v>125</v>
      </c>
      <c r="Q1650">
        <f>IFERROR(ROUND(E1650/L1650,4),0)</f>
        <v>32.011099999999999</v>
      </c>
      <c r="R1650" s="17">
        <f t="shared" si="75"/>
        <v>40592.704652777778</v>
      </c>
      <c r="S1650" s="17">
        <f t="shared" si="76"/>
        <v>40622.662986111114</v>
      </c>
      <c r="T1650">
        <f t="shared" si="77"/>
        <v>8.2077625570782894E-2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8289</v>
      </c>
      <c r="O1651" t="s">
        <v>8292</v>
      </c>
      <c r="P1651">
        <f>ROUND(E1651/D1651*100,0)</f>
        <v>101</v>
      </c>
      <c r="Q1651">
        <f>IFERROR(ROUND(E1651/L1651,4),0)</f>
        <v>47.189300000000003</v>
      </c>
      <c r="R1651" s="17">
        <f t="shared" si="75"/>
        <v>41737.684664351851</v>
      </c>
      <c r="S1651" s="17">
        <f t="shared" si="76"/>
        <v>41782.684664351851</v>
      </c>
      <c r="T1651">
        <f t="shared" si="77"/>
        <v>0.12328767123287671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8289</v>
      </c>
      <c r="O1652" t="s">
        <v>8292</v>
      </c>
      <c r="P1652">
        <f>ROUND(E1652/D1652*100,0)</f>
        <v>142</v>
      </c>
      <c r="Q1652">
        <f>IFERROR(ROUND(E1652/L1652,4),"no backers")</f>
        <v>88.468800000000002</v>
      </c>
      <c r="R1652" s="17">
        <f t="shared" si="75"/>
        <v>41526.435613425929</v>
      </c>
      <c r="S1652" s="17">
        <f t="shared" si="76"/>
        <v>41556.435613425929</v>
      </c>
      <c r="T1652">
        <f t="shared" si="77"/>
        <v>8.2191780821917804E-2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8289</v>
      </c>
      <c r="O1653" t="s">
        <v>8292</v>
      </c>
      <c r="P1653">
        <f>ROUND(E1653/D1653*100,0)</f>
        <v>101</v>
      </c>
      <c r="Q1653">
        <f>IFERROR(ROUND(E1653/L1653,4),"no backers")</f>
        <v>100.75</v>
      </c>
      <c r="R1653" s="17">
        <f t="shared" si="75"/>
        <v>40625.900694444441</v>
      </c>
      <c r="S1653" s="17">
        <f t="shared" si="76"/>
        <v>40659.290972222225</v>
      </c>
      <c r="T1653">
        <f t="shared" si="77"/>
        <v>9.1480213089818962E-2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8289</v>
      </c>
      <c r="O1654" t="s">
        <v>8292</v>
      </c>
      <c r="P1654">
        <f>ROUND(E1654/D1654*100,0)</f>
        <v>101</v>
      </c>
      <c r="Q1654">
        <f>IFERROR(ROUND(E1654/L1654,4),0)</f>
        <v>64.714299999999994</v>
      </c>
      <c r="R1654" s="17">
        <f t="shared" si="75"/>
        <v>41572.492974537039</v>
      </c>
      <c r="S1654" s="17">
        <f t="shared" si="76"/>
        <v>41602.534641203703</v>
      </c>
      <c r="T1654">
        <f t="shared" si="77"/>
        <v>8.2305936073052713E-2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8289</v>
      </c>
      <c r="O1655" t="s">
        <v>8292</v>
      </c>
      <c r="P1655">
        <f>ROUND(E1655/D1655*100,0)</f>
        <v>174</v>
      </c>
      <c r="Q1655">
        <f>IFERROR(ROUND(E1655/L1655,4),0)</f>
        <v>51.854300000000002</v>
      </c>
      <c r="R1655" s="17">
        <f t="shared" si="75"/>
        <v>40626.834444444445</v>
      </c>
      <c r="S1655" s="17">
        <f t="shared" si="76"/>
        <v>40657.834444444445</v>
      </c>
      <c r="T1655">
        <f t="shared" si="77"/>
        <v>8.4931506849315067E-2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8289</v>
      </c>
      <c r="O1656" t="s">
        <v>8292</v>
      </c>
      <c r="P1656">
        <f>ROUND(E1656/D1656*100,0)</f>
        <v>120</v>
      </c>
      <c r="Q1656">
        <f>IFERROR(ROUND(E1656/L1656,4),"no backers")</f>
        <v>38.7941</v>
      </c>
      <c r="R1656" s="17">
        <f t="shared" si="75"/>
        <v>40987.890740740739</v>
      </c>
      <c r="S1656" s="17">
        <f t="shared" si="76"/>
        <v>41017.890740740739</v>
      </c>
      <c r="T1656">
        <f t="shared" si="77"/>
        <v>8.2191780821917804E-2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8289</v>
      </c>
      <c r="O1657" t="s">
        <v>8292</v>
      </c>
      <c r="P1657">
        <f>ROUND(E1657/D1657*100,0)</f>
        <v>143</v>
      </c>
      <c r="Q1657">
        <f>IFERROR(ROUND(E1657/L1657,4),0)</f>
        <v>44.645800000000001</v>
      </c>
      <c r="R1657" s="17">
        <f t="shared" si="75"/>
        <v>40974.791898148149</v>
      </c>
      <c r="S1657" s="17">
        <f t="shared" si="76"/>
        <v>41004.750231481477</v>
      </c>
      <c r="T1657">
        <f t="shared" si="77"/>
        <v>8.2077625570762966E-2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8289</v>
      </c>
      <c r="O1658" t="s">
        <v>8292</v>
      </c>
      <c r="P1658">
        <f>ROUND(E1658/D1658*100,0)</f>
        <v>100</v>
      </c>
      <c r="Q1658">
        <f>IFERROR(ROUND(E1658/L1658,4),"no backers")</f>
        <v>156.77330000000001</v>
      </c>
      <c r="R1658" s="17">
        <f t="shared" si="75"/>
        <v>41226.928842592592</v>
      </c>
      <c r="S1658" s="17">
        <f t="shared" si="76"/>
        <v>41256.928842592592</v>
      </c>
      <c r="T1658">
        <f t="shared" si="77"/>
        <v>8.2191780821917804E-2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8289</v>
      </c>
      <c r="O1659" t="s">
        <v>8292</v>
      </c>
      <c r="P1659">
        <f>ROUND(E1659/D1659*100,0)</f>
        <v>105</v>
      </c>
      <c r="Q1659">
        <f>IFERROR(ROUND(E1659/L1659,4),0)</f>
        <v>118.7034</v>
      </c>
      <c r="R1659" s="17">
        <f t="shared" si="75"/>
        <v>41023.782037037039</v>
      </c>
      <c r="S1659" s="17">
        <f t="shared" si="76"/>
        <v>41053.782037037039</v>
      </c>
      <c r="T1659">
        <f t="shared" si="77"/>
        <v>8.2191780821917804E-2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8289</v>
      </c>
      <c r="O1660" t="s">
        <v>8292</v>
      </c>
      <c r="P1660">
        <f>ROUND(E1660/D1660*100,0)</f>
        <v>132</v>
      </c>
      <c r="Q1660">
        <f>IFERROR(ROUND(E1660/L1660,4),"no backers")</f>
        <v>74.149500000000003</v>
      </c>
      <c r="R1660" s="17">
        <f t="shared" si="75"/>
        <v>41223.22184027778</v>
      </c>
      <c r="S1660" s="17">
        <f t="shared" si="76"/>
        <v>41261.597222222219</v>
      </c>
      <c r="T1660">
        <f t="shared" si="77"/>
        <v>0.10513803272449079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8289</v>
      </c>
      <c r="O1661" t="s">
        <v>8292</v>
      </c>
      <c r="P1661">
        <f>ROUND(E1661/D1661*100,0)</f>
        <v>113</v>
      </c>
      <c r="Q1661">
        <f>IFERROR(ROUND(E1661/L1661,4),0)</f>
        <v>12.533300000000001</v>
      </c>
      <c r="R1661" s="17">
        <f t="shared" si="75"/>
        <v>41596.913437499999</v>
      </c>
      <c r="S1661" s="17">
        <f t="shared" si="76"/>
        <v>41625.5</v>
      </c>
      <c r="T1661">
        <f t="shared" si="77"/>
        <v>7.8319349315070091E-2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8289</v>
      </c>
      <c r="O1662" t="s">
        <v>8292</v>
      </c>
      <c r="P1662">
        <f>ROUND(E1662/D1662*100,0)</f>
        <v>1254</v>
      </c>
      <c r="Q1662">
        <f>IFERROR(ROUND(E1662/L1662,4),0)</f>
        <v>27.8611</v>
      </c>
      <c r="R1662" s="17">
        <f t="shared" si="75"/>
        <v>42459.693865740745</v>
      </c>
      <c r="S1662" s="17">
        <f t="shared" si="76"/>
        <v>42490.915972222225</v>
      </c>
      <c r="T1662">
        <f t="shared" si="77"/>
        <v>8.5540017757480269E-2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8289</v>
      </c>
      <c r="O1663" t="s">
        <v>8292</v>
      </c>
      <c r="P1663">
        <f>ROUND(E1663/D1663*100,0)</f>
        <v>103</v>
      </c>
      <c r="Q1663">
        <f>IFERROR(ROUND(E1663/L1663,4),0)</f>
        <v>80.178200000000004</v>
      </c>
      <c r="R1663" s="17">
        <f t="shared" si="75"/>
        <v>42343.998043981483</v>
      </c>
      <c r="S1663" s="17">
        <f t="shared" si="76"/>
        <v>42386.875</v>
      </c>
      <c r="T1663">
        <f t="shared" si="77"/>
        <v>0.11747111237949966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8289</v>
      </c>
      <c r="O1664" t="s">
        <v>8292</v>
      </c>
      <c r="P1664">
        <f>ROUND(E1664/D1664*100,0)</f>
        <v>103</v>
      </c>
      <c r="Q1664">
        <f>IFERROR(ROUND(E1664/L1664,4),0)</f>
        <v>132.43549999999999</v>
      </c>
      <c r="R1664" s="17">
        <f t="shared" si="75"/>
        <v>40848.198333333334</v>
      </c>
      <c r="S1664" s="17">
        <f t="shared" si="76"/>
        <v>40908.239999999998</v>
      </c>
      <c r="T1664">
        <f t="shared" si="77"/>
        <v>0.16449771689497053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8289</v>
      </c>
      <c r="O1665" t="s">
        <v>8292</v>
      </c>
      <c r="P1665">
        <f>ROUND(E1665/D1665*100,0)</f>
        <v>108</v>
      </c>
      <c r="Q1665">
        <f>IFERROR(ROUND(E1665/L1665,4),0)</f>
        <v>33.75</v>
      </c>
      <c r="R1665" s="17">
        <f t="shared" si="75"/>
        <v>42006.02207175926</v>
      </c>
      <c r="S1665" s="17">
        <f t="shared" si="76"/>
        <v>42036.02207175926</v>
      </c>
      <c r="T1665">
        <f t="shared" si="77"/>
        <v>8.2191780821917804E-2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8289</v>
      </c>
      <c r="O1666" t="s">
        <v>8292</v>
      </c>
      <c r="P1666">
        <f>ROUND(E1666/D1666*100,0)</f>
        <v>122</v>
      </c>
      <c r="Q1666">
        <f>IFERROR(ROUND(E1666/L1666,4),0)</f>
        <v>34.384500000000003</v>
      </c>
      <c r="R1666" s="17">
        <f t="shared" si="75"/>
        <v>40939.761782407404</v>
      </c>
      <c r="S1666" s="17">
        <f t="shared" si="76"/>
        <v>40984.165972222225</v>
      </c>
      <c r="T1666">
        <f t="shared" si="77"/>
        <v>0.12165531456115264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8289</v>
      </c>
      <c r="O1667" t="s">
        <v>8292</v>
      </c>
      <c r="P1667">
        <f>ROUND(E1667/D1667*100,0)</f>
        <v>119</v>
      </c>
      <c r="Q1667">
        <f>IFERROR(ROUND(E1667/L1667,4),0)</f>
        <v>44.957000000000001</v>
      </c>
      <c r="R1667" s="17">
        <f t="shared" ref="R1667:R1730" si="78">(((J1667/60)/60)/24)+DATE(1970,1,1)</f>
        <v>40564.649456018517</v>
      </c>
      <c r="S1667" s="17">
        <f t="shared" ref="S1667:S1730" si="79">(((I1667/60)/60)/24)+DATE(1970,1,1)</f>
        <v>40596.125</v>
      </c>
      <c r="T1667">
        <f t="shared" ref="T1667:T1730" si="80">(S1667-R1667)/365</f>
        <v>8.6234367072557522E-2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8289</v>
      </c>
      <c r="O1668" t="s">
        <v>8292</v>
      </c>
      <c r="P1668">
        <f>ROUND(E1668/D1668*100,0)</f>
        <v>161</v>
      </c>
      <c r="Q1668">
        <f>IFERROR(ROUND(E1668/L1668,4),0)</f>
        <v>41.040799999999997</v>
      </c>
      <c r="R1668" s="17">
        <f t="shared" si="78"/>
        <v>41331.253159722226</v>
      </c>
      <c r="S1668" s="17">
        <f t="shared" si="79"/>
        <v>41361.211493055554</v>
      </c>
      <c r="T1668">
        <f t="shared" si="80"/>
        <v>8.2077625570762966E-2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8289</v>
      </c>
      <c r="O1669" t="s">
        <v>8292</v>
      </c>
      <c r="P1669">
        <f>ROUND(E1669/D1669*100,0)</f>
        <v>127</v>
      </c>
      <c r="Q1669">
        <f>IFERROR(ROUND(E1669/L1669,4),"no backers")</f>
        <v>52.5976</v>
      </c>
      <c r="R1669" s="17">
        <f t="shared" si="78"/>
        <v>41682.0705787037</v>
      </c>
      <c r="S1669" s="17">
        <f t="shared" si="79"/>
        <v>41709.290972222225</v>
      </c>
      <c r="T1669">
        <f t="shared" si="80"/>
        <v>7.4576420598696874E-2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8289</v>
      </c>
      <c r="O1670" t="s">
        <v>8292</v>
      </c>
      <c r="P1670">
        <f>ROUND(E1670/D1670*100,0)</f>
        <v>103</v>
      </c>
      <c r="Q1670">
        <f>IFERROR(ROUND(E1670/L1670,4),0)</f>
        <v>70.784499999999994</v>
      </c>
      <c r="R1670" s="17">
        <f t="shared" si="78"/>
        <v>40845.14975694444</v>
      </c>
      <c r="S1670" s="17">
        <f t="shared" si="79"/>
        <v>40875.191423611112</v>
      </c>
      <c r="T1670">
        <f t="shared" si="80"/>
        <v>8.2305936073072655E-2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8289</v>
      </c>
      <c r="O1671" t="s">
        <v>8292</v>
      </c>
      <c r="P1671">
        <f>ROUND(E1671/D1671*100,0)</f>
        <v>140</v>
      </c>
      <c r="Q1671">
        <f>IFERROR(ROUND(E1671/L1671,4),0)</f>
        <v>53.75</v>
      </c>
      <c r="R1671" s="17">
        <f t="shared" si="78"/>
        <v>42461.885138888887</v>
      </c>
      <c r="S1671" s="17">
        <f t="shared" si="79"/>
        <v>42521.885138888887</v>
      </c>
      <c r="T1671">
        <f t="shared" si="80"/>
        <v>0.16438356164383561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8289</v>
      </c>
      <c r="O1672" t="s">
        <v>8292</v>
      </c>
      <c r="P1672">
        <f>ROUND(E1672/D1672*100,0)</f>
        <v>103</v>
      </c>
      <c r="Q1672">
        <f>IFERROR(ROUND(E1672/L1672,4),"no backers")</f>
        <v>44.608699999999999</v>
      </c>
      <c r="R1672" s="17">
        <f t="shared" si="78"/>
        <v>40313.930543981485</v>
      </c>
      <c r="S1672" s="17">
        <f t="shared" si="79"/>
        <v>40364.166666666664</v>
      </c>
      <c r="T1672">
        <f t="shared" si="80"/>
        <v>0.13763321283610686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8289</v>
      </c>
      <c r="O1673" t="s">
        <v>8292</v>
      </c>
      <c r="P1673">
        <f>ROUND(E1673/D1673*100,0)</f>
        <v>101</v>
      </c>
      <c r="Q1673">
        <f>IFERROR(ROUND(E1673/L1673,4),0)</f>
        <v>26.149000000000001</v>
      </c>
      <c r="R1673" s="17">
        <f t="shared" si="78"/>
        <v>42553.54414351852</v>
      </c>
      <c r="S1673" s="17">
        <f t="shared" si="79"/>
        <v>42583.54414351852</v>
      </c>
      <c r="T1673">
        <f t="shared" si="80"/>
        <v>8.2191780821917804E-2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8289</v>
      </c>
      <c r="O1674" t="s">
        <v>8292</v>
      </c>
      <c r="P1674">
        <f>ROUND(E1674/D1674*100,0)</f>
        <v>113</v>
      </c>
      <c r="Q1674">
        <f>IFERROR(ROUND(E1674/L1674,4),0)</f>
        <v>39.183700000000002</v>
      </c>
      <c r="R1674" s="17">
        <f t="shared" si="78"/>
        <v>41034.656597222223</v>
      </c>
      <c r="S1674" s="17">
        <f t="shared" si="79"/>
        <v>41064.656597222223</v>
      </c>
      <c r="T1674">
        <f t="shared" si="80"/>
        <v>8.2191780821917804E-2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8289</v>
      </c>
      <c r="O1675" t="s">
        <v>8292</v>
      </c>
      <c r="P1675">
        <f>ROUND(E1675/D1675*100,0)</f>
        <v>128</v>
      </c>
      <c r="Q1675">
        <f>IFERROR(ROUND(E1675/L1675,4),0)</f>
        <v>45.593200000000003</v>
      </c>
      <c r="R1675" s="17">
        <f t="shared" si="78"/>
        <v>42039.878379629634</v>
      </c>
      <c r="S1675" s="17">
        <f t="shared" si="79"/>
        <v>42069.878379629634</v>
      </c>
      <c r="T1675">
        <f t="shared" si="80"/>
        <v>8.2191780821917804E-2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8289</v>
      </c>
      <c r="O1676" t="s">
        <v>8292</v>
      </c>
      <c r="P1676">
        <f>ROUND(E1676/D1676*100,0)</f>
        <v>202</v>
      </c>
      <c r="Q1676">
        <f>IFERROR(ROUND(E1676/L1676,4),0)</f>
        <v>89.247799999999998</v>
      </c>
      <c r="R1676" s="17">
        <f t="shared" si="78"/>
        <v>42569.605393518519</v>
      </c>
      <c r="S1676" s="17">
        <f t="shared" si="79"/>
        <v>42600.290972222225</v>
      </c>
      <c r="T1676">
        <f t="shared" si="80"/>
        <v>8.407007864028955E-2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8289</v>
      </c>
      <c r="O1677" t="s">
        <v>8292</v>
      </c>
      <c r="P1677">
        <f>ROUND(E1677/D1677*100,0)</f>
        <v>137</v>
      </c>
      <c r="Q1677">
        <f>IFERROR(ROUND(E1677/L1677,4),0)</f>
        <v>40.416499999999999</v>
      </c>
      <c r="R1677" s="17">
        <f t="shared" si="78"/>
        <v>40802.733101851853</v>
      </c>
      <c r="S1677" s="17">
        <f t="shared" si="79"/>
        <v>40832.918749999997</v>
      </c>
      <c r="T1677">
        <f t="shared" si="80"/>
        <v>8.2700405885327496E-2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8289</v>
      </c>
      <c r="O1678" t="s">
        <v>8292</v>
      </c>
      <c r="P1678">
        <f>ROUND(E1678/D1678*100,0)</f>
        <v>115</v>
      </c>
      <c r="Q1678">
        <f>IFERROR(ROUND(E1678/L1678,4),0)</f>
        <v>82.381</v>
      </c>
      <c r="R1678" s="17">
        <f t="shared" si="78"/>
        <v>40973.72623842593</v>
      </c>
      <c r="S1678" s="17">
        <f t="shared" si="79"/>
        <v>41020.165972222225</v>
      </c>
      <c r="T1678">
        <f t="shared" si="80"/>
        <v>0.1272321473871085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8289</v>
      </c>
      <c r="O1679" t="s">
        <v>8292</v>
      </c>
      <c r="P1679">
        <f>ROUND(E1679/D1679*100,0)</f>
        <v>112</v>
      </c>
      <c r="Q1679">
        <f>IFERROR(ROUND(E1679/L1679,4),0)</f>
        <v>159.52379999999999</v>
      </c>
      <c r="R1679" s="17">
        <f t="shared" si="78"/>
        <v>42416.407129629632</v>
      </c>
      <c r="S1679" s="17">
        <f t="shared" si="79"/>
        <v>42476.249305555553</v>
      </c>
      <c r="T1679">
        <f t="shared" si="80"/>
        <v>0.1639511669203336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8289</v>
      </c>
      <c r="O1680" t="s">
        <v>8292</v>
      </c>
      <c r="P1680">
        <f>ROUND(E1680/D1680*100,0)</f>
        <v>118</v>
      </c>
      <c r="Q1680">
        <f>IFERROR(ROUND(E1680/L1680,4),0)</f>
        <v>36.244900000000001</v>
      </c>
      <c r="R1680" s="17">
        <f t="shared" si="78"/>
        <v>41662.854988425926</v>
      </c>
      <c r="S1680" s="17">
        <f t="shared" si="79"/>
        <v>41676.854988425926</v>
      </c>
      <c r="T1680">
        <f t="shared" si="80"/>
        <v>3.8356164383561646E-2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8289</v>
      </c>
      <c r="O1681" t="s">
        <v>8292</v>
      </c>
      <c r="P1681">
        <f>ROUND(E1681/D1681*100,0)</f>
        <v>175</v>
      </c>
      <c r="Q1681">
        <f>IFERROR(ROUND(E1681/L1681,4),0)</f>
        <v>62.5</v>
      </c>
      <c r="R1681" s="17">
        <f t="shared" si="78"/>
        <v>40723.068807870368</v>
      </c>
      <c r="S1681" s="17">
        <f t="shared" si="79"/>
        <v>40746.068807870368</v>
      </c>
      <c r="T1681">
        <f t="shared" si="80"/>
        <v>6.3013698630136991E-2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8289</v>
      </c>
      <c r="O1682" t="s">
        <v>8292</v>
      </c>
      <c r="P1682">
        <f>ROUND(E1682/D1682*100,0)</f>
        <v>118</v>
      </c>
      <c r="Q1682">
        <f>IFERROR(ROUND(E1682/L1682,4),0)</f>
        <v>47</v>
      </c>
      <c r="R1682" s="17">
        <f t="shared" si="78"/>
        <v>41802.757719907408</v>
      </c>
      <c r="S1682" s="17">
        <f t="shared" si="79"/>
        <v>41832.757719907408</v>
      </c>
      <c r="T1682">
        <f t="shared" si="80"/>
        <v>8.2191780821917804E-2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8289</v>
      </c>
      <c r="O1683" t="s">
        <v>8296</v>
      </c>
      <c r="P1683">
        <f>ROUND(E1683/D1683*100,0)</f>
        <v>101</v>
      </c>
      <c r="Q1683">
        <f>IFERROR(ROUND(E1683/L1683,4),0)</f>
        <v>74.575100000000006</v>
      </c>
      <c r="R1683" s="17">
        <f t="shared" si="78"/>
        <v>42774.121342592596</v>
      </c>
      <c r="S1683" s="17">
        <f t="shared" si="79"/>
        <v>42823.083333333328</v>
      </c>
      <c r="T1683">
        <f t="shared" si="80"/>
        <v>0.13414244038556791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8289</v>
      </c>
      <c r="O1684" t="s">
        <v>8296</v>
      </c>
      <c r="P1684">
        <f>ROUND(E1684/D1684*100,0)</f>
        <v>0</v>
      </c>
      <c r="Q1684" t="str">
        <f>IFERROR(ROUND(E1684/L1684,4),"no backers")</f>
        <v>no backers</v>
      </c>
      <c r="R1684" s="17">
        <f t="shared" si="78"/>
        <v>42779.21365740741</v>
      </c>
      <c r="S1684" s="17">
        <f t="shared" si="79"/>
        <v>42839.171990740739</v>
      </c>
      <c r="T1684">
        <f t="shared" si="80"/>
        <v>0.16426940639268078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8289</v>
      </c>
      <c r="O1685" t="s">
        <v>8296</v>
      </c>
      <c r="P1685">
        <f>ROUND(E1685/D1685*100,0)</f>
        <v>22</v>
      </c>
      <c r="Q1685">
        <f>IFERROR(ROUND(E1685/L1685,4),0)</f>
        <v>76</v>
      </c>
      <c r="R1685" s="17">
        <f t="shared" si="78"/>
        <v>42808.781689814816</v>
      </c>
      <c r="S1685" s="17">
        <f t="shared" si="79"/>
        <v>42832.781689814816</v>
      </c>
      <c r="T1685">
        <f t="shared" si="80"/>
        <v>6.575342465753424E-2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8289</v>
      </c>
      <c r="O1686" t="s">
        <v>8296</v>
      </c>
      <c r="P1686">
        <f>ROUND(E1686/D1686*100,0)</f>
        <v>109</v>
      </c>
      <c r="Q1686">
        <f>IFERROR(ROUND(E1686/L1686,4),0)</f>
        <v>86.435599999999994</v>
      </c>
      <c r="R1686" s="17">
        <f t="shared" si="78"/>
        <v>42783.815289351856</v>
      </c>
      <c r="S1686" s="17">
        <f t="shared" si="79"/>
        <v>42811.773622685185</v>
      </c>
      <c r="T1686">
        <f t="shared" si="80"/>
        <v>7.659817351596844E-2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8289</v>
      </c>
      <c r="O1687" t="s">
        <v>8296</v>
      </c>
      <c r="P1687">
        <f>ROUND(E1687/D1687*100,0)</f>
        <v>103</v>
      </c>
      <c r="Q1687">
        <f>IFERROR(ROUND(E1687/L1687,4),"no backers")</f>
        <v>24</v>
      </c>
      <c r="R1687" s="17">
        <f t="shared" si="78"/>
        <v>42788.2502662037</v>
      </c>
      <c r="S1687" s="17">
        <f t="shared" si="79"/>
        <v>42818.208599537036</v>
      </c>
      <c r="T1687">
        <f t="shared" si="80"/>
        <v>8.2077625570782894E-2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8289</v>
      </c>
      <c r="O1688" t="s">
        <v>8296</v>
      </c>
      <c r="P1688">
        <f>ROUND(E1688/D1688*100,0)</f>
        <v>0</v>
      </c>
      <c r="Q1688">
        <f>IFERROR(ROUND(E1688/L1688,4),"no backers")</f>
        <v>18</v>
      </c>
      <c r="R1688" s="17">
        <f t="shared" si="78"/>
        <v>42792.843969907408</v>
      </c>
      <c r="S1688" s="17">
        <f t="shared" si="79"/>
        <v>42852.802303240736</v>
      </c>
      <c r="T1688">
        <f t="shared" si="80"/>
        <v>0.16426940639268078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8289</v>
      </c>
      <c r="O1689" t="s">
        <v>8296</v>
      </c>
      <c r="P1689">
        <f>ROUND(E1689/D1689*100,0)</f>
        <v>31</v>
      </c>
      <c r="Q1689">
        <f>IFERROR(ROUND(E1689/L1689,4),0)</f>
        <v>80.128200000000007</v>
      </c>
      <c r="R1689" s="17">
        <f t="shared" si="78"/>
        <v>42802.046817129631</v>
      </c>
      <c r="S1689" s="17">
        <f t="shared" si="79"/>
        <v>42835.84375</v>
      </c>
      <c r="T1689">
        <f t="shared" si="80"/>
        <v>9.2594336631148896E-2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8289</v>
      </c>
      <c r="O1690" t="s">
        <v>8296</v>
      </c>
      <c r="P1690">
        <f>ROUND(E1690/D1690*100,0)</f>
        <v>44</v>
      </c>
      <c r="Q1690">
        <f>IFERROR(ROUND(E1690/L1690,4),0)</f>
        <v>253.1429</v>
      </c>
      <c r="R1690" s="17">
        <f t="shared" si="78"/>
        <v>42804.534652777773</v>
      </c>
      <c r="S1690" s="17">
        <f t="shared" si="79"/>
        <v>42834.492986111116</v>
      </c>
      <c r="T1690">
        <f t="shared" si="80"/>
        <v>8.2077625570802837E-2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8289</v>
      </c>
      <c r="O1691" t="s">
        <v>8296</v>
      </c>
      <c r="P1691">
        <f>ROUND(E1691/D1691*100,0)</f>
        <v>100</v>
      </c>
      <c r="Q1691">
        <f>IFERROR(ROUND(E1691/L1691,4),"no backers")</f>
        <v>171.42859999999999</v>
      </c>
      <c r="R1691" s="17">
        <f t="shared" si="78"/>
        <v>42780.942476851851</v>
      </c>
      <c r="S1691" s="17">
        <f t="shared" si="79"/>
        <v>42810.900810185187</v>
      </c>
      <c r="T1691">
        <f t="shared" si="80"/>
        <v>8.2077625570782894E-2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8289</v>
      </c>
      <c r="O1692" t="s">
        <v>8296</v>
      </c>
      <c r="P1692">
        <f>ROUND(E1692/D1692*100,0)</f>
        <v>25</v>
      </c>
      <c r="Q1692">
        <f>IFERROR(ROUND(E1692/L1692,4),0)</f>
        <v>57.7273</v>
      </c>
      <c r="R1692" s="17">
        <f t="shared" si="78"/>
        <v>42801.43104166667</v>
      </c>
      <c r="S1692" s="17">
        <f t="shared" si="79"/>
        <v>42831.389374999999</v>
      </c>
      <c r="T1692">
        <f t="shared" si="80"/>
        <v>8.2077625570762966E-2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8289</v>
      </c>
      <c r="O1693" t="s">
        <v>8296</v>
      </c>
      <c r="P1693">
        <f>ROUND(E1693/D1693*100,0)</f>
        <v>33</v>
      </c>
      <c r="Q1693">
        <f>IFERROR(ROUND(E1693/L1693,4),0)</f>
        <v>264.26319999999998</v>
      </c>
      <c r="R1693" s="17">
        <f t="shared" si="78"/>
        <v>42795.701481481476</v>
      </c>
      <c r="S1693" s="17">
        <f t="shared" si="79"/>
        <v>42828.041666666672</v>
      </c>
      <c r="T1693">
        <f t="shared" si="80"/>
        <v>8.8603247082728431E-2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8289</v>
      </c>
      <c r="O1694" t="s">
        <v>8296</v>
      </c>
      <c r="P1694">
        <f>ROUND(E1694/D1694*100,0)</f>
        <v>48</v>
      </c>
      <c r="Q1694">
        <f>IFERROR(ROUND(E1694/L1694,4),0)</f>
        <v>159.33330000000001</v>
      </c>
      <c r="R1694" s="17">
        <f t="shared" si="78"/>
        <v>42788.151238425926</v>
      </c>
      <c r="S1694" s="17">
        <f t="shared" si="79"/>
        <v>42820.999305555553</v>
      </c>
      <c r="T1694">
        <f t="shared" si="80"/>
        <v>8.9994704464732747E-2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8289</v>
      </c>
      <c r="O1695" t="s">
        <v>8296</v>
      </c>
      <c r="P1695">
        <f>ROUND(E1695/D1695*100,0)</f>
        <v>9</v>
      </c>
      <c r="Q1695">
        <f>IFERROR(ROUND(E1695/L1695,4),0)</f>
        <v>35</v>
      </c>
      <c r="R1695" s="17">
        <f t="shared" si="78"/>
        <v>42803.920277777783</v>
      </c>
      <c r="S1695" s="17">
        <f t="shared" si="79"/>
        <v>42834.833333333328</v>
      </c>
      <c r="T1695">
        <f t="shared" si="80"/>
        <v>8.4693302891906103E-2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8289</v>
      </c>
      <c r="O1696" t="s">
        <v>8296</v>
      </c>
      <c r="P1696">
        <f>ROUND(E1696/D1696*100,0)</f>
        <v>0</v>
      </c>
      <c r="Q1696">
        <f>IFERROR(ROUND(E1696/L1696,4),0)</f>
        <v>5</v>
      </c>
      <c r="R1696" s="17">
        <f t="shared" si="78"/>
        <v>42791.669837962967</v>
      </c>
      <c r="S1696" s="17">
        <f t="shared" si="79"/>
        <v>42821.191666666666</v>
      </c>
      <c r="T1696">
        <f t="shared" si="80"/>
        <v>8.0881722475886861E-2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8289</v>
      </c>
      <c r="O1697" t="s">
        <v>8296</v>
      </c>
      <c r="P1697">
        <f>ROUND(E1697/D1697*100,0)</f>
        <v>12</v>
      </c>
      <c r="Q1697">
        <f>IFERROR(ROUND(E1697/L1697,4),0)</f>
        <v>61.087000000000003</v>
      </c>
      <c r="R1697" s="17">
        <f t="shared" si="78"/>
        <v>42801.031412037039</v>
      </c>
      <c r="S1697" s="17">
        <f t="shared" si="79"/>
        <v>42835.041666666672</v>
      </c>
      <c r="T1697">
        <f t="shared" si="80"/>
        <v>9.3178779807213646E-2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8289</v>
      </c>
      <c r="O1698" t="s">
        <v>8296</v>
      </c>
      <c r="P1698">
        <f>ROUND(E1698/D1698*100,0)</f>
        <v>0</v>
      </c>
      <c r="Q1698" t="str">
        <f>IFERROR(ROUND(E1698/L1698,4),"no backers")</f>
        <v>no backers</v>
      </c>
      <c r="R1698" s="17">
        <f t="shared" si="78"/>
        <v>42796.069571759261</v>
      </c>
      <c r="S1698" s="17">
        <f t="shared" si="79"/>
        <v>42826.027905092589</v>
      </c>
      <c r="T1698">
        <f t="shared" si="80"/>
        <v>8.2077625570762966E-2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8289</v>
      </c>
      <c r="O1699" t="s">
        <v>8296</v>
      </c>
      <c r="P1699">
        <f>ROUND(E1699/D1699*100,0)</f>
        <v>20</v>
      </c>
      <c r="Q1699">
        <f>IFERROR(ROUND(E1699/L1699,4),0)</f>
        <v>114.8182</v>
      </c>
      <c r="R1699" s="17">
        <f t="shared" si="78"/>
        <v>42805.032962962956</v>
      </c>
      <c r="S1699" s="17">
        <f t="shared" si="79"/>
        <v>42834.991296296299</v>
      </c>
      <c r="T1699">
        <f t="shared" si="80"/>
        <v>8.2077625570802837E-2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8289</v>
      </c>
      <c r="O1700" t="s">
        <v>8296</v>
      </c>
      <c r="P1700">
        <f>ROUND(E1700/D1700*100,0)</f>
        <v>0</v>
      </c>
      <c r="Q1700">
        <f>IFERROR(ROUND(E1700/L1700,4),0)</f>
        <v>0</v>
      </c>
      <c r="R1700" s="17">
        <f t="shared" si="78"/>
        <v>42796.207870370374</v>
      </c>
      <c r="S1700" s="17">
        <f t="shared" si="79"/>
        <v>42820.147916666669</v>
      </c>
      <c r="T1700">
        <f t="shared" si="80"/>
        <v>6.558916793505451E-2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8289</v>
      </c>
      <c r="O1701" t="s">
        <v>8296</v>
      </c>
      <c r="P1701">
        <f>ROUND(E1701/D1701*100,0)</f>
        <v>4</v>
      </c>
      <c r="Q1701">
        <f>IFERROR(ROUND(E1701/L1701,4),0)</f>
        <v>54</v>
      </c>
      <c r="R1701" s="17">
        <f t="shared" si="78"/>
        <v>42806.863946759258</v>
      </c>
      <c r="S1701" s="17">
        <f t="shared" si="79"/>
        <v>42836.863946759258</v>
      </c>
      <c r="T1701">
        <f t="shared" si="80"/>
        <v>8.2191780821917804E-2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8289</v>
      </c>
      <c r="O1702" t="s">
        <v>8296</v>
      </c>
      <c r="P1702">
        <f>ROUND(E1702/D1702*100,0)</f>
        <v>26</v>
      </c>
      <c r="Q1702">
        <f>IFERROR(ROUND(E1702/L1702,4),0)</f>
        <v>65.974699999999999</v>
      </c>
      <c r="R1702" s="17">
        <f t="shared" si="78"/>
        <v>42796.071643518517</v>
      </c>
      <c r="S1702" s="17">
        <f t="shared" si="79"/>
        <v>42826.166666666672</v>
      </c>
      <c r="T1702">
        <f t="shared" si="80"/>
        <v>8.245211821412253E-2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8289</v>
      </c>
      <c r="O1703" t="s">
        <v>8296</v>
      </c>
      <c r="P1703">
        <f>ROUND(E1703/D1703*100,0)</f>
        <v>0</v>
      </c>
      <c r="Q1703">
        <f>IFERROR(ROUND(E1703/L1703,4),"no backers")</f>
        <v>5</v>
      </c>
      <c r="R1703" s="17">
        <f t="shared" si="78"/>
        <v>41989.664409722223</v>
      </c>
      <c r="S1703" s="17">
        <f t="shared" si="79"/>
        <v>42019.664409722223</v>
      </c>
      <c r="T1703">
        <f t="shared" si="80"/>
        <v>8.2191780821917804E-2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8289</v>
      </c>
      <c r="O1704" t="s">
        <v>8296</v>
      </c>
      <c r="P1704">
        <f>ROUND(E1704/D1704*100,0)</f>
        <v>0</v>
      </c>
      <c r="Q1704">
        <f>IFERROR(ROUND(E1704/L1704,4),0)</f>
        <v>1</v>
      </c>
      <c r="R1704" s="17">
        <f t="shared" si="78"/>
        <v>42063.869791666672</v>
      </c>
      <c r="S1704" s="17">
        <f t="shared" si="79"/>
        <v>42093.828125</v>
      </c>
      <c r="T1704">
        <f t="shared" si="80"/>
        <v>8.2077625570762966E-2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8289</v>
      </c>
      <c r="O1705" t="s">
        <v>8296</v>
      </c>
      <c r="P1705">
        <f>ROUND(E1705/D1705*100,0)</f>
        <v>1</v>
      </c>
      <c r="Q1705">
        <f>IFERROR(ROUND(E1705/L1705,4),"no backers")</f>
        <v>25.5</v>
      </c>
      <c r="R1705" s="17">
        <f t="shared" si="78"/>
        <v>42187.281678240746</v>
      </c>
      <c r="S1705" s="17">
        <f t="shared" si="79"/>
        <v>42247.281678240746</v>
      </c>
      <c r="T1705">
        <f t="shared" si="80"/>
        <v>0.16438356164383561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8289</v>
      </c>
      <c r="O1706" t="s">
        <v>8296</v>
      </c>
      <c r="P1706">
        <f>ROUND(E1706/D1706*100,0)</f>
        <v>65</v>
      </c>
      <c r="Q1706">
        <f>IFERROR(ROUND(E1706/L1706,4),0)</f>
        <v>118.36360000000001</v>
      </c>
      <c r="R1706" s="17">
        <f t="shared" si="78"/>
        <v>42021.139733796299</v>
      </c>
      <c r="S1706" s="17">
        <f t="shared" si="79"/>
        <v>42051.139733796299</v>
      </c>
      <c r="T1706">
        <f t="shared" si="80"/>
        <v>8.2191780821917804E-2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8289</v>
      </c>
      <c r="O1707" t="s">
        <v>8296</v>
      </c>
      <c r="P1707">
        <f>ROUND(E1707/D1707*100,0)</f>
        <v>0</v>
      </c>
      <c r="Q1707" t="str">
        <f>IFERROR(ROUND(E1707/L1707,4),"no backers")</f>
        <v>no backers</v>
      </c>
      <c r="R1707" s="17">
        <f t="shared" si="78"/>
        <v>42245.016736111109</v>
      </c>
      <c r="S1707" s="17">
        <f t="shared" si="79"/>
        <v>42256.666666666672</v>
      </c>
      <c r="T1707">
        <f t="shared" si="80"/>
        <v>3.1917617960445496E-2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8289</v>
      </c>
      <c r="O1708" t="s">
        <v>8296</v>
      </c>
      <c r="P1708">
        <f>ROUND(E1708/D1708*100,0)</f>
        <v>0</v>
      </c>
      <c r="Q1708" t="str">
        <f>IFERROR(ROUND(E1708/L1708,4),"no backers")</f>
        <v>no backers</v>
      </c>
      <c r="R1708" s="17">
        <f t="shared" si="78"/>
        <v>42179.306388888886</v>
      </c>
      <c r="S1708" s="17">
        <f t="shared" si="79"/>
        <v>42239.306388888886</v>
      </c>
      <c r="T1708">
        <f t="shared" si="80"/>
        <v>0.16438356164383561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8289</v>
      </c>
      <c r="O1709" t="s">
        <v>8296</v>
      </c>
      <c r="P1709">
        <f>ROUND(E1709/D1709*100,0)</f>
        <v>10</v>
      </c>
      <c r="Q1709">
        <f>IFERROR(ROUND(E1709/L1709,4),0)</f>
        <v>54.1111</v>
      </c>
      <c r="R1709" s="17">
        <f t="shared" si="78"/>
        <v>42427.721006944441</v>
      </c>
      <c r="S1709" s="17">
        <f t="shared" si="79"/>
        <v>42457.679340277777</v>
      </c>
      <c r="T1709">
        <f t="shared" si="80"/>
        <v>8.2077625570782894E-2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8289</v>
      </c>
      <c r="O1710" t="s">
        <v>8296</v>
      </c>
      <c r="P1710">
        <f>ROUND(E1710/D1710*100,0)</f>
        <v>0</v>
      </c>
      <c r="Q1710">
        <f>IFERROR(ROUND(E1710/L1710,4),0)</f>
        <v>0</v>
      </c>
      <c r="R1710" s="17">
        <f t="shared" si="78"/>
        <v>42451.866967592592</v>
      </c>
      <c r="S1710" s="17">
        <f t="shared" si="79"/>
        <v>42491.866967592592</v>
      </c>
      <c r="T1710">
        <f t="shared" si="80"/>
        <v>0.1095890410958904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8289</v>
      </c>
      <c r="O1711" t="s">
        <v>8296</v>
      </c>
      <c r="P1711">
        <f>ROUND(E1711/D1711*100,0)</f>
        <v>5</v>
      </c>
      <c r="Q1711">
        <f>IFERROR(ROUND(E1711/L1711,4),0)</f>
        <v>21.25</v>
      </c>
      <c r="R1711" s="17">
        <f t="shared" si="78"/>
        <v>41841.56381944444</v>
      </c>
      <c r="S1711" s="17">
        <f t="shared" si="79"/>
        <v>41882.818749999999</v>
      </c>
      <c r="T1711">
        <f t="shared" si="80"/>
        <v>0.11302720700153022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8289</v>
      </c>
      <c r="O1712" t="s">
        <v>8296</v>
      </c>
      <c r="P1712">
        <f>ROUND(E1712/D1712*100,0)</f>
        <v>1</v>
      </c>
      <c r="Q1712">
        <f>IFERROR(ROUND(E1712/L1712,4),0)</f>
        <v>34</v>
      </c>
      <c r="R1712" s="17">
        <f t="shared" si="78"/>
        <v>42341.59129629629</v>
      </c>
      <c r="S1712" s="17">
        <f t="shared" si="79"/>
        <v>42387.541666666672</v>
      </c>
      <c r="T1712">
        <f t="shared" si="80"/>
        <v>0.12589142567227748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8289</v>
      </c>
      <c r="O1713" t="s">
        <v>8296</v>
      </c>
      <c r="P1713">
        <f>ROUND(E1713/D1713*100,0)</f>
        <v>11</v>
      </c>
      <c r="Q1713">
        <f>IFERROR(ROUND(E1713/L1713,4),0)</f>
        <v>525</v>
      </c>
      <c r="R1713" s="17">
        <f t="shared" si="78"/>
        <v>41852.646226851852</v>
      </c>
      <c r="S1713" s="17">
        <f t="shared" si="79"/>
        <v>41883.646226851852</v>
      </c>
      <c r="T1713">
        <f t="shared" si="80"/>
        <v>8.4931506849315067E-2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8289</v>
      </c>
      <c r="O1714" t="s">
        <v>8296</v>
      </c>
      <c r="P1714">
        <f>ROUND(E1714/D1714*100,0)</f>
        <v>0</v>
      </c>
      <c r="Q1714">
        <f>IFERROR(ROUND(E1714/L1714,4),0)</f>
        <v>0</v>
      </c>
      <c r="R1714" s="17">
        <f t="shared" si="78"/>
        <v>42125.913807870369</v>
      </c>
      <c r="S1714" s="17">
        <f t="shared" si="79"/>
        <v>42185.913807870369</v>
      </c>
      <c r="T1714">
        <f t="shared" si="80"/>
        <v>0.16438356164383561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8289</v>
      </c>
      <c r="O1715" t="s">
        <v>8296</v>
      </c>
      <c r="P1715">
        <f>ROUND(E1715/D1715*100,0)</f>
        <v>2</v>
      </c>
      <c r="Q1715">
        <f>IFERROR(ROUND(E1715/L1715,4),0)</f>
        <v>50</v>
      </c>
      <c r="R1715" s="17">
        <f t="shared" si="78"/>
        <v>41887.801064814819</v>
      </c>
      <c r="S1715" s="17">
        <f t="shared" si="79"/>
        <v>41917.801064814819</v>
      </c>
      <c r="T1715">
        <f t="shared" si="80"/>
        <v>8.2191780821917804E-2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8289</v>
      </c>
      <c r="O1716" t="s">
        <v>8296</v>
      </c>
      <c r="P1716">
        <f>ROUND(E1716/D1716*100,0)</f>
        <v>8</v>
      </c>
      <c r="Q1716">
        <f>IFERROR(ROUND(E1716/L1716,4),0)</f>
        <v>115.7059</v>
      </c>
      <c r="R1716" s="17">
        <f t="shared" si="78"/>
        <v>42095.918530092589</v>
      </c>
      <c r="S1716" s="17">
        <f t="shared" si="79"/>
        <v>42125.918530092589</v>
      </c>
      <c r="T1716">
        <f t="shared" si="80"/>
        <v>8.2191780821917804E-2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8289</v>
      </c>
      <c r="O1717" t="s">
        <v>8296</v>
      </c>
      <c r="P1717">
        <f>ROUND(E1717/D1717*100,0)</f>
        <v>0</v>
      </c>
      <c r="Q1717">
        <f>IFERROR(ROUND(E1717/L1717,4),0)</f>
        <v>5.5</v>
      </c>
      <c r="R1717" s="17">
        <f t="shared" si="78"/>
        <v>42064.217418981483</v>
      </c>
      <c r="S1717" s="17">
        <f t="shared" si="79"/>
        <v>42094.140277777777</v>
      </c>
      <c r="T1717">
        <f t="shared" si="80"/>
        <v>8.1980435058338186E-2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8289</v>
      </c>
      <c r="O1718" t="s">
        <v>8296</v>
      </c>
      <c r="P1718">
        <f>ROUND(E1718/D1718*100,0)</f>
        <v>8</v>
      </c>
      <c r="Q1718">
        <f>IFERROR(ROUND(E1718/L1718,4),0)</f>
        <v>50</v>
      </c>
      <c r="R1718" s="17">
        <f t="shared" si="78"/>
        <v>42673.577534722222</v>
      </c>
      <c r="S1718" s="17">
        <f t="shared" si="79"/>
        <v>42713.619201388887</v>
      </c>
      <c r="T1718">
        <f t="shared" si="80"/>
        <v>0.10970319634702531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8289</v>
      </c>
      <c r="O1719" t="s">
        <v>8296</v>
      </c>
      <c r="P1719">
        <f>ROUND(E1719/D1719*100,0)</f>
        <v>43</v>
      </c>
      <c r="Q1719">
        <f>IFERROR(ROUND(E1719/L1719,4),0)</f>
        <v>34.0244</v>
      </c>
      <c r="R1719" s="17">
        <f t="shared" si="78"/>
        <v>42460.98192129629</v>
      </c>
      <c r="S1719" s="17">
        <f t="shared" si="79"/>
        <v>42481.166666666672</v>
      </c>
      <c r="T1719">
        <f t="shared" si="80"/>
        <v>5.5300672247619941E-2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8289</v>
      </c>
      <c r="O1720" t="s">
        <v>8296</v>
      </c>
      <c r="P1720">
        <f>ROUND(E1720/D1720*100,0)</f>
        <v>0</v>
      </c>
      <c r="Q1720">
        <f>IFERROR(ROUND(E1720/L1720,4),0)</f>
        <v>37.5</v>
      </c>
      <c r="R1720" s="17">
        <f t="shared" si="78"/>
        <v>42460.610520833332</v>
      </c>
      <c r="S1720" s="17">
        <f t="shared" si="79"/>
        <v>42504.207638888889</v>
      </c>
      <c r="T1720">
        <f t="shared" si="80"/>
        <v>0.11944415905632075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8289</v>
      </c>
      <c r="O1721" t="s">
        <v>8296</v>
      </c>
      <c r="P1721">
        <f>ROUND(E1721/D1721*100,0)</f>
        <v>1</v>
      </c>
      <c r="Q1721">
        <f>IFERROR(ROUND(E1721/L1721,4),0)</f>
        <v>11.666700000000001</v>
      </c>
      <c r="R1721" s="17">
        <f t="shared" si="78"/>
        <v>41869.534618055557</v>
      </c>
      <c r="S1721" s="17">
        <f t="shared" si="79"/>
        <v>41899.534618055557</v>
      </c>
      <c r="T1721">
        <f t="shared" si="80"/>
        <v>8.2191780821917804E-2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8289</v>
      </c>
      <c r="O1722" t="s">
        <v>8296</v>
      </c>
      <c r="P1722">
        <f>ROUND(E1722/D1722*100,0)</f>
        <v>6</v>
      </c>
      <c r="Q1722">
        <f>IFERROR(ROUND(E1722/L1722,4),0)</f>
        <v>28.125</v>
      </c>
      <c r="R1722" s="17">
        <f t="shared" si="78"/>
        <v>41922.783229166671</v>
      </c>
      <c r="S1722" s="17">
        <f t="shared" si="79"/>
        <v>41952.824895833335</v>
      </c>
      <c r="T1722">
        <f t="shared" si="80"/>
        <v>8.2305936073052713E-2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8289</v>
      </c>
      <c r="O1723" t="s">
        <v>8296</v>
      </c>
      <c r="P1723">
        <f>ROUND(E1723/D1723*100,0)</f>
        <v>0</v>
      </c>
      <c r="Q1723">
        <f>IFERROR(ROUND(E1723/L1723,4),0)</f>
        <v>0</v>
      </c>
      <c r="R1723" s="17">
        <f t="shared" si="78"/>
        <v>42319.461377314816</v>
      </c>
      <c r="S1723" s="17">
        <f t="shared" si="79"/>
        <v>42349.461377314816</v>
      </c>
      <c r="T1723">
        <f t="shared" si="80"/>
        <v>8.2191780821917804E-2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8289</v>
      </c>
      <c r="O1724" t="s">
        <v>8296</v>
      </c>
      <c r="P1724">
        <f>ROUND(E1724/D1724*100,0)</f>
        <v>0</v>
      </c>
      <c r="Q1724">
        <f>IFERROR(ROUND(E1724/L1724,4),0)</f>
        <v>1</v>
      </c>
      <c r="R1724" s="17">
        <f t="shared" si="78"/>
        <v>42425.960983796293</v>
      </c>
      <c r="S1724" s="17">
        <f t="shared" si="79"/>
        <v>42463.006944444445</v>
      </c>
      <c r="T1724">
        <f t="shared" si="80"/>
        <v>0.10149578259767859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8289</v>
      </c>
      <c r="O1725" t="s">
        <v>8296</v>
      </c>
      <c r="P1725">
        <f>ROUND(E1725/D1725*100,0)</f>
        <v>7</v>
      </c>
      <c r="Q1725">
        <f>IFERROR(ROUND(E1725/L1725,4),0)</f>
        <v>216.66669999999999</v>
      </c>
      <c r="R1725" s="17">
        <f t="shared" si="78"/>
        <v>42129.82540509259</v>
      </c>
      <c r="S1725" s="17">
        <f t="shared" si="79"/>
        <v>42186.25</v>
      </c>
      <c r="T1725">
        <f t="shared" si="80"/>
        <v>0.15458793125317866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8289</v>
      </c>
      <c r="O1726" t="s">
        <v>8296</v>
      </c>
      <c r="P1726">
        <f>ROUND(E1726/D1726*100,0)</f>
        <v>1</v>
      </c>
      <c r="Q1726">
        <f>IFERROR(ROUND(E1726/L1726,4),0)</f>
        <v>8.75</v>
      </c>
      <c r="R1726" s="17">
        <f t="shared" si="78"/>
        <v>41912.932430555556</v>
      </c>
      <c r="S1726" s="17">
        <f t="shared" si="79"/>
        <v>41942.932430555556</v>
      </c>
      <c r="T1726">
        <f t="shared" si="80"/>
        <v>8.2191780821917804E-2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8289</v>
      </c>
      <c r="O1727" t="s">
        <v>8296</v>
      </c>
      <c r="P1727">
        <f>ROUND(E1727/D1727*100,0)</f>
        <v>10</v>
      </c>
      <c r="Q1727">
        <f>IFERROR(ROUND(E1727/L1727,4),0)</f>
        <v>62.222200000000001</v>
      </c>
      <c r="R1727" s="17">
        <f t="shared" si="78"/>
        <v>41845.968159722222</v>
      </c>
      <c r="S1727" s="17">
        <f t="shared" si="79"/>
        <v>41875.968159722222</v>
      </c>
      <c r="T1727">
        <f t="shared" si="80"/>
        <v>8.2191780821917804E-2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8289</v>
      </c>
      <c r="O1728" t="s">
        <v>8296</v>
      </c>
      <c r="P1728">
        <f>ROUND(E1728/D1728*100,0)</f>
        <v>34</v>
      </c>
      <c r="Q1728">
        <f>IFERROR(ROUND(E1728/L1728,4),0)</f>
        <v>137.25</v>
      </c>
      <c r="R1728" s="17">
        <f t="shared" si="78"/>
        <v>41788.919722222221</v>
      </c>
      <c r="S1728" s="17">
        <f t="shared" si="79"/>
        <v>41817.919722222221</v>
      </c>
      <c r="T1728">
        <f t="shared" si="80"/>
        <v>7.9452054794520555E-2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8289</v>
      </c>
      <c r="O1729" t="s">
        <v>8296</v>
      </c>
      <c r="P1729">
        <f>ROUND(E1729/D1729*100,0)</f>
        <v>0</v>
      </c>
      <c r="Q1729">
        <f>IFERROR(ROUND(E1729/L1729,4),0)</f>
        <v>1</v>
      </c>
      <c r="R1729" s="17">
        <f t="shared" si="78"/>
        <v>42044.927974537044</v>
      </c>
      <c r="S1729" s="17">
        <f t="shared" si="79"/>
        <v>42099.458333333328</v>
      </c>
      <c r="T1729">
        <f t="shared" si="80"/>
        <v>0.14939824327749154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8289</v>
      </c>
      <c r="O1730" t="s">
        <v>8296</v>
      </c>
      <c r="P1730">
        <f>ROUND(E1730/D1730*100,0)</f>
        <v>68</v>
      </c>
      <c r="Q1730">
        <f>IFERROR(ROUND(E1730/L1730,4),0)</f>
        <v>122.1429</v>
      </c>
      <c r="R1730" s="17">
        <f t="shared" si="78"/>
        <v>42268.625856481478</v>
      </c>
      <c r="S1730" s="17">
        <f t="shared" si="79"/>
        <v>42298.625856481478</v>
      </c>
      <c r="T1730">
        <f t="shared" si="80"/>
        <v>8.2191780821917804E-2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8289</v>
      </c>
      <c r="O1731" t="s">
        <v>8296</v>
      </c>
      <c r="P1731">
        <f>ROUND(E1731/D1731*100,0)</f>
        <v>0</v>
      </c>
      <c r="Q1731">
        <f>IFERROR(ROUND(E1731/L1731,4),0)</f>
        <v>0</v>
      </c>
      <c r="R1731" s="17">
        <f t="shared" ref="R1731:R1794" si="81">(((J1731/60)/60)/24)+DATE(1970,1,1)</f>
        <v>42471.052152777775</v>
      </c>
      <c r="S1731" s="17">
        <f t="shared" ref="S1731:S1794" si="82">(((I1731/60)/60)/24)+DATE(1970,1,1)</f>
        <v>42531.052152777775</v>
      </c>
      <c r="T1731">
        <f t="shared" ref="T1731:T1794" si="83">(S1731-R1731)/365</f>
        <v>0.16438356164383561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8289</v>
      </c>
      <c r="O1732" t="s">
        <v>8296</v>
      </c>
      <c r="P1732">
        <f>ROUND(E1732/D1732*100,0)</f>
        <v>0</v>
      </c>
      <c r="Q1732">
        <f>IFERROR(ROUND(E1732/L1732,4),0)</f>
        <v>0</v>
      </c>
      <c r="R1732" s="17">
        <f t="shared" si="81"/>
        <v>42272.087766203709</v>
      </c>
      <c r="S1732" s="17">
        <f t="shared" si="82"/>
        <v>42302.087766203709</v>
      </c>
      <c r="T1732">
        <f t="shared" si="83"/>
        <v>8.2191780821917804E-2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8289</v>
      </c>
      <c r="O1733" t="s">
        <v>8296</v>
      </c>
      <c r="P1733">
        <f>ROUND(E1733/D1733*100,0)</f>
        <v>0</v>
      </c>
      <c r="Q1733">
        <f>IFERROR(ROUND(E1733/L1733,4),0)</f>
        <v>0</v>
      </c>
      <c r="R1733" s="17">
        <f t="shared" si="81"/>
        <v>42152.906851851847</v>
      </c>
      <c r="S1733" s="17">
        <f t="shared" si="82"/>
        <v>42166.625</v>
      </c>
      <c r="T1733">
        <f t="shared" si="83"/>
        <v>3.7583967529186239E-2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8289</v>
      </c>
      <c r="O1734" t="s">
        <v>8296</v>
      </c>
      <c r="P1734">
        <f>ROUND(E1734/D1734*100,0)</f>
        <v>0</v>
      </c>
      <c r="Q1734">
        <f>IFERROR(ROUND(E1734/L1734,4),0)</f>
        <v>0</v>
      </c>
      <c r="R1734" s="17">
        <f t="shared" si="81"/>
        <v>42325.683807870373</v>
      </c>
      <c r="S1734" s="17">
        <f t="shared" si="82"/>
        <v>42385.208333333328</v>
      </c>
      <c r="T1734">
        <f t="shared" si="83"/>
        <v>0.16308089167932974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8289</v>
      </c>
      <c r="O1735" t="s">
        <v>8296</v>
      </c>
      <c r="P1735">
        <f>ROUND(E1735/D1735*100,0)</f>
        <v>0</v>
      </c>
      <c r="Q1735">
        <f>IFERROR(ROUND(E1735/L1735,4),0)</f>
        <v>0</v>
      </c>
      <c r="R1735" s="17">
        <f t="shared" si="81"/>
        <v>42614.675625000003</v>
      </c>
      <c r="S1735" s="17">
        <f t="shared" si="82"/>
        <v>42626.895833333328</v>
      </c>
      <c r="T1735">
        <f t="shared" si="83"/>
        <v>3.348002283102737E-2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8289</v>
      </c>
      <c r="O1736" t="s">
        <v>8296</v>
      </c>
      <c r="P1736">
        <f>ROUND(E1736/D1736*100,0)</f>
        <v>0</v>
      </c>
      <c r="Q1736">
        <f>IFERROR(ROUND(E1736/L1736,4),"no backers")</f>
        <v>1</v>
      </c>
      <c r="R1736" s="17">
        <f t="shared" si="81"/>
        <v>42102.036527777775</v>
      </c>
      <c r="S1736" s="17">
        <f t="shared" si="82"/>
        <v>42132.036527777775</v>
      </c>
      <c r="T1736">
        <f t="shared" si="83"/>
        <v>8.2191780821917804E-2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8289</v>
      </c>
      <c r="O1737" t="s">
        <v>8296</v>
      </c>
      <c r="P1737">
        <f>ROUND(E1737/D1737*100,0)</f>
        <v>11</v>
      </c>
      <c r="Q1737">
        <f>IFERROR(ROUND(E1737/L1737,4),0)</f>
        <v>55</v>
      </c>
      <c r="R1737" s="17">
        <f t="shared" si="81"/>
        <v>42559.814178240747</v>
      </c>
      <c r="S1737" s="17">
        <f t="shared" si="82"/>
        <v>42589.814178240747</v>
      </c>
      <c r="T1737">
        <f t="shared" si="83"/>
        <v>8.2191780821917804E-2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8289</v>
      </c>
      <c r="O1738" t="s">
        <v>8296</v>
      </c>
      <c r="P1738">
        <f>ROUND(E1738/D1738*100,0)</f>
        <v>1</v>
      </c>
      <c r="Q1738">
        <f>IFERROR(ROUND(E1738/L1738,4),0)</f>
        <v>22</v>
      </c>
      <c r="R1738" s="17">
        <f t="shared" si="81"/>
        <v>42286.861493055556</v>
      </c>
      <c r="S1738" s="17">
        <f t="shared" si="82"/>
        <v>42316.90315972222</v>
      </c>
      <c r="T1738">
        <f t="shared" si="83"/>
        <v>8.2305936073052713E-2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8289</v>
      </c>
      <c r="O1739" t="s">
        <v>8296</v>
      </c>
      <c r="P1739">
        <f>ROUND(E1739/D1739*100,0)</f>
        <v>21</v>
      </c>
      <c r="Q1739">
        <f>IFERROR(ROUND(E1739/L1739,4),"no backers")</f>
        <v>56.666699999999999</v>
      </c>
      <c r="R1739" s="17">
        <f t="shared" si="81"/>
        <v>42175.948981481488</v>
      </c>
      <c r="S1739" s="17">
        <f t="shared" si="82"/>
        <v>42205.948981481488</v>
      </c>
      <c r="T1739">
        <f t="shared" si="83"/>
        <v>8.2191780821917804E-2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8289</v>
      </c>
      <c r="O1740" t="s">
        <v>8296</v>
      </c>
      <c r="P1740">
        <f>ROUND(E1740/D1740*100,0)</f>
        <v>0</v>
      </c>
      <c r="Q1740">
        <f>IFERROR(ROUND(E1740/L1740,4),0)</f>
        <v>20</v>
      </c>
      <c r="R1740" s="17">
        <f t="shared" si="81"/>
        <v>41884.874328703707</v>
      </c>
      <c r="S1740" s="17">
        <f t="shared" si="82"/>
        <v>41914.874328703707</v>
      </c>
      <c r="T1740">
        <f t="shared" si="83"/>
        <v>8.2191780821917804E-2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8289</v>
      </c>
      <c r="O1741" t="s">
        <v>8296</v>
      </c>
      <c r="P1741">
        <f>ROUND(E1741/D1741*100,0)</f>
        <v>0</v>
      </c>
      <c r="Q1741">
        <f>IFERROR(ROUND(E1741/L1741,4),0)</f>
        <v>1</v>
      </c>
      <c r="R1741" s="17">
        <f t="shared" si="81"/>
        <v>42435.874212962968</v>
      </c>
      <c r="S1741" s="17">
        <f t="shared" si="82"/>
        <v>42494.832546296297</v>
      </c>
      <c r="T1741">
        <f t="shared" si="83"/>
        <v>0.16152968036528351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8289</v>
      </c>
      <c r="O1742" t="s">
        <v>8296</v>
      </c>
      <c r="P1742">
        <f>ROUND(E1742/D1742*100,0)</f>
        <v>0</v>
      </c>
      <c r="Q1742" t="str">
        <f>IFERROR(ROUND(E1742/L1742,4),"no backers")</f>
        <v>no backers</v>
      </c>
      <c r="R1742" s="17">
        <f t="shared" si="81"/>
        <v>42171.817384259266</v>
      </c>
      <c r="S1742" s="17">
        <f t="shared" si="82"/>
        <v>42201.817384259266</v>
      </c>
      <c r="T1742">
        <f t="shared" si="83"/>
        <v>8.2191780821917804E-2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8284</v>
      </c>
      <c r="O1743" t="s">
        <v>8286</v>
      </c>
      <c r="P1743">
        <f>ROUND(E1743/D1743*100,0)</f>
        <v>111</v>
      </c>
      <c r="Q1743">
        <f>IFERROR(ROUND(E1743/L1743,4),0)</f>
        <v>25.576899999999998</v>
      </c>
      <c r="R1743" s="17">
        <f t="shared" si="81"/>
        <v>42120.628136574072</v>
      </c>
      <c r="S1743" s="17">
        <f t="shared" si="82"/>
        <v>42165.628136574072</v>
      </c>
      <c r="T1743">
        <f t="shared" si="83"/>
        <v>0.12328767123287671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8284</v>
      </c>
      <c r="O1744" t="s">
        <v>8286</v>
      </c>
      <c r="P1744">
        <f>ROUND(E1744/D1744*100,0)</f>
        <v>109</v>
      </c>
      <c r="Q1744">
        <f>IFERROR(ROUND(E1744/L1744,4),0)</f>
        <v>63.970599999999997</v>
      </c>
      <c r="R1744" s="17">
        <f t="shared" si="81"/>
        <v>42710.876967592587</v>
      </c>
      <c r="S1744" s="17">
        <f t="shared" si="82"/>
        <v>42742.875</v>
      </c>
      <c r="T1744">
        <f t="shared" si="83"/>
        <v>8.7665842212090742E-2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8284</v>
      </c>
      <c r="O1745" t="s">
        <v>8286</v>
      </c>
      <c r="P1745">
        <f>ROUND(E1745/D1745*100,0)</f>
        <v>100</v>
      </c>
      <c r="Q1745">
        <f>IFERROR(ROUND(E1745/L1745,4),0)</f>
        <v>89.925399999999996</v>
      </c>
      <c r="R1745" s="17">
        <f t="shared" si="81"/>
        <v>42586.925636574073</v>
      </c>
      <c r="S1745" s="17">
        <f t="shared" si="82"/>
        <v>42609.165972222225</v>
      </c>
      <c r="T1745">
        <f t="shared" si="83"/>
        <v>6.0932426433292636E-2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8284</v>
      </c>
      <c r="O1746" t="s">
        <v>8286</v>
      </c>
      <c r="P1746">
        <f>ROUND(E1746/D1746*100,0)</f>
        <v>118</v>
      </c>
      <c r="Q1746">
        <f>IFERROR(ROUND(E1746/L1746,4),0)</f>
        <v>93.071399999999997</v>
      </c>
      <c r="R1746" s="17">
        <f t="shared" si="81"/>
        <v>42026.605057870373</v>
      </c>
      <c r="S1746" s="17">
        <f t="shared" si="82"/>
        <v>42071.563391203701</v>
      </c>
      <c r="T1746">
        <f t="shared" si="83"/>
        <v>0.12317351598172187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8284</v>
      </c>
      <c r="O1747" t="s">
        <v>8286</v>
      </c>
      <c r="P1747">
        <f>ROUND(E1747/D1747*100,0)</f>
        <v>114</v>
      </c>
      <c r="Q1747">
        <f>IFERROR(ROUND(E1747/L1747,4),0)</f>
        <v>89.674199999999999</v>
      </c>
      <c r="R1747" s="17">
        <f t="shared" si="81"/>
        <v>42690.259699074071</v>
      </c>
      <c r="S1747" s="17">
        <f t="shared" si="82"/>
        <v>42726.083333333328</v>
      </c>
      <c r="T1747">
        <f t="shared" si="83"/>
        <v>9.8146943176047219E-2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8284</v>
      </c>
      <c r="O1748" t="s">
        <v>8286</v>
      </c>
      <c r="P1748">
        <f>ROUND(E1748/D1748*100,0)</f>
        <v>148</v>
      </c>
      <c r="Q1748">
        <f>IFERROR(ROUND(E1748/L1748,4),0)</f>
        <v>207.61680000000001</v>
      </c>
      <c r="R1748" s="17">
        <f t="shared" si="81"/>
        <v>42668.176701388889</v>
      </c>
      <c r="S1748" s="17">
        <f t="shared" si="82"/>
        <v>42698.083333333328</v>
      </c>
      <c r="T1748">
        <f t="shared" si="83"/>
        <v>8.1935977929970247E-2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8284</v>
      </c>
      <c r="O1749" t="s">
        <v>8286</v>
      </c>
      <c r="P1749">
        <f>ROUND(E1749/D1749*100,0)</f>
        <v>105</v>
      </c>
      <c r="Q1749">
        <f>IFERROR(ROUND(E1749/L1749,4),0)</f>
        <v>59.408799999999999</v>
      </c>
      <c r="R1749" s="17">
        <f t="shared" si="81"/>
        <v>42292.435532407413</v>
      </c>
      <c r="S1749" s="17">
        <f t="shared" si="82"/>
        <v>42321.625</v>
      </c>
      <c r="T1749">
        <f t="shared" si="83"/>
        <v>7.997114408927912E-2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8284</v>
      </c>
      <c r="O1750" t="s">
        <v>8286</v>
      </c>
      <c r="P1750">
        <f>ROUND(E1750/D1750*100,0)</f>
        <v>130</v>
      </c>
      <c r="Q1750">
        <f>IFERROR(ROUND(E1750/L1750,4),0)</f>
        <v>358.97239999999999</v>
      </c>
      <c r="R1750" s="17">
        <f t="shared" si="81"/>
        <v>42219.950729166667</v>
      </c>
      <c r="S1750" s="17">
        <f t="shared" si="82"/>
        <v>42249.950729166667</v>
      </c>
      <c r="T1750">
        <f t="shared" si="83"/>
        <v>8.2191780821917804E-2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8284</v>
      </c>
      <c r="O1751" t="s">
        <v>8286</v>
      </c>
      <c r="P1751">
        <f>ROUND(E1751/D1751*100,0)</f>
        <v>123</v>
      </c>
      <c r="Q1751">
        <f>IFERROR(ROUND(E1751/L1751,4),0)</f>
        <v>94.736599999999996</v>
      </c>
      <c r="R1751" s="17">
        <f t="shared" si="81"/>
        <v>42758.975937499999</v>
      </c>
      <c r="S1751" s="17">
        <f t="shared" si="82"/>
        <v>42795.791666666672</v>
      </c>
      <c r="T1751">
        <f t="shared" si="83"/>
        <v>0.10086501141554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8284</v>
      </c>
      <c r="O1752" t="s">
        <v>8286</v>
      </c>
      <c r="P1752">
        <f>ROUND(E1752/D1752*100,0)</f>
        <v>202</v>
      </c>
      <c r="Q1752">
        <f>IFERROR(ROUND(E1752/L1752,4),0)</f>
        <v>80.647999999999996</v>
      </c>
      <c r="R1752" s="17">
        <f t="shared" si="81"/>
        <v>42454.836851851855</v>
      </c>
      <c r="S1752" s="17">
        <f t="shared" si="82"/>
        <v>42479.836851851855</v>
      </c>
      <c r="T1752">
        <f t="shared" si="83"/>
        <v>6.8493150684931503E-2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8284</v>
      </c>
      <c r="O1753" t="s">
        <v>8286</v>
      </c>
      <c r="P1753">
        <f>ROUND(E1753/D1753*100,0)</f>
        <v>103</v>
      </c>
      <c r="Q1753">
        <f>IFERROR(ROUND(E1753/L1753,4),0)</f>
        <v>168.6885</v>
      </c>
      <c r="R1753" s="17">
        <f t="shared" si="81"/>
        <v>42052.7815162037</v>
      </c>
      <c r="S1753" s="17">
        <f t="shared" si="82"/>
        <v>42082.739849537036</v>
      </c>
      <c r="T1753">
        <f t="shared" si="83"/>
        <v>8.2077625570782894E-2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8284</v>
      </c>
      <c r="O1754" t="s">
        <v>8286</v>
      </c>
      <c r="P1754">
        <f>ROUND(E1754/D1754*100,0)</f>
        <v>260</v>
      </c>
      <c r="Q1754">
        <f>IFERROR(ROUND(E1754/L1754,4),0)</f>
        <v>34.688899999999997</v>
      </c>
      <c r="R1754" s="17">
        <f t="shared" si="81"/>
        <v>42627.253263888888</v>
      </c>
      <c r="S1754" s="17">
        <f t="shared" si="82"/>
        <v>42657.253263888888</v>
      </c>
      <c r="T1754">
        <f t="shared" si="83"/>
        <v>8.2191780821917804E-2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8284</v>
      </c>
      <c r="O1755" t="s">
        <v>8286</v>
      </c>
      <c r="P1755">
        <f>ROUND(E1755/D1755*100,0)</f>
        <v>108</v>
      </c>
      <c r="Q1755">
        <f>IFERROR(ROUND(E1755/L1755,4),0)</f>
        <v>462.8571</v>
      </c>
      <c r="R1755" s="17">
        <f t="shared" si="81"/>
        <v>42420.74962962963</v>
      </c>
      <c r="S1755" s="17">
        <f t="shared" si="82"/>
        <v>42450.707962962959</v>
      </c>
      <c r="T1755">
        <f t="shared" si="83"/>
        <v>8.2077625570762966E-2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8284</v>
      </c>
      <c r="O1756" t="s">
        <v>8286</v>
      </c>
      <c r="P1756">
        <f>ROUND(E1756/D1756*100,0)</f>
        <v>111</v>
      </c>
      <c r="Q1756">
        <f>IFERROR(ROUND(E1756/L1756,4),0)</f>
        <v>104.38890000000001</v>
      </c>
      <c r="R1756" s="17">
        <f t="shared" si="81"/>
        <v>42067.876770833333</v>
      </c>
      <c r="S1756" s="17">
        <f t="shared" si="82"/>
        <v>42097.835104166668</v>
      </c>
      <c r="T1756">
        <f t="shared" si="83"/>
        <v>8.2077625570782894E-2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8284</v>
      </c>
      <c r="O1757" t="s">
        <v>8286</v>
      </c>
      <c r="P1757">
        <f>ROUND(E1757/D1757*100,0)</f>
        <v>120</v>
      </c>
      <c r="Q1757">
        <f>IFERROR(ROUND(E1757/L1757,4),0)</f>
        <v>7.5</v>
      </c>
      <c r="R1757" s="17">
        <f t="shared" si="81"/>
        <v>42252.788900462961</v>
      </c>
      <c r="S1757" s="17">
        <f t="shared" si="82"/>
        <v>42282.788900462961</v>
      </c>
      <c r="T1757">
        <f t="shared" si="83"/>
        <v>8.2191780821917804E-2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8284</v>
      </c>
      <c r="O1758" t="s">
        <v>8286</v>
      </c>
      <c r="P1758">
        <f>ROUND(E1758/D1758*100,0)</f>
        <v>103</v>
      </c>
      <c r="Q1758">
        <f>IFERROR(ROUND(E1758/L1758,4),0)</f>
        <v>47.13</v>
      </c>
      <c r="R1758" s="17">
        <f t="shared" si="81"/>
        <v>42571.167465277773</v>
      </c>
      <c r="S1758" s="17">
        <f t="shared" si="82"/>
        <v>42611.167465277773</v>
      </c>
      <c r="T1758">
        <f t="shared" si="83"/>
        <v>0.1095890410958904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8284</v>
      </c>
      <c r="O1759" t="s">
        <v>8286</v>
      </c>
      <c r="P1759">
        <f>ROUND(E1759/D1759*100,0)</f>
        <v>116</v>
      </c>
      <c r="Q1759">
        <f>IFERROR(ROUND(E1759/L1759,4),0)</f>
        <v>414.28570000000002</v>
      </c>
      <c r="R1759" s="17">
        <f t="shared" si="81"/>
        <v>42733.827349537038</v>
      </c>
      <c r="S1759" s="17">
        <f t="shared" si="82"/>
        <v>42763.811805555553</v>
      </c>
      <c r="T1759">
        <f t="shared" si="83"/>
        <v>8.2149194571275702E-2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8284</v>
      </c>
      <c r="O1760" t="s">
        <v>8286</v>
      </c>
      <c r="P1760">
        <f>ROUND(E1760/D1760*100,0)</f>
        <v>115</v>
      </c>
      <c r="Q1760">
        <f>IFERROR(ROUND(E1760/L1760,4),0)</f>
        <v>42.481499999999997</v>
      </c>
      <c r="R1760" s="17">
        <f t="shared" si="81"/>
        <v>42505.955925925926</v>
      </c>
      <c r="S1760" s="17">
        <f t="shared" si="82"/>
        <v>42565.955925925926</v>
      </c>
      <c r="T1760">
        <f t="shared" si="83"/>
        <v>0.16438356164383561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8284</v>
      </c>
      <c r="O1761" t="s">
        <v>8286</v>
      </c>
      <c r="P1761">
        <f>ROUND(E1761/D1761*100,0)</f>
        <v>107</v>
      </c>
      <c r="Q1761">
        <f>IFERROR(ROUND(E1761/L1761,4),0)</f>
        <v>108.77549999999999</v>
      </c>
      <c r="R1761" s="17">
        <f t="shared" si="81"/>
        <v>42068.829039351855</v>
      </c>
      <c r="S1761" s="17">
        <f t="shared" si="82"/>
        <v>42088.787372685183</v>
      </c>
      <c r="T1761">
        <f t="shared" si="83"/>
        <v>5.4680365296790365E-2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8284</v>
      </c>
      <c r="O1762" t="s">
        <v>8286</v>
      </c>
      <c r="P1762">
        <f>ROUND(E1762/D1762*100,0)</f>
        <v>165</v>
      </c>
      <c r="Q1762">
        <f>IFERROR(ROUND(E1762/L1762,4),0)</f>
        <v>81.097999999999999</v>
      </c>
      <c r="R1762" s="17">
        <f t="shared" si="81"/>
        <v>42405.67260416667</v>
      </c>
      <c r="S1762" s="17">
        <f t="shared" si="82"/>
        <v>42425.67260416667</v>
      </c>
      <c r="T1762">
        <f t="shared" si="83"/>
        <v>5.4794520547945202E-2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8284</v>
      </c>
      <c r="O1763" t="s">
        <v>8286</v>
      </c>
      <c r="P1763">
        <f>ROUND(E1763/D1763*100,0)</f>
        <v>155</v>
      </c>
      <c r="Q1763">
        <f>IFERROR(ROUND(E1763/L1763,4),0)</f>
        <v>51.666699999999999</v>
      </c>
      <c r="R1763" s="17">
        <f t="shared" si="81"/>
        <v>42209.567824074074</v>
      </c>
      <c r="S1763" s="17">
        <f t="shared" si="82"/>
        <v>42259.567824074074</v>
      </c>
      <c r="T1763">
        <f t="shared" si="83"/>
        <v>0.13698630136986301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8284</v>
      </c>
      <c r="O1764" t="s">
        <v>8286</v>
      </c>
      <c r="P1764">
        <f>ROUND(E1764/D1764*100,0)</f>
        <v>885</v>
      </c>
      <c r="Q1764">
        <f>IFERROR(ROUND(E1764/L1764,4),0)</f>
        <v>35.4</v>
      </c>
      <c r="R1764" s="17">
        <f t="shared" si="81"/>
        <v>42410.982002314813</v>
      </c>
      <c r="S1764" s="17">
        <f t="shared" si="82"/>
        <v>42440.982002314813</v>
      </c>
      <c r="T1764">
        <f t="shared" si="83"/>
        <v>8.2191780821917804E-2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8284</v>
      </c>
      <c r="O1765" t="s">
        <v>8286</v>
      </c>
      <c r="P1765">
        <f>ROUND(E1765/D1765*100,0)</f>
        <v>102</v>
      </c>
      <c r="Q1765">
        <f>IFERROR(ROUND(E1765/L1765,4),0)</f>
        <v>103.6356</v>
      </c>
      <c r="R1765" s="17">
        <f t="shared" si="81"/>
        <v>42636.868518518517</v>
      </c>
      <c r="S1765" s="17">
        <f t="shared" si="82"/>
        <v>42666.868518518517</v>
      </c>
      <c r="T1765">
        <f t="shared" si="83"/>
        <v>8.2191780821917804E-2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8284</v>
      </c>
      <c r="O1766" t="s">
        <v>8286</v>
      </c>
      <c r="P1766">
        <f>ROUND(E1766/D1766*100,0)</f>
        <v>20</v>
      </c>
      <c r="Q1766">
        <f>IFERROR(ROUND(E1766/L1766,4),0)</f>
        <v>55.2821</v>
      </c>
      <c r="R1766" s="17">
        <f t="shared" si="81"/>
        <v>41825.485868055555</v>
      </c>
      <c r="S1766" s="17">
        <f t="shared" si="82"/>
        <v>41854.485868055555</v>
      </c>
      <c r="T1766">
        <f t="shared" si="83"/>
        <v>7.9452054794520555E-2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8284</v>
      </c>
      <c r="O1767" t="s">
        <v>8286</v>
      </c>
      <c r="P1767">
        <f>ROUND(E1767/D1767*100,0)</f>
        <v>59</v>
      </c>
      <c r="Q1767">
        <f>IFERROR(ROUND(E1767/L1767,4),0)</f>
        <v>72.169700000000006</v>
      </c>
      <c r="R1767" s="17">
        <f t="shared" si="81"/>
        <v>41834.980462962965</v>
      </c>
      <c r="S1767" s="17">
        <f t="shared" si="82"/>
        <v>41864.980462962965</v>
      </c>
      <c r="T1767">
        <f t="shared" si="83"/>
        <v>8.2191780821917804E-2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8284</v>
      </c>
      <c r="O1768" t="s">
        <v>8286</v>
      </c>
      <c r="P1768">
        <f>ROUND(E1768/D1768*100,0)</f>
        <v>0</v>
      </c>
      <c r="Q1768" t="str">
        <f>IFERROR(ROUND(E1768/L1768,4),"no backers")</f>
        <v>no backers</v>
      </c>
      <c r="R1768" s="17">
        <f t="shared" si="81"/>
        <v>41855.859814814816</v>
      </c>
      <c r="S1768" s="17">
        <f t="shared" si="82"/>
        <v>41876.859814814816</v>
      </c>
      <c r="T1768">
        <f t="shared" si="83"/>
        <v>5.7534246575342465E-2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8284</v>
      </c>
      <c r="O1769" t="s">
        <v>8286</v>
      </c>
      <c r="P1769">
        <f>ROUND(E1769/D1769*100,0)</f>
        <v>46</v>
      </c>
      <c r="Q1769">
        <f>IFERROR(ROUND(E1769/L1769,4),0)</f>
        <v>58.615400000000001</v>
      </c>
      <c r="R1769" s="17">
        <f t="shared" si="81"/>
        <v>41824.658379629633</v>
      </c>
      <c r="S1769" s="17">
        <f t="shared" si="82"/>
        <v>41854.658379629633</v>
      </c>
      <c r="T1769">
        <f t="shared" si="83"/>
        <v>8.2191780821917804E-2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8284</v>
      </c>
      <c r="O1770" t="s">
        <v>8286</v>
      </c>
      <c r="P1770">
        <f>ROUND(E1770/D1770*100,0)</f>
        <v>4</v>
      </c>
      <c r="Q1770">
        <f>IFERROR(ROUND(E1770/L1770,4),"no backers")</f>
        <v>12.466699999999999</v>
      </c>
      <c r="R1770" s="17">
        <f t="shared" si="81"/>
        <v>41849.560694444444</v>
      </c>
      <c r="S1770" s="17">
        <f t="shared" si="82"/>
        <v>41909.560694444444</v>
      </c>
      <c r="T1770">
        <f t="shared" si="83"/>
        <v>0.16438356164383561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8284</v>
      </c>
      <c r="O1771" t="s">
        <v>8286</v>
      </c>
      <c r="P1771">
        <f>ROUND(E1771/D1771*100,0)</f>
        <v>3</v>
      </c>
      <c r="Q1771">
        <f>IFERROR(ROUND(E1771/L1771,4),0)</f>
        <v>49.136400000000002</v>
      </c>
      <c r="R1771" s="17">
        <f t="shared" si="81"/>
        <v>41987.818969907406</v>
      </c>
      <c r="S1771" s="17">
        <f t="shared" si="82"/>
        <v>42017.818969907406</v>
      </c>
      <c r="T1771">
        <f t="shared" si="83"/>
        <v>8.2191780821917804E-2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8284</v>
      </c>
      <c r="O1772" t="s">
        <v>8286</v>
      </c>
      <c r="P1772">
        <f>ROUND(E1772/D1772*100,0)</f>
        <v>57</v>
      </c>
      <c r="Q1772">
        <f>IFERROR(ROUND(E1772/L1772,4),0)</f>
        <v>150.5</v>
      </c>
      <c r="R1772" s="17">
        <f t="shared" si="81"/>
        <v>41891.780023148152</v>
      </c>
      <c r="S1772" s="17">
        <f t="shared" si="82"/>
        <v>41926.780023148152</v>
      </c>
      <c r="T1772">
        <f t="shared" si="83"/>
        <v>9.5890410958904104E-2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8284</v>
      </c>
      <c r="O1773" t="s">
        <v>8286</v>
      </c>
      <c r="P1773">
        <f>ROUND(E1773/D1773*100,0)</f>
        <v>21</v>
      </c>
      <c r="Q1773">
        <f>IFERROR(ROUND(E1773/L1773,4),0)</f>
        <v>35.799999999999997</v>
      </c>
      <c r="R1773" s="17">
        <f t="shared" si="81"/>
        <v>41905.979629629634</v>
      </c>
      <c r="S1773" s="17">
        <f t="shared" si="82"/>
        <v>41935.979629629634</v>
      </c>
      <c r="T1773">
        <f t="shared" si="83"/>
        <v>8.2191780821917804E-2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8284</v>
      </c>
      <c r="O1774" t="s">
        <v>8286</v>
      </c>
      <c r="P1774">
        <f>ROUND(E1774/D1774*100,0)</f>
        <v>16</v>
      </c>
      <c r="Q1774">
        <f>IFERROR(ROUND(E1774/L1774,4),0)</f>
        <v>45.157899999999998</v>
      </c>
      <c r="R1774" s="17">
        <f t="shared" si="81"/>
        <v>41766.718009259261</v>
      </c>
      <c r="S1774" s="17">
        <f t="shared" si="82"/>
        <v>41826.718009259261</v>
      </c>
      <c r="T1774">
        <f t="shared" si="83"/>
        <v>0.16438356164383561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8284</v>
      </c>
      <c r="O1775" t="s">
        <v>8286</v>
      </c>
      <c r="P1775">
        <f>ROUND(E1775/D1775*100,0)</f>
        <v>6</v>
      </c>
      <c r="Q1775">
        <f>IFERROR(ROUND(E1775/L1775,4),0)</f>
        <v>98.789500000000004</v>
      </c>
      <c r="R1775" s="17">
        <f t="shared" si="81"/>
        <v>41978.760393518518</v>
      </c>
      <c r="S1775" s="17">
        <f t="shared" si="82"/>
        <v>42023.760393518518</v>
      </c>
      <c r="T1775">
        <f t="shared" si="83"/>
        <v>0.12328767123287671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8284</v>
      </c>
      <c r="O1776" t="s">
        <v>8286</v>
      </c>
      <c r="P1776">
        <f>ROUND(E1776/D1776*100,0)</f>
        <v>46</v>
      </c>
      <c r="Q1776">
        <f>IFERROR(ROUND(E1776/L1776,4),0)</f>
        <v>88.307699999999997</v>
      </c>
      <c r="R1776" s="17">
        <f t="shared" si="81"/>
        <v>41930.218657407408</v>
      </c>
      <c r="S1776" s="17">
        <f t="shared" si="82"/>
        <v>41972.624305555553</v>
      </c>
      <c r="T1776">
        <f t="shared" si="83"/>
        <v>0.11617985794012521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8284</v>
      </c>
      <c r="O1777" t="s">
        <v>8286</v>
      </c>
      <c r="P1777">
        <f>ROUND(E1777/D1777*100,0)</f>
        <v>65</v>
      </c>
      <c r="Q1777">
        <f>IFERROR(ROUND(E1777/L1777,4),0)</f>
        <v>170.62899999999999</v>
      </c>
      <c r="R1777" s="17">
        <f t="shared" si="81"/>
        <v>41891.976388888892</v>
      </c>
      <c r="S1777" s="17">
        <f t="shared" si="82"/>
        <v>41936.976388888892</v>
      </c>
      <c r="T1777">
        <f t="shared" si="83"/>
        <v>0.12328767123287671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8284</v>
      </c>
      <c r="O1778" t="s">
        <v>8286</v>
      </c>
      <c r="P1778">
        <f>ROUND(E1778/D1778*100,0)</f>
        <v>7</v>
      </c>
      <c r="Q1778">
        <f>IFERROR(ROUND(E1778/L1778,4),0)</f>
        <v>83.75</v>
      </c>
      <c r="R1778" s="17">
        <f t="shared" si="81"/>
        <v>41905.95684027778</v>
      </c>
      <c r="S1778" s="17">
        <f t="shared" si="82"/>
        <v>41941.95684027778</v>
      </c>
      <c r="T1778">
        <f t="shared" si="83"/>
        <v>9.8630136986301367E-2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8284</v>
      </c>
      <c r="O1779" t="s">
        <v>8286</v>
      </c>
      <c r="P1779">
        <f>ROUND(E1779/D1779*100,0)</f>
        <v>14</v>
      </c>
      <c r="Q1779">
        <f>IFERROR(ROUND(E1779/L1779,4),0)</f>
        <v>65.099999999999994</v>
      </c>
      <c r="R1779" s="17">
        <f t="shared" si="81"/>
        <v>42025.357094907406</v>
      </c>
      <c r="S1779" s="17">
        <f t="shared" si="82"/>
        <v>42055.357094907406</v>
      </c>
      <c r="T1779">
        <f t="shared" si="83"/>
        <v>8.2191780821917804E-2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8284</v>
      </c>
      <c r="O1780" t="s">
        <v>8286</v>
      </c>
      <c r="P1780">
        <f>ROUND(E1780/D1780*100,0)</f>
        <v>2</v>
      </c>
      <c r="Q1780">
        <f>IFERROR(ROUND(E1780/L1780,4),0)</f>
        <v>66.333299999999994</v>
      </c>
      <c r="R1780" s="17">
        <f t="shared" si="81"/>
        <v>42045.86336805555</v>
      </c>
      <c r="S1780" s="17">
        <f t="shared" si="82"/>
        <v>42090.821701388893</v>
      </c>
      <c r="T1780">
        <f t="shared" si="83"/>
        <v>0.12317351598176174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8284</v>
      </c>
      <c r="O1781" t="s">
        <v>8286</v>
      </c>
      <c r="P1781">
        <f>ROUND(E1781/D1781*100,0)</f>
        <v>36</v>
      </c>
      <c r="Q1781">
        <f>IFERROR(ROUND(E1781/L1781,4),0)</f>
        <v>104.8947</v>
      </c>
      <c r="R1781" s="17">
        <f t="shared" si="81"/>
        <v>42585.691898148143</v>
      </c>
      <c r="S1781" s="17">
        <f t="shared" si="82"/>
        <v>42615.691898148143</v>
      </c>
      <c r="T1781">
        <f t="shared" si="83"/>
        <v>8.2191780821917804E-2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8284</v>
      </c>
      <c r="O1782" t="s">
        <v>8286</v>
      </c>
      <c r="P1782">
        <f>ROUND(E1782/D1782*100,0)</f>
        <v>40</v>
      </c>
      <c r="Q1782">
        <f>IFERROR(ROUND(E1782/L1782,4),0)</f>
        <v>78.440799999999996</v>
      </c>
      <c r="R1782" s="17">
        <f t="shared" si="81"/>
        <v>42493.600810185191</v>
      </c>
      <c r="S1782" s="17">
        <f t="shared" si="82"/>
        <v>42553.600810185191</v>
      </c>
      <c r="T1782">
        <f t="shared" si="83"/>
        <v>0.16438356164383561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8284</v>
      </c>
      <c r="O1783" t="s">
        <v>8286</v>
      </c>
      <c r="P1783">
        <f>ROUND(E1783/D1783*100,0)</f>
        <v>26</v>
      </c>
      <c r="Q1783">
        <f>IFERROR(ROUND(E1783/L1783,4),0)</f>
        <v>59.041699999999999</v>
      </c>
      <c r="R1783" s="17">
        <f t="shared" si="81"/>
        <v>42597.617418981477</v>
      </c>
      <c r="S1783" s="17">
        <f t="shared" si="82"/>
        <v>42628.617418981477</v>
      </c>
      <c r="T1783">
        <f t="shared" si="83"/>
        <v>8.4931506849315067E-2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8284</v>
      </c>
      <c r="O1784" t="s">
        <v>8286</v>
      </c>
      <c r="P1784">
        <f>ROUND(E1784/D1784*100,0)</f>
        <v>15</v>
      </c>
      <c r="Q1784">
        <f>IFERROR(ROUND(E1784/L1784,4),0)</f>
        <v>71.342100000000002</v>
      </c>
      <c r="R1784" s="17">
        <f t="shared" si="81"/>
        <v>42388.575104166666</v>
      </c>
      <c r="S1784" s="17">
        <f t="shared" si="82"/>
        <v>42421.575104166666</v>
      </c>
      <c r="T1784">
        <f t="shared" si="83"/>
        <v>9.0410958904109592E-2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8284</v>
      </c>
      <c r="O1785" t="s">
        <v>8286</v>
      </c>
      <c r="P1785">
        <f>ROUND(E1785/D1785*100,0)</f>
        <v>24</v>
      </c>
      <c r="Q1785">
        <f>IFERROR(ROUND(E1785/L1785,4),0)</f>
        <v>51.226999999999997</v>
      </c>
      <c r="R1785" s="17">
        <f t="shared" si="81"/>
        <v>42115.949976851851</v>
      </c>
      <c r="S1785" s="17">
        <f t="shared" si="82"/>
        <v>42145.949976851851</v>
      </c>
      <c r="T1785">
        <f t="shared" si="83"/>
        <v>8.2191780821917804E-2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8284</v>
      </c>
      <c r="O1786" t="s">
        <v>8286</v>
      </c>
      <c r="P1786">
        <f>ROUND(E1786/D1786*100,0)</f>
        <v>40</v>
      </c>
      <c r="Q1786">
        <f>IFERROR(ROUND(E1786/L1786,4),0)</f>
        <v>60.242400000000004</v>
      </c>
      <c r="R1786" s="17">
        <f t="shared" si="81"/>
        <v>42003.655555555553</v>
      </c>
      <c r="S1786" s="17">
        <f t="shared" si="82"/>
        <v>42035.142361111109</v>
      </c>
      <c r="T1786">
        <f t="shared" si="83"/>
        <v>8.626522070015398E-2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8284</v>
      </c>
      <c r="O1787" t="s">
        <v>8286</v>
      </c>
      <c r="P1787">
        <f>ROUND(E1787/D1787*100,0)</f>
        <v>20</v>
      </c>
      <c r="Q1787">
        <f>IFERROR(ROUND(E1787/L1787,4),0)</f>
        <v>44.935200000000002</v>
      </c>
      <c r="R1787" s="17">
        <f t="shared" si="81"/>
        <v>41897.134895833333</v>
      </c>
      <c r="S1787" s="17">
        <f t="shared" si="82"/>
        <v>41928</v>
      </c>
      <c r="T1787">
        <f t="shared" si="83"/>
        <v>8.4561929223745627E-2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8284</v>
      </c>
      <c r="O1788" t="s">
        <v>8286</v>
      </c>
      <c r="P1788">
        <f>ROUND(E1788/D1788*100,0)</f>
        <v>48</v>
      </c>
      <c r="Q1788">
        <f>IFERROR(ROUND(E1788/L1788,4),0)</f>
        <v>31.206900000000001</v>
      </c>
      <c r="R1788" s="17">
        <f t="shared" si="81"/>
        <v>41958.550659722227</v>
      </c>
      <c r="S1788" s="17">
        <f t="shared" si="82"/>
        <v>41988.550659722227</v>
      </c>
      <c r="T1788">
        <f t="shared" si="83"/>
        <v>8.2191780821917804E-2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8284</v>
      </c>
      <c r="O1789" t="s">
        <v>8286</v>
      </c>
      <c r="P1789">
        <f>ROUND(E1789/D1789*100,0)</f>
        <v>15</v>
      </c>
      <c r="Q1789">
        <f>IFERROR(ROUND(E1789/L1789,4),0)</f>
        <v>63.875</v>
      </c>
      <c r="R1789" s="17">
        <f t="shared" si="81"/>
        <v>42068.65552083333</v>
      </c>
      <c r="S1789" s="17">
        <f t="shared" si="82"/>
        <v>42098.613854166666</v>
      </c>
      <c r="T1789">
        <f t="shared" si="83"/>
        <v>8.2077625570782894E-2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8284</v>
      </c>
      <c r="O1790" t="s">
        <v>8286</v>
      </c>
      <c r="P1790">
        <f>ROUND(E1790/D1790*100,0)</f>
        <v>1</v>
      </c>
      <c r="Q1790">
        <f>IFERROR(ROUND(E1790/L1790,4),0)</f>
        <v>19</v>
      </c>
      <c r="R1790" s="17">
        <f t="shared" si="81"/>
        <v>41913.94840277778</v>
      </c>
      <c r="S1790" s="17">
        <f t="shared" si="82"/>
        <v>41943.94840277778</v>
      </c>
      <c r="T1790">
        <f t="shared" si="83"/>
        <v>8.2191780821917804E-2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8284</v>
      </c>
      <c r="O1791" t="s">
        <v>8286</v>
      </c>
      <c r="P1791">
        <f>ROUND(E1791/D1791*100,0)</f>
        <v>1</v>
      </c>
      <c r="Q1791">
        <f>IFERROR(ROUND(E1791/L1791,4),0)</f>
        <v>10</v>
      </c>
      <c r="R1791" s="17">
        <f t="shared" si="81"/>
        <v>41956.250034722223</v>
      </c>
      <c r="S1791" s="17">
        <f t="shared" si="82"/>
        <v>42016.250034722223</v>
      </c>
      <c r="T1791">
        <f t="shared" si="83"/>
        <v>0.16438356164383561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8284</v>
      </c>
      <c r="O1792" t="s">
        <v>8286</v>
      </c>
      <c r="P1792">
        <f>ROUND(E1792/D1792*100,0)</f>
        <v>5</v>
      </c>
      <c r="Q1792">
        <f>IFERROR(ROUND(E1792/L1792,4),0)</f>
        <v>109.0667</v>
      </c>
      <c r="R1792" s="17">
        <f t="shared" si="81"/>
        <v>42010.674513888895</v>
      </c>
      <c r="S1792" s="17">
        <f t="shared" si="82"/>
        <v>42040.674513888895</v>
      </c>
      <c r="T1792">
        <f t="shared" si="83"/>
        <v>8.2191780821917804E-2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8284</v>
      </c>
      <c r="O1793" t="s">
        <v>8286</v>
      </c>
      <c r="P1793">
        <f>ROUND(E1793/D1793*100,0)</f>
        <v>4</v>
      </c>
      <c r="Q1793">
        <f>IFERROR(ROUND(E1793/L1793,4),0)</f>
        <v>26.75</v>
      </c>
      <c r="R1793" s="17">
        <f t="shared" si="81"/>
        <v>41973.740335648152</v>
      </c>
      <c r="S1793" s="17">
        <f t="shared" si="82"/>
        <v>42033.740335648152</v>
      </c>
      <c r="T1793">
        <f t="shared" si="83"/>
        <v>0.16438356164383561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8284</v>
      </c>
      <c r="O1794" t="s">
        <v>8286</v>
      </c>
      <c r="P1794">
        <f>ROUND(E1794/D1794*100,0)</f>
        <v>61</v>
      </c>
      <c r="Q1794">
        <f>IFERROR(ROUND(E1794/L1794,4),0)</f>
        <v>109.9353</v>
      </c>
      <c r="R1794" s="17">
        <f t="shared" si="81"/>
        <v>42189.031041666662</v>
      </c>
      <c r="S1794" s="17">
        <f t="shared" si="82"/>
        <v>42226.290972222225</v>
      </c>
      <c r="T1794">
        <f t="shared" si="83"/>
        <v>0.10208200152209092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8284</v>
      </c>
      <c r="O1795" t="s">
        <v>8286</v>
      </c>
      <c r="P1795">
        <f>ROUND(E1795/D1795*100,0)</f>
        <v>1</v>
      </c>
      <c r="Q1795">
        <f>IFERROR(ROUND(E1795/L1795,4),"no backers")</f>
        <v>20</v>
      </c>
      <c r="R1795" s="17">
        <f t="shared" ref="R1795:R1858" si="84">(((J1795/60)/60)/24)+DATE(1970,1,1)</f>
        <v>41940.89166666667</v>
      </c>
      <c r="S1795" s="17">
        <f t="shared" ref="S1795:S1858" si="85">(((I1795/60)/60)/24)+DATE(1970,1,1)</f>
        <v>41970.933333333334</v>
      </c>
      <c r="T1795">
        <f t="shared" ref="T1795:T1858" si="86">(S1795-R1795)/365</f>
        <v>8.2305936073052713E-2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8284</v>
      </c>
      <c r="O1796" t="s">
        <v>8286</v>
      </c>
      <c r="P1796">
        <f>ROUND(E1796/D1796*100,0)</f>
        <v>11</v>
      </c>
      <c r="Q1796">
        <f>IFERROR(ROUND(E1796/L1796,4),0)</f>
        <v>55.3889</v>
      </c>
      <c r="R1796" s="17">
        <f t="shared" si="84"/>
        <v>42011.551180555558</v>
      </c>
      <c r="S1796" s="17">
        <f t="shared" si="85"/>
        <v>42046.551180555558</v>
      </c>
      <c r="T1796">
        <f t="shared" si="86"/>
        <v>9.5890410958904104E-2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8284</v>
      </c>
      <c r="O1797" t="s">
        <v>8286</v>
      </c>
      <c r="P1797">
        <f>ROUND(E1797/D1797*100,0)</f>
        <v>39</v>
      </c>
      <c r="Q1797">
        <f>IFERROR(ROUND(E1797/L1797,4),0)</f>
        <v>133.90119999999999</v>
      </c>
      <c r="R1797" s="17">
        <f t="shared" si="84"/>
        <v>42628.288668981477</v>
      </c>
      <c r="S1797" s="17">
        <f t="shared" si="85"/>
        <v>42657.666666666672</v>
      </c>
      <c r="T1797">
        <f t="shared" si="86"/>
        <v>8.0487664890944416E-2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8284</v>
      </c>
      <c r="O1798" t="s">
        <v>8286</v>
      </c>
      <c r="P1798">
        <f>ROUND(E1798/D1798*100,0)</f>
        <v>22</v>
      </c>
      <c r="Q1798">
        <f>IFERROR(ROUND(E1798/L1798,4),0)</f>
        <v>48.7209</v>
      </c>
      <c r="R1798" s="17">
        <f t="shared" si="84"/>
        <v>42515.439421296294</v>
      </c>
      <c r="S1798" s="17">
        <f t="shared" si="85"/>
        <v>42575.439421296294</v>
      </c>
      <c r="T1798">
        <f t="shared" si="86"/>
        <v>0.16438356164383561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8284</v>
      </c>
      <c r="O1799" t="s">
        <v>8286</v>
      </c>
      <c r="P1799">
        <f>ROUND(E1799/D1799*100,0)</f>
        <v>68</v>
      </c>
      <c r="Q1799">
        <f>IFERROR(ROUND(E1799/L1799,4),0)</f>
        <v>48.25</v>
      </c>
      <c r="R1799" s="17">
        <f t="shared" si="84"/>
        <v>42689.56931712963</v>
      </c>
      <c r="S1799" s="17">
        <f t="shared" si="85"/>
        <v>42719.56931712963</v>
      </c>
      <c r="T1799">
        <f t="shared" si="86"/>
        <v>8.2191780821917804E-2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8284</v>
      </c>
      <c r="O1800" t="s">
        <v>8286</v>
      </c>
      <c r="P1800">
        <f>ROUND(E1800/D1800*100,0)</f>
        <v>14</v>
      </c>
      <c r="Q1800">
        <f>IFERROR(ROUND(E1800/L1800,4),0)</f>
        <v>58.972999999999999</v>
      </c>
      <c r="R1800" s="17">
        <f t="shared" si="84"/>
        <v>42344.32677083333</v>
      </c>
      <c r="S1800" s="17">
        <f t="shared" si="85"/>
        <v>42404.32677083333</v>
      </c>
      <c r="T1800">
        <f t="shared" si="86"/>
        <v>0.16438356164383561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8284</v>
      </c>
      <c r="O1801" t="s">
        <v>8286</v>
      </c>
      <c r="P1801">
        <f>ROUND(E1801/D1801*100,0)</f>
        <v>2</v>
      </c>
      <c r="Q1801">
        <f>IFERROR(ROUND(E1801/L1801,4),0)</f>
        <v>11.638299999999999</v>
      </c>
      <c r="R1801" s="17">
        <f t="shared" si="84"/>
        <v>41934.842685185184</v>
      </c>
      <c r="S1801" s="17">
        <f t="shared" si="85"/>
        <v>41954.884351851855</v>
      </c>
      <c r="T1801">
        <f t="shared" si="86"/>
        <v>5.4908675799100047E-2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8284</v>
      </c>
      <c r="O1802" t="s">
        <v>8286</v>
      </c>
      <c r="P1802">
        <f>ROUND(E1802/D1802*100,0)</f>
        <v>20</v>
      </c>
      <c r="Q1802">
        <f>IFERROR(ROUND(E1802/L1802,4),0)</f>
        <v>83.716800000000006</v>
      </c>
      <c r="R1802" s="17">
        <f t="shared" si="84"/>
        <v>42623.606134259258</v>
      </c>
      <c r="S1802" s="17">
        <f t="shared" si="85"/>
        <v>42653.606134259258</v>
      </c>
      <c r="T1802">
        <f t="shared" si="86"/>
        <v>8.2191780821917804E-2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8284</v>
      </c>
      <c r="O1803" t="s">
        <v>8286</v>
      </c>
      <c r="P1803">
        <f>ROUND(E1803/D1803*100,0)</f>
        <v>14</v>
      </c>
      <c r="Q1803">
        <f>IFERROR(ROUND(E1803/L1803,4),0)</f>
        <v>63.648600000000002</v>
      </c>
      <c r="R1803" s="17">
        <f t="shared" si="84"/>
        <v>42321.660509259258</v>
      </c>
      <c r="S1803" s="17">
        <f t="shared" si="85"/>
        <v>42353.506944444445</v>
      </c>
      <c r="T1803">
        <f t="shared" si="86"/>
        <v>8.7250507356677109E-2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8284</v>
      </c>
      <c r="O1804" t="s">
        <v>8286</v>
      </c>
      <c r="P1804">
        <f>ROUND(E1804/D1804*100,0)</f>
        <v>48</v>
      </c>
      <c r="Q1804">
        <f>IFERROR(ROUND(E1804/L1804,4),0)</f>
        <v>94.277799999999999</v>
      </c>
      <c r="R1804" s="17">
        <f t="shared" si="84"/>
        <v>42159.47256944445</v>
      </c>
      <c r="S1804" s="17">
        <f t="shared" si="85"/>
        <v>42182.915972222225</v>
      </c>
      <c r="T1804">
        <f t="shared" si="86"/>
        <v>6.4228500761027915E-2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8284</v>
      </c>
      <c r="O1805" t="s">
        <v>8286</v>
      </c>
      <c r="P1805">
        <f>ROUND(E1805/D1805*100,0)</f>
        <v>31</v>
      </c>
      <c r="Q1805">
        <f>IFERROR(ROUND(E1805/L1805,4),0)</f>
        <v>71.866699999999994</v>
      </c>
      <c r="R1805" s="17">
        <f t="shared" si="84"/>
        <v>42018.071550925932</v>
      </c>
      <c r="S1805" s="17">
        <f t="shared" si="85"/>
        <v>42049.071550925932</v>
      </c>
      <c r="T1805">
        <f t="shared" si="86"/>
        <v>8.4931506849315067E-2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8284</v>
      </c>
      <c r="O1806" t="s">
        <v>8286</v>
      </c>
      <c r="P1806">
        <f>ROUND(E1806/D1806*100,0)</f>
        <v>35</v>
      </c>
      <c r="Q1806">
        <f>IFERROR(ROUND(E1806/L1806,4),0)</f>
        <v>104.8462</v>
      </c>
      <c r="R1806" s="17">
        <f t="shared" si="84"/>
        <v>42282.678287037037</v>
      </c>
      <c r="S1806" s="17">
        <f t="shared" si="85"/>
        <v>42322.719953703709</v>
      </c>
      <c r="T1806">
        <f t="shared" si="86"/>
        <v>0.10970319634704526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8284</v>
      </c>
      <c r="O1807" t="s">
        <v>8286</v>
      </c>
      <c r="P1807">
        <f>ROUND(E1807/D1807*100,0)</f>
        <v>36</v>
      </c>
      <c r="Q1807">
        <f>IFERROR(ROUND(E1807/L1807,4),0)</f>
        <v>67.139300000000006</v>
      </c>
      <c r="R1807" s="17">
        <f t="shared" si="84"/>
        <v>42247.803912037038</v>
      </c>
      <c r="S1807" s="17">
        <f t="shared" si="85"/>
        <v>42279.75</v>
      </c>
      <c r="T1807">
        <f t="shared" si="86"/>
        <v>8.7523528665650246E-2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8284</v>
      </c>
      <c r="O1808" t="s">
        <v>8286</v>
      </c>
      <c r="P1808">
        <f>ROUND(E1808/D1808*100,0)</f>
        <v>3</v>
      </c>
      <c r="Q1808">
        <f>IFERROR(ROUND(E1808/L1808,4),"no backers")</f>
        <v>73.875</v>
      </c>
      <c r="R1808" s="17">
        <f t="shared" si="84"/>
        <v>41877.638298611113</v>
      </c>
      <c r="S1808" s="17">
        <f t="shared" si="85"/>
        <v>41912.638298611113</v>
      </c>
      <c r="T1808">
        <f t="shared" si="86"/>
        <v>9.5890410958904104E-2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8284</v>
      </c>
      <c r="O1809" t="s">
        <v>8286</v>
      </c>
      <c r="P1809">
        <f>ROUND(E1809/D1809*100,0)</f>
        <v>11</v>
      </c>
      <c r="Q1809">
        <f>IFERROR(ROUND(E1809/L1809,4),0)</f>
        <v>69.125</v>
      </c>
      <c r="R1809" s="17">
        <f t="shared" si="84"/>
        <v>41880.068437499998</v>
      </c>
      <c r="S1809" s="17">
        <f t="shared" si="85"/>
        <v>41910.068437499998</v>
      </c>
      <c r="T1809">
        <f t="shared" si="86"/>
        <v>8.2191780821917804E-2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8284</v>
      </c>
      <c r="O1810" t="s">
        <v>8286</v>
      </c>
      <c r="P1810">
        <f>ROUND(E1810/D1810*100,0)</f>
        <v>41</v>
      </c>
      <c r="Q1810">
        <f>IFERROR(ROUND(E1810/L1810,4),0)</f>
        <v>120.77079999999999</v>
      </c>
      <c r="R1810" s="17">
        <f t="shared" si="84"/>
        <v>42742.680902777778</v>
      </c>
      <c r="S1810" s="17">
        <f t="shared" si="85"/>
        <v>42777.680902777778</v>
      </c>
      <c r="T1810">
        <f t="shared" si="86"/>
        <v>9.5890410958904104E-2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8284</v>
      </c>
      <c r="O1811" t="s">
        <v>8286</v>
      </c>
      <c r="P1811">
        <f>ROUND(E1811/D1811*100,0)</f>
        <v>11</v>
      </c>
      <c r="Q1811">
        <f>IFERROR(ROUND(E1811/L1811,4),0)</f>
        <v>42.222200000000001</v>
      </c>
      <c r="R1811" s="17">
        <f t="shared" si="84"/>
        <v>42029.907858796301</v>
      </c>
      <c r="S1811" s="17">
        <f t="shared" si="85"/>
        <v>42064.907858796301</v>
      </c>
      <c r="T1811">
        <f t="shared" si="86"/>
        <v>9.5890410958904104E-2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8284</v>
      </c>
      <c r="O1812" t="s">
        <v>8286</v>
      </c>
      <c r="P1812">
        <f>ROUND(E1812/D1812*100,0)</f>
        <v>3</v>
      </c>
      <c r="Q1812">
        <f>IFERROR(ROUND(E1812/L1812,4),0)</f>
        <v>7.5</v>
      </c>
      <c r="R1812" s="17">
        <f t="shared" si="84"/>
        <v>41860.91002314815</v>
      </c>
      <c r="S1812" s="17">
        <f t="shared" si="85"/>
        <v>41872.91002314815</v>
      </c>
      <c r="T1812">
        <f t="shared" si="86"/>
        <v>3.287671232876712E-2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8284</v>
      </c>
      <c r="O1813" t="s">
        <v>8286</v>
      </c>
      <c r="P1813">
        <f>ROUND(E1813/D1813*100,0)</f>
        <v>0</v>
      </c>
      <c r="Q1813">
        <f>IFERROR(ROUND(E1813/L1813,4),0)</f>
        <v>1.5385</v>
      </c>
      <c r="R1813" s="17">
        <f t="shared" si="84"/>
        <v>41876.433680555558</v>
      </c>
      <c r="S1813" s="17">
        <f t="shared" si="85"/>
        <v>41936.166666666664</v>
      </c>
      <c r="T1813">
        <f t="shared" si="86"/>
        <v>0.16365201674275776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8284</v>
      </c>
      <c r="O1814" t="s">
        <v>8286</v>
      </c>
      <c r="P1814">
        <f>ROUND(E1814/D1814*100,0)</f>
        <v>13</v>
      </c>
      <c r="Q1814">
        <f>IFERROR(ROUND(E1814/L1814,4),0)</f>
        <v>37.608699999999999</v>
      </c>
      <c r="R1814" s="17">
        <f t="shared" si="84"/>
        <v>42524.318703703699</v>
      </c>
      <c r="S1814" s="17">
        <f t="shared" si="85"/>
        <v>42554.318703703699</v>
      </c>
      <c r="T1814">
        <f t="shared" si="86"/>
        <v>8.2191780821917804E-2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8284</v>
      </c>
      <c r="O1815" t="s">
        <v>8286</v>
      </c>
      <c r="P1815">
        <f>ROUND(E1815/D1815*100,0)</f>
        <v>0</v>
      </c>
      <c r="Q1815">
        <f>IFERROR(ROUND(E1815/L1815,4),0)</f>
        <v>0</v>
      </c>
      <c r="R1815" s="17">
        <f t="shared" si="84"/>
        <v>41829.889027777775</v>
      </c>
      <c r="S1815" s="17">
        <f t="shared" si="85"/>
        <v>41859.889027777775</v>
      </c>
      <c r="T1815">
        <f t="shared" si="86"/>
        <v>8.2191780821917804E-2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8284</v>
      </c>
      <c r="O1816" t="s">
        <v>8286</v>
      </c>
      <c r="P1816">
        <f>ROUND(E1816/D1816*100,0)</f>
        <v>49</v>
      </c>
      <c r="Q1816">
        <f>IFERROR(ROUND(E1816/L1816,4),0)</f>
        <v>42.1571</v>
      </c>
      <c r="R1816" s="17">
        <f t="shared" si="84"/>
        <v>42033.314074074078</v>
      </c>
      <c r="S1816" s="17">
        <f t="shared" si="85"/>
        <v>42063.314074074078</v>
      </c>
      <c r="T1816">
        <f t="shared" si="86"/>
        <v>8.2191780821917804E-2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8284</v>
      </c>
      <c r="O1817" t="s">
        <v>8286</v>
      </c>
      <c r="P1817">
        <f>ROUND(E1817/D1817*100,0)</f>
        <v>0</v>
      </c>
      <c r="Q1817">
        <f>IFERROR(ROUND(E1817/L1817,4),0)</f>
        <v>0</v>
      </c>
      <c r="R1817" s="17">
        <f t="shared" si="84"/>
        <v>42172.906678240746</v>
      </c>
      <c r="S1817" s="17">
        <f t="shared" si="85"/>
        <v>42186.906678240746</v>
      </c>
      <c r="T1817">
        <f t="shared" si="86"/>
        <v>3.8356164383561646E-2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8284</v>
      </c>
      <c r="O1818" t="s">
        <v>8286</v>
      </c>
      <c r="P1818">
        <f>ROUND(E1818/D1818*100,0)</f>
        <v>2</v>
      </c>
      <c r="Q1818">
        <f>IFERROR(ROUND(E1818/L1818,4),0)</f>
        <v>84.833299999999994</v>
      </c>
      <c r="R1818" s="17">
        <f t="shared" si="84"/>
        <v>42548.876192129625</v>
      </c>
      <c r="S1818" s="17">
        <f t="shared" si="85"/>
        <v>42576.791666666672</v>
      </c>
      <c r="T1818">
        <f t="shared" si="86"/>
        <v>7.6480752156293089E-2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8284</v>
      </c>
      <c r="O1819" t="s">
        <v>8286</v>
      </c>
      <c r="P1819">
        <f>ROUND(E1819/D1819*100,0)</f>
        <v>52</v>
      </c>
      <c r="Q1819">
        <f>IFERROR(ROUND(E1819/L1819,4),0)</f>
        <v>94.19</v>
      </c>
      <c r="R1819" s="17">
        <f t="shared" si="84"/>
        <v>42705.662118055552</v>
      </c>
      <c r="S1819" s="17">
        <f t="shared" si="85"/>
        <v>42765.290972222225</v>
      </c>
      <c r="T1819">
        <f t="shared" si="86"/>
        <v>0.16336672374430872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8284</v>
      </c>
      <c r="O1820" t="s">
        <v>8286</v>
      </c>
      <c r="P1820">
        <f>ROUND(E1820/D1820*100,0)</f>
        <v>0</v>
      </c>
      <c r="Q1820">
        <f>IFERROR(ROUND(E1820/L1820,4),0)</f>
        <v>0</v>
      </c>
      <c r="R1820" s="17">
        <f t="shared" si="84"/>
        <v>42067.234375</v>
      </c>
      <c r="S1820" s="17">
        <f t="shared" si="85"/>
        <v>42097.192708333328</v>
      </c>
      <c r="T1820">
        <f t="shared" si="86"/>
        <v>8.2077625570762966E-2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8284</v>
      </c>
      <c r="O1821" t="s">
        <v>8286</v>
      </c>
      <c r="P1821">
        <f>ROUND(E1821/D1821*100,0)</f>
        <v>2</v>
      </c>
      <c r="Q1821">
        <f>IFERROR(ROUND(E1821/L1821,4),0)</f>
        <v>6.25</v>
      </c>
      <c r="R1821" s="17">
        <f t="shared" si="84"/>
        <v>41820.752268518518</v>
      </c>
      <c r="S1821" s="17">
        <f t="shared" si="85"/>
        <v>41850.752268518518</v>
      </c>
      <c r="T1821">
        <f t="shared" si="86"/>
        <v>8.2191780821917804E-2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8284</v>
      </c>
      <c r="O1822" t="s">
        <v>8286</v>
      </c>
      <c r="P1822">
        <f>ROUND(E1822/D1822*100,0)</f>
        <v>7</v>
      </c>
      <c r="Q1822">
        <f>IFERROR(ROUND(E1822/L1822,4),0)</f>
        <v>213.375</v>
      </c>
      <c r="R1822" s="17">
        <f t="shared" si="84"/>
        <v>42065.084375000006</v>
      </c>
      <c r="S1822" s="17">
        <f t="shared" si="85"/>
        <v>42095.042708333334</v>
      </c>
      <c r="T1822">
        <f t="shared" si="86"/>
        <v>8.2077625570762966E-2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8289</v>
      </c>
      <c r="O1823" t="s">
        <v>8291</v>
      </c>
      <c r="P1823">
        <f>ROUND(E1823/D1823*100,0)</f>
        <v>135</v>
      </c>
      <c r="Q1823">
        <f>IFERROR(ROUND(E1823/L1823,4),0)</f>
        <v>59.162300000000002</v>
      </c>
      <c r="R1823" s="17">
        <f t="shared" si="84"/>
        <v>40926.319062499999</v>
      </c>
      <c r="S1823" s="17">
        <f t="shared" si="85"/>
        <v>40971.319062499999</v>
      </c>
      <c r="T1823">
        <f t="shared" si="86"/>
        <v>0.12328767123287671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8289</v>
      </c>
      <c r="O1824" t="s">
        <v>8291</v>
      </c>
      <c r="P1824">
        <f>ROUND(E1824/D1824*100,0)</f>
        <v>100</v>
      </c>
      <c r="Q1824">
        <f>IFERROR(ROUND(E1824/L1824,4),0)</f>
        <v>27.2727</v>
      </c>
      <c r="R1824" s="17">
        <f t="shared" si="84"/>
        <v>41634.797013888885</v>
      </c>
      <c r="S1824" s="17">
        <f t="shared" si="85"/>
        <v>41670.792361111111</v>
      </c>
      <c r="T1824">
        <f t="shared" si="86"/>
        <v>9.8617389649934176E-2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8289</v>
      </c>
      <c r="O1825" t="s">
        <v>8291</v>
      </c>
      <c r="P1825">
        <f>ROUND(E1825/D1825*100,0)</f>
        <v>116</v>
      </c>
      <c r="Q1825">
        <f>IFERROR(ROUND(E1825/L1825,4),"no backers")</f>
        <v>24.575800000000001</v>
      </c>
      <c r="R1825" s="17">
        <f t="shared" si="84"/>
        <v>41176.684907407405</v>
      </c>
      <c r="S1825" s="17">
        <f t="shared" si="85"/>
        <v>41206.684907407405</v>
      </c>
      <c r="T1825">
        <f t="shared" si="86"/>
        <v>8.2191780821917804E-2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8289</v>
      </c>
      <c r="O1826" t="s">
        <v>8291</v>
      </c>
      <c r="P1826">
        <f>ROUND(E1826/D1826*100,0)</f>
        <v>100</v>
      </c>
      <c r="Q1826">
        <f>IFERROR(ROUND(E1826/L1826,4),0)</f>
        <v>75.05</v>
      </c>
      <c r="R1826" s="17">
        <f t="shared" si="84"/>
        <v>41626.916284722225</v>
      </c>
      <c r="S1826" s="17">
        <f t="shared" si="85"/>
        <v>41647.088888888888</v>
      </c>
      <c r="T1826">
        <f t="shared" si="86"/>
        <v>5.5267408675787659E-2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8289</v>
      </c>
      <c r="O1827" t="s">
        <v>8291</v>
      </c>
      <c r="P1827">
        <f>ROUND(E1827/D1827*100,0)</f>
        <v>105</v>
      </c>
      <c r="Q1827">
        <f>IFERROR(ROUND(E1827/L1827,4),0)</f>
        <v>42.02</v>
      </c>
      <c r="R1827" s="17">
        <f t="shared" si="84"/>
        <v>41443.83452546296</v>
      </c>
      <c r="S1827" s="17">
        <f t="shared" si="85"/>
        <v>41466.83452546296</v>
      </c>
      <c r="T1827">
        <f t="shared" si="86"/>
        <v>6.3013698630136991E-2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8289</v>
      </c>
      <c r="O1828" t="s">
        <v>8291</v>
      </c>
      <c r="P1828">
        <f>ROUND(E1828/D1828*100,0)</f>
        <v>101</v>
      </c>
      <c r="Q1828">
        <f>IFERROR(ROUND(E1828/L1828,4),0)</f>
        <v>53.157899999999998</v>
      </c>
      <c r="R1828" s="17">
        <f t="shared" si="84"/>
        <v>41657.923807870371</v>
      </c>
      <c r="S1828" s="17">
        <f t="shared" si="85"/>
        <v>41687.923807870371</v>
      </c>
      <c r="T1828">
        <f t="shared" si="86"/>
        <v>8.2191780821917804E-2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8289</v>
      </c>
      <c r="O1829" t="s">
        <v>8291</v>
      </c>
      <c r="P1829">
        <f>ROUND(E1829/D1829*100,0)</f>
        <v>101</v>
      </c>
      <c r="Q1829">
        <f>IFERROR(ROUND(E1829/L1829,4),0)</f>
        <v>83.885400000000004</v>
      </c>
      <c r="R1829" s="17">
        <f t="shared" si="84"/>
        <v>40555.325937499998</v>
      </c>
      <c r="S1829" s="17">
        <f t="shared" si="85"/>
        <v>40605.325937499998</v>
      </c>
      <c r="T1829">
        <f t="shared" si="86"/>
        <v>0.13698630136986301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8289</v>
      </c>
      <c r="O1830" t="s">
        <v>8291</v>
      </c>
      <c r="P1830">
        <f>ROUND(E1830/D1830*100,0)</f>
        <v>100</v>
      </c>
      <c r="Q1830">
        <f>IFERROR(ROUND(E1830/L1830,4),0)</f>
        <v>417.33330000000001</v>
      </c>
      <c r="R1830" s="17">
        <f t="shared" si="84"/>
        <v>41736.899652777778</v>
      </c>
      <c r="S1830" s="17">
        <f t="shared" si="85"/>
        <v>41768.916666666664</v>
      </c>
      <c r="T1830">
        <f t="shared" si="86"/>
        <v>8.7717846270920927E-2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8289</v>
      </c>
      <c r="O1831" t="s">
        <v>8291</v>
      </c>
      <c r="P1831">
        <f>ROUND(E1831/D1831*100,0)</f>
        <v>167</v>
      </c>
      <c r="Q1831">
        <f>IFERROR(ROUND(E1831/L1831,4),0)</f>
        <v>75.765199999999993</v>
      </c>
      <c r="R1831" s="17">
        <f t="shared" si="84"/>
        <v>40516.087627314817</v>
      </c>
      <c r="S1831" s="17">
        <f t="shared" si="85"/>
        <v>40564.916666666664</v>
      </c>
      <c r="T1831">
        <f t="shared" si="86"/>
        <v>0.13377819000506114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8289</v>
      </c>
      <c r="O1832" t="s">
        <v>8291</v>
      </c>
      <c r="P1832">
        <f>ROUND(E1832/D1832*100,0)</f>
        <v>102</v>
      </c>
      <c r="Q1832">
        <f>IFERROR(ROUND(E1832/L1832,4),0)</f>
        <v>67.389399999999995</v>
      </c>
      <c r="R1832" s="17">
        <f t="shared" si="84"/>
        <v>41664.684108796297</v>
      </c>
      <c r="S1832" s="17">
        <f t="shared" si="85"/>
        <v>41694.684108796297</v>
      </c>
      <c r="T1832">
        <f t="shared" si="86"/>
        <v>8.2191780821917804E-2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8289</v>
      </c>
      <c r="O1833" t="s">
        <v>8291</v>
      </c>
      <c r="P1833">
        <f>ROUND(E1833/D1833*100,0)</f>
        <v>103</v>
      </c>
      <c r="Q1833">
        <f>IFERROR(ROUND(E1833/L1833,4),"no backers")</f>
        <v>73.571399999999997</v>
      </c>
      <c r="R1833" s="17">
        <f t="shared" si="84"/>
        <v>41026.996099537035</v>
      </c>
      <c r="S1833" s="17">
        <f t="shared" si="85"/>
        <v>41041.996099537035</v>
      </c>
      <c r="T1833">
        <f t="shared" si="86"/>
        <v>4.1095890410958902E-2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8289</v>
      </c>
      <c r="O1834" t="s">
        <v>8291</v>
      </c>
      <c r="P1834">
        <f>ROUND(E1834/D1834*100,0)</f>
        <v>143</v>
      </c>
      <c r="Q1834">
        <f>IFERROR(ROUND(E1834/L1834,4),0)</f>
        <v>25</v>
      </c>
      <c r="R1834" s="17">
        <f t="shared" si="84"/>
        <v>40576.539664351854</v>
      </c>
      <c r="S1834" s="17">
        <f t="shared" si="85"/>
        <v>40606.539664351854</v>
      </c>
      <c r="T1834">
        <f t="shared" si="86"/>
        <v>8.2191780821917804E-2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8289</v>
      </c>
      <c r="O1835" t="s">
        <v>8291</v>
      </c>
      <c r="P1835">
        <f>ROUND(E1835/D1835*100,0)</f>
        <v>263</v>
      </c>
      <c r="Q1835">
        <f>IFERROR(ROUND(E1835/L1835,4),"no backers")</f>
        <v>42</v>
      </c>
      <c r="R1835" s="17">
        <f t="shared" si="84"/>
        <v>41303.044016203705</v>
      </c>
      <c r="S1835" s="17">
        <f t="shared" si="85"/>
        <v>41335.332638888889</v>
      </c>
      <c r="T1835">
        <f t="shared" si="86"/>
        <v>8.8461979959408868E-2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8289</v>
      </c>
      <c r="O1836" t="s">
        <v>8291</v>
      </c>
      <c r="P1836">
        <f>ROUND(E1836/D1836*100,0)</f>
        <v>118</v>
      </c>
      <c r="Q1836">
        <f>IFERROR(ROUND(E1836/L1836,4),0)</f>
        <v>131.16669999999999</v>
      </c>
      <c r="R1836" s="17">
        <f t="shared" si="84"/>
        <v>41988.964062500003</v>
      </c>
      <c r="S1836" s="17">
        <f t="shared" si="85"/>
        <v>42028.964062500003</v>
      </c>
      <c r="T1836">
        <f t="shared" si="86"/>
        <v>0.1095890410958904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8289</v>
      </c>
      <c r="O1837" t="s">
        <v>8291</v>
      </c>
      <c r="P1837">
        <f>ROUND(E1837/D1837*100,0)</f>
        <v>104</v>
      </c>
      <c r="Q1837">
        <f>IFERROR(ROUND(E1837/L1837,4),0)</f>
        <v>47.2727</v>
      </c>
      <c r="R1837" s="17">
        <f t="shared" si="84"/>
        <v>42430.702210648145</v>
      </c>
      <c r="S1837" s="17">
        <f t="shared" si="85"/>
        <v>42460.660543981481</v>
      </c>
      <c r="T1837">
        <f t="shared" si="86"/>
        <v>8.2077625570782894E-2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8289</v>
      </c>
      <c r="O1838" t="s">
        <v>8291</v>
      </c>
      <c r="P1838">
        <f>ROUND(E1838/D1838*100,0)</f>
        <v>200</v>
      </c>
      <c r="Q1838">
        <f>IFERROR(ROUND(E1838/L1838,4),0)</f>
        <v>182.12729999999999</v>
      </c>
      <c r="R1838" s="17">
        <f t="shared" si="84"/>
        <v>41305.809363425928</v>
      </c>
      <c r="S1838" s="17">
        <f t="shared" si="85"/>
        <v>41322.809363425928</v>
      </c>
      <c r="T1838">
        <f t="shared" si="86"/>
        <v>4.6575342465753428E-2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8289</v>
      </c>
      <c r="O1839" t="s">
        <v>8291</v>
      </c>
      <c r="P1839">
        <f>ROUND(E1839/D1839*100,0)</f>
        <v>307</v>
      </c>
      <c r="Q1839">
        <f>IFERROR(ROUND(E1839/L1839,4),0)</f>
        <v>61.366700000000002</v>
      </c>
      <c r="R1839" s="17">
        <f t="shared" si="84"/>
        <v>40926.047858796301</v>
      </c>
      <c r="S1839" s="17">
        <f t="shared" si="85"/>
        <v>40986.006192129629</v>
      </c>
      <c r="T1839">
        <f t="shared" si="86"/>
        <v>0.16426940639268078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8289</v>
      </c>
      <c r="O1840" t="s">
        <v>8291</v>
      </c>
      <c r="P1840">
        <f>ROUND(E1840/D1840*100,0)</f>
        <v>100</v>
      </c>
      <c r="Q1840">
        <f>IFERROR(ROUND(E1840/L1840,4),0)</f>
        <v>35.767499999999998</v>
      </c>
      <c r="R1840" s="17">
        <f t="shared" si="84"/>
        <v>40788.786539351851</v>
      </c>
      <c r="S1840" s="17">
        <f t="shared" si="85"/>
        <v>40817.125</v>
      </c>
      <c r="T1840">
        <f t="shared" si="86"/>
        <v>7.7639618214105782E-2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8289</v>
      </c>
      <c r="O1841" t="s">
        <v>8291</v>
      </c>
      <c r="P1841">
        <f>ROUND(E1841/D1841*100,0)</f>
        <v>205</v>
      </c>
      <c r="Q1841">
        <f>IFERROR(ROUND(E1841/L1841,4),0)</f>
        <v>45.622199999999999</v>
      </c>
      <c r="R1841" s="17">
        <f t="shared" si="84"/>
        <v>42614.722013888888</v>
      </c>
      <c r="S1841" s="17">
        <f t="shared" si="85"/>
        <v>42644.722013888888</v>
      </c>
      <c r="T1841">
        <f t="shared" si="86"/>
        <v>8.2191780821917804E-2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8289</v>
      </c>
      <c r="O1842" t="s">
        <v>8291</v>
      </c>
      <c r="P1842">
        <f>ROUND(E1842/D1842*100,0)</f>
        <v>109</v>
      </c>
      <c r="Q1842">
        <f>IFERROR(ROUND(E1842/L1842,4),0)</f>
        <v>75.384600000000006</v>
      </c>
      <c r="R1842" s="17">
        <f t="shared" si="84"/>
        <v>41382.096180555556</v>
      </c>
      <c r="S1842" s="17">
        <f t="shared" si="85"/>
        <v>41401.207638888889</v>
      </c>
      <c r="T1842">
        <f t="shared" si="86"/>
        <v>5.2360159817350267E-2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8289</v>
      </c>
      <c r="O1843" t="s">
        <v>8291</v>
      </c>
      <c r="P1843">
        <f>ROUND(E1843/D1843*100,0)</f>
        <v>102</v>
      </c>
      <c r="Q1843">
        <f>IFERROR(ROUND(E1843/L1843,4),0)</f>
        <v>50.875</v>
      </c>
      <c r="R1843" s="17">
        <f t="shared" si="84"/>
        <v>41745.84542824074</v>
      </c>
      <c r="S1843" s="17">
        <f t="shared" si="85"/>
        <v>41779.207638888889</v>
      </c>
      <c r="T1843">
        <f t="shared" si="86"/>
        <v>9.1403316844243562E-2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8289</v>
      </c>
      <c r="O1844" t="s">
        <v>8291</v>
      </c>
      <c r="P1844">
        <f>ROUND(E1844/D1844*100,0)</f>
        <v>125</v>
      </c>
      <c r="Q1844">
        <f>IFERROR(ROUND(E1844/L1844,4),0)</f>
        <v>119.28570000000001</v>
      </c>
      <c r="R1844" s="17">
        <f t="shared" si="84"/>
        <v>42031.631724537037</v>
      </c>
      <c r="S1844" s="17">
        <f t="shared" si="85"/>
        <v>42065.249305555553</v>
      </c>
      <c r="T1844">
        <f t="shared" si="86"/>
        <v>9.2102961694564167E-2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8289</v>
      </c>
      <c r="O1845" t="s">
        <v>8291</v>
      </c>
      <c r="P1845">
        <f>ROUND(E1845/D1845*100,0)</f>
        <v>124</v>
      </c>
      <c r="Q1845">
        <f>IFERROR(ROUND(E1845/L1845,4),0)</f>
        <v>92.541899999999998</v>
      </c>
      <c r="R1845" s="17">
        <f t="shared" si="84"/>
        <v>40564.994837962964</v>
      </c>
      <c r="S1845" s="17">
        <f t="shared" si="85"/>
        <v>40594.994837962964</v>
      </c>
      <c r="T1845">
        <f t="shared" si="86"/>
        <v>8.2191780821917804E-2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8289</v>
      </c>
      <c r="O1846" t="s">
        <v>8291</v>
      </c>
      <c r="P1846">
        <f>ROUND(E1846/D1846*100,0)</f>
        <v>101</v>
      </c>
      <c r="Q1846">
        <f>IFERROR(ROUND(E1846/L1846,4),0)</f>
        <v>76.05</v>
      </c>
      <c r="R1846" s="17">
        <f t="shared" si="84"/>
        <v>40666.973541666666</v>
      </c>
      <c r="S1846" s="17">
        <f t="shared" si="85"/>
        <v>40705.125</v>
      </c>
      <c r="T1846">
        <f t="shared" si="86"/>
        <v>0.1045245433789965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8289</v>
      </c>
      <c r="O1847" t="s">
        <v>8291</v>
      </c>
      <c r="P1847">
        <f>ROUND(E1847/D1847*100,0)</f>
        <v>100</v>
      </c>
      <c r="Q1847">
        <f>IFERROR(ROUND(E1847/L1847,4),0)</f>
        <v>52.631599999999999</v>
      </c>
      <c r="R1847" s="17">
        <f t="shared" si="84"/>
        <v>42523.333310185189</v>
      </c>
      <c r="S1847" s="17">
        <f t="shared" si="85"/>
        <v>42538.204861111109</v>
      </c>
      <c r="T1847">
        <f t="shared" si="86"/>
        <v>4.0743975139506901E-2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8289</v>
      </c>
      <c r="O1848" t="s">
        <v>8291</v>
      </c>
      <c r="P1848">
        <f>ROUND(E1848/D1848*100,0)</f>
        <v>138</v>
      </c>
      <c r="Q1848">
        <f>IFERROR(ROUND(E1848/L1848,4),0)</f>
        <v>98.990399999999994</v>
      </c>
      <c r="R1848" s="17">
        <f t="shared" si="84"/>
        <v>41228.650196759263</v>
      </c>
      <c r="S1848" s="17">
        <f t="shared" si="85"/>
        <v>41258.650196759263</v>
      </c>
      <c r="T1848">
        <f t="shared" si="86"/>
        <v>8.2191780821917804E-2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8289</v>
      </c>
      <c r="O1849" t="s">
        <v>8291</v>
      </c>
      <c r="P1849">
        <f>ROUND(E1849/D1849*100,0)</f>
        <v>121</v>
      </c>
      <c r="Q1849">
        <f>IFERROR(ROUND(E1849/L1849,4),0)</f>
        <v>79.526300000000006</v>
      </c>
      <c r="R1849" s="17">
        <f t="shared" si="84"/>
        <v>42094.236481481479</v>
      </c>
      <c r="S1849" s="17">
        <f t="shared" si="85"/>
        <v>42115.236481481479</v>
      </c>
      <c r="T1849">
        <f t="shared" si="86"/>
        <v>5.7534246575342465E-2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8289</v>
      </c>
      <c r="O1850" t="s">
        <v>8291</v>
      </c>
      <c r="P1850">
        <f>ROUND(E1850/D1850*100,0)</f>
        <v>107</v>
      </c>
      <c r="Q1850">
        <f>IFERROR(ROUND(E1850/L1850,4),"no backers")</f>
        <v>134.20830000000001</v>
      </c>
      <c r="R1850" s="17">
        <f t="shared" si="84"/>
        <v>40691.788055555553</v>
      </c>
      <c r="S1850" s="17">
        <f t="shared" si="85"/>
        <v>40755.290972222225</v>
      </c>
      <c r="T1850">
        <f t="shared" si="86"/>
        <v>0.17398059360732002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8289</v>
      </c>
      <c r="O1851" t="s">
        <v>8291</v>
      </c>
      <c r="P1851">
        <f>ROUND(E1851/D1851*100,0)</f>
        <v>100</v>
      </c>
      <c r="Q1851">
        <f>IFERROR(ROUND(E1851/L1851,4),0)</f>
        <v>37.625</v>
      </c>
      <c r="R1851" s="17">
        <f t="shared" si="84"/>
        <v>41169.845590277779</v>
      </c>
      <c r="S1851" s="17">
        <f t="shared" si="85"/>
        <v>41199.845590277779</v>
      </c>
      <c r="T1851">
        <f t="shared" si="86"/>
        <v>8.2191780821917804E-2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8289</v>
      </c>
      <c r="O1852" t="s">
        <v>8291</v>
      </c>
      <c r="P1852">
        <f>ROUND(E1852/D1852*100,0)</f>
        <v>102</v>
      </c>
      <c r="Q1852">
        <f>IFERROR(ROUND(E1852/L1852,4),"no backers")</f>
        <v>51.044699999999999</v>
      </c>
      <c r="R1852" s="17">
        <f t="shared" si="84"/>
        <v>41800.959490740745</v>
      </c>
      <c r="S1852" s="17">
        <f t="shared" si="85"/>
        <v>41830.959490740745</v>
      </c>
      <c r="T1852">
        <f t="shared" si="86"/>
        <v>8.2191780821917804E-2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8289</v>
      </c>
      <c r="O1853" t="s">
        <v>8291</v>
      </c>
      <c r="P1853">
        <f>ROUND(E1853/D1853*100,0)</f>
        <v>100</v>
      </c>
      <c r="Q1853">
        <f>IFERROR(ROUND(E1853/L1853,4),0)</f>
        <v>50.038499999999999</v>
      </c>
      <c r="R1853" s="17">
        <f t="shared" si="84"/>
        <v>41827.906689814816</v>
      </c>
      <c r="S1853" s="17">
        <f t="shared" si="85"/>
        <v>41848.041666666664</v>
      </c>
      <c r="T1853">
        <f t="shared" si="86"/>
        <v>5.5164320142050624E-2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8289</v>
      </c>
      <c r="O1854" t="s">
        <v>8291</v>
      </c>
      <c r="P1854">
        <f>ROUND(E1854/D1854*100,0)</f>
        <v>117</v>
      </c>
      <c r="Q1854">
        <f>IFERROR(ROUND(E1854/L1854,4),0)</f>
        <v>133.93129999999999</v>
      </c>
      <c r="R1854" s="17">
        <f t="shared" si="84"/>
        <v>42081.77143518519</v>
      </c>
      <c r="S1854" s="17">
        <f t="shared" si="85"/>
        <v>42119</v>
      </c>
      <c r="T1854">
        <f t="shared" si="86"/>
        <v>0.10199606798578066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8289</v>
      </c>
      <c r="O1855" t="s">
        <v>8291</v>
      </c>
      <c r="P1855">
        <f>ROUND(E1855/D1855*100,0)</f>
        <v>102</v>
      </c>
      <c r="Q1855">
        <f>IFERROR(ROUND(E1855/L1855,4),0)</f>
        <v>58.214300000000001</v>
      </c>
      <c r="R1855" s="17">
        <f t="shared" si="84"/>
        <v>41177.060381944444</v>
      </c>
      <c r="S1855" s="17">
        <f t="shared" si="85"/>
        <v>41227.102048611108</v>
      </c>
      <c r="T1855">
        <f t="shared" si="86"/>
        <v>0.13710045662099793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8289</v>
      </c>
      <c r="O1856" t="s">
        <v>8291</v>
      </c>
      <c r="P1856">
        <f>ROUND(E1856/D1856*100,0)</f>
        <v>102</v>
      </c>
      <c r="Q1856">
        <f>IFERROR(ROUND(E1856/L1856,4),0)</f>
        <v>88.037599999999998</v>
      </c>
      <c r="R1856" s="17">
        <f t="shared" si="84"/>
        <v>41388.021261574075</v>
      </c>
      <c r="S1856" s="17">
        <f t="shared" si="85"/>
        <v>41418.021261574075</v>
      </c>
      <c r="T1856">
        <f t="shared" si="86"/>
        <v>8.2191780821917804E-2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8289</v>
      </c>
      <c r="O1857" t="s">
        <v>8291</v>
      </c>
      <c r="P1857">
        <f>ROUND(E1857/D1857*100,0)</f>
        <v>154</v>
      </c>
      <c r="Q1857">
        <f>IFERROR(ROUND(E1857/L1857,4),0)</f>
        <v>70.576800000000006</v>
      </c>
      <c r="R1857" s="17">
        <f t="shared" si="84"/>
        <v>41600.538657407407</v>
      </c>
      <c r="S1857" s="17">
        <f t="shared" si="85"/>
        <v>41645.538657407407</v>
      </c>
      <c r="T1857">
        <f t="shared" si="86"/>
        <v>0.12328767123287671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8289</v>
      </c>
      <c r="O1858" t="s">
        <v>8291</v>
      </c>
      <c r="P1858">
        <f>ROUND(E1858/D1858*100,0)</f>
        <v>101</v>
      </c>
      <c r="Q1858">
        <f>IFERROR(ROUND(E1858/L1858,4),0)</f>
        <v>53.289499999999997</v>
      </c>
      <c r="R1858" s="17">
        <f t="shared" si="84"/>
        <v>41817.854999999996</v>
      </c>
      <c r="S1858" s="17">
        <f t="shared" si="85"/>
        <v>41838.854999999996</v>
      </c>
      <c r="T1858">
        <f t="shared" si="86"/>
        <v>5.7534246575342465E-2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8289</v>
      </c>
      <c r="O1859" t="s">
        <v>8291</v>
      </c>
      <c r="P1859">
        <f>ROUND(E1859/D1859*100,0)</f>
        <v>100</v>
      </c>
      <c r="Q1859">
        <f>IFERROR(ROUND(E1859/L1859,4),0)</f>
        <v>136.36359999999999</v>
      </c>
      <c r="R1859" s="17">
        <f t="shared" ref="R1859:R1922" si="87">(((J1859/60)/60)/24)+DATE(1970,1,1)</f>
        <v>41864.76866898148</v>
      </c>
      <c r="S1859" s="17">
        <f t="shared" ref="S1859:S1922" si="88">(((I1859/60)/60)/24)+DATE(1970,1,1)</f>
        <v>41894.76866898148</v>
      </c>
      <c r="T1859">
        <f t="shared" ref="T1859:T1922" si="89">(S1859-R1859)/365</f>
        <v>8.2191780821917804E-2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8289</v>
      </c>
      <c r="O1860" t="s">
        <v>8291</v>
      </c>
      <c r="P1860">
        <f>ROUND(E1860/D1860*100,0)</f>
        <v>109</v>
      </c>
      <c r="Q1860">
        <f>IFERROR(ROUND(E1860/L1860,4),0)</f>
        <v>40.5473</v>
      </c>
      <c r="R1860" s="17">
        <f t="shared" si="87"/>
        <v>40833.200474537036</v>
      </c>
      <c r="S1860" s="17">
        <f t="shared" si="88"/>
        <v>40893.242141203707</v>
      </c>
      <c r="T1860">
        <f t="shared" si="89"/>
        <v>0.16449771689499046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8289</v>
      </c>
      <c r="O1861" t="s">
        <v>8291</v>
      </c>
      <c r="P1861">
        <f>ROUND(E1861/D1861*100,0)</f>
        <v>132</v>
      </c>
      <c r="Q1861">
        <f>IFERROR(ROUND(E1861/L1861,4),0)</f>
        <v>70.625</v>
      </c>
      <c r="R1861" s="17">
        <f t="shared" si="87"/>
        <v>40778.770011574074</v>
      </c>
      <c r="S1861" s="17">
        <f t="shared" si="88"/>
        <v>40808.770011574074</v>
      </c>
      <c r="T1861">
        <f t="shared" si="89"/>
        <v>8.2191780821917804E-2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8289</v>
      </c>
      <c r="O1862" t="s">
        <v>8291</v>
      </c>
      <c r="P1862">
        <f>ROUND(E1862/D1862*100,0)</f>
        <v>133</v>
      </c>
      <c r="Q1862">
        <f>IFERROR(ROUND(E1862/L1862,4),0)</f>
        <v>52.684199999999997</v>
      </c>
      <c r="R1862" s="17">
        <f t="shared" si="87"/>
        <v>41655.709305555552</v>
      </c>
      <c r="S1862" s="17">
        <f t="shared" si="88"/>
        <v>41676.709305555552</v>
      </c>
      <c r="T1862">
        <f t="shared" si="89"/>
        <v>5.7534246575342465E-2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8301</v>
      </c>
      <c r="O1863" t="s">
        <v>8304</v>
      </c>
      <c r="P1863">
        <f>ROUND(E1863/D1863*100,0)</f>
        <v>0</v>
      </c>
      <c r="Q1863">
        <f>IFERROR(ROUND(E1863/L1863,4),0)</f>
        <v>0</v>
      </c>
      <c r="R1863" s="17">
        <f t="shared" si="87"/>
        <v>42000.300243055557</v>
      </c>
      <c r="S1863" s="17">
        <f t="shared" si="88"/>
        <v>42030.300243055557</v>
      </c>
      <c r="T1863">
        <f t="shared" si="89"/>
        <v>8.2191780821917804E-2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8301</v>
      </c>
      <c r="O1864" t="s">
        <v>8304</v>
      </c>
      <c r="P1864">
        <f>ROUND(E1864/D1864*100,0)</f>
        <v>8</v>
      </c>
      <c r="Q1864">
        <f>IFERROR(ROUND(E1864/L1864,4),0)</f>
        <v>90.9375</v>
      </c>
      <c r="R1864" s="17">
        <f t="shared" si="87"/>
        <v>42755.492754629624</v>
      </c>
      <c r="S1864" s="17">
        <f t="shared" si="88"/>
        <v>42802.3125</v>
      </c>
      <c r="T1864">
        <f t="shared" si="89"/>
        <v>0.12827327498733163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8301</v>
      </c>
      <c r="O1865" t="s">
        <v>8304</v>
      </c>
      <c r="P1865">
        <f>ROUND(E1865/D1865*100,0)</f>
        <v>0</v>
      </c>
      <c r="Q1865">
        <f>IFERROR(ROUND(E1865/L1865,4),"no backers")</f>
        <v>5</v>
      </c>
      <c r="R1865" s="17">
        <f t="shared" si="87"/>
        <v>41772.797280092593</v>
      </c>
      <c r="S1865" s="17">
        <f t="shared" si="88"/>
        <v>41802.797280092593</v>
      </c>
      <c r="T1865">
        <f t="shared" si="89"/>
        <v>8.2191780821917804E-2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8301</v>
      </c>
      <c r="O1866" t="s">
        <v>8304</v>
      </c>
      <c r="P1866">
        <f>ROUND(E1866/D1866*100,0)</f>
        <v>43</v>
      </c>
      <c r="Q1866">
        <f>IFERROR(ROUND(E1866/L1866,4),0)</f>
        <v>58.083300000000001</v>
      </c>
      <c r="R1866" s="17">
        <f t="shared" si="87"/>
        <v>41733.716435185182</v>
      </c>
      <c r="S1866" s="17">
        <f t="shared" si="88"/>
        <v>41763.716435185182</v>
      </c>
      <c r="T1866">
        <f t="shared" si="89"/>
        <v>8.2191780821917804E-2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8301</v>
      </c>
      <c r="O1867" t="s">
        <v>8304</v>
      </c>
      <c r="P1867">
        <f>ROUND(E1867/D1867*100,0)</f>
        <v>0</v>
      </c>
      <c r="Q1867">
        <f>IFERROR(ROUND(E1867/L1867,4),0)</f>
        <v>2</v>
      </c>
      <c r="R1867" s="17">
        <f t="shared" si="87"/>
        <v>42645.367442129631</v>
      </c>
      <c r="S1867" s="17">
        <f t="shared" si="88"/>
        <v>42680.409108796302</v>
      </c>
      <c r="T1867">
        <f t="shared" si="89"/>
        <v>9.6004566210058956E-2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8301</v>
      </c>
      <c r="O1868" t="s">
        <v>8304</v>
      </c>
      <c r="P1868">
        <f>ROUND(E1868/D1868*100,0)</f>
        <v>1</v>
      </c>
      <c r="Q1868">
        <f>IFERROR(ROUND(E1868/L1868,4),0)</f>
        <v>62.5</v>
      </c>
      <c r="R1868" s="17">
        <f t="shared" si="87"/>
        <v>42742.246493055558</v>
      </c>
      <c r="S1868" s="17">
        <f t="shared" si="88"/>
        <v>42795.166666666672</v>
      </c>
      <c r="T1868">
        <f t="shared" si="89"/>
        <v>0.1449867770167495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8301</v>
      </c>
      <c r="O1869" t="s">
        <v>8304</v>
      </c>
      <c r="P1869">
        <f>ROUND(E1869/D1869*100,0)</f>
        <v>0</v>
      </c>
      <c r="Q1869">
        <f>IFERROR(ROUND(E1869/L1869,4),0)</f>
        <v>10</v>
      </c>
      <c r="R1869" s="17">
        <f t="shared" si="87"/>
        <v>42649.924907407403</v>
      </c>
      <c r="S1869" s="17">
        <f t="shared" si="88"/>
        <v>42679.924907407403</v>
      </c>
      <c r="T1869">
        <f t="shared" si="89"/>
        <v>8.2191780821917804E-2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8301</v>
      </c>
      <c r="O1870" t="s">
        <v>8304</v>
      </c>
      <c r="P1870">
        <f>ROUND(E1870/D1870*100,0)</f>
        <v>5</v>
      </c>
      <c r="Q1870">
        <f>IFERROR(ROUND(E1870/L1870,4),0)</f>
        <v>71.588200000000001</v>
      </c>
      <c r="R1870" s="17">
        <f t="shared" si="87"/>
        <v>42328.779224537036</v>
      </c>
      <c r="S1870" s="17">
        <f t="shared" si="88"/>
        <v>42353.332638888889</v>
      </c>
      <c r="T1870">
        <f t="shared" si="89"/>
        <v>6.7269628361239869E-2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8301</v>
      </c>
      <c r="O1871" t="s">
        <v>8304</v>
      </c>
      <c r="P1871">
        <f>ROUND(E1871/D1871*100,0)</f>
        <v>0</v>
      </c>
      <c r="Q1871">
        <f>IFERROR(ROUND(E1871/L1871,4),0)</f>
        <v>0</v>
      </c>
      <c r="R1871" s="17">
        <f t="shared" si="87"/>
        <v>42709.002881944441</v>
      </c>
      <c r="S1871" s="17">
        <f t="shared" si="88"/>
        <v>42739.002881944441</v>
      </c>
      <c r="T1871">
        <f t="shared" si="89"/>
        <v>8.2191780821917804E-2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8301</v>
      </c>
      <c r="O1872" t="s">
        <v>8304</v>
      </c>
      <c r="P1872">
        <f>ROUND(E1872/D1872*100,0)</f>
        <v>10</v>
      </c>
      <c r="Q1872">
        <f>IFERROR(ROUND(E1872/L1872,4),"no backers")</f>
        <v>32.818199999999997</v>
      </c>
      <c r="R1872" s="17">
        <f t="shared" si="87"/>
        <v>42371.355729166666</v>
      </c>
      <c r="S1872" s="17">
        <f t="shared" si="88"/>
        <v>42400.178472222222</v>
      </c>
      <c r="T1872">
        <f t="shared" si="89"/>
        <v>7.8966419330290971E-2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8301</v>
      </c>
      <c r="O1873" t="s">
        <v>8304</v>
      </c>
      <c r="P1873">
        <f>ROUND(E1873/D1873*100,0)</f>
        <v>72</v>
      </c>
      <c r="Q1873">
        <f>IFERROR(ROUND(E1873/L1873,4),0)</f>
        <v>49.1158</v>
      </c>
      <c r="R1873" s="17">
        <f t="shared" si="87"/>
        <v>41923.783576388887</v>
      </c>
      <c r="S1873" s="17">
        <f t="shared" si="88"/>
        <v>41963.825243055559</v>
      </c>
      <c r="T1873">
        <f t="shared" si="89"/>
        <v>0.10970319634704526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8301</v>
      </c>
      <c r="O1874" t="s">
        <v>8304</v>
      </c>
      <c r="P1874">
        <f>ROUND(E1874/D1874*100,0)</f>
        <v>1</v>
      </c>
      <c r="Q1874">
        <f>IFERROR(ROUND(E1874/L1874,4),0)</f>
        <v>16.307700000000001</v>
      </c>
      <c r="R1874" s="17">
        <f t="shared" si="87"/>
        <v>42155.129652777774</v>
      </c>
      <c r="S1874" s="17">
        <f t="shared" si="88"/>
        <v>42185.129652777774</v>
      </c>
      <c r="T1874">
        <f t="shared" si="89"/>
        <v>8.2191780821917804E-2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8301</v>
      </c>
      <c r="O1875" t="s">
        <v>8304</v>
      </c>
      <c r="P1875">
        <f>ROUND(E1875/D1875*100,0)</f>
        <v>0</v>
      </c>
      <c r="Q1875">
        <f>IFERROR(ROUND(E1875/L1875,4),0)</f>
        <v>18</v>
      </c>
      <c r="R1875" s="17">
        <f t="shared" si="87"/>
        <v>42164.615856481483</v>
      </c>
      <c r="S1875" s="17">
        <f t="shared" si="88"/>
        <v>42193.697916666672</v>
      </c>
      <c r="T1875">
        <f t="shared" si="89"/>
        <v>7.9676877219694006E-2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8301</v>
      </c>
      <c r="O1876" t="s">
        <v>8304</v>
      </c>
      <c r="P1876">
        <f>ROUND(E1876/D1876*100,0)</f>
        <v>0</v>
      </c>
      <c r="Q1876">
        <f>IFERROR(ROUND(E1876/L1876,4),0)</f>
        <v>13</v>
      </c>
      <c r="R1876" s="17">
        <f t="shared" si="87"/>
        <v>42529.969131944439</v>
      </c>
      <c r="S1876" s="17">
        <f t="shared" si="88"/>
        <v>42549.969131944439</v>
      </c>
      <c r="T1876">
        <f t="shared" si="89"/>
        <v>5.4794520547945202E-2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8301</v>
      </c>
      <c r="O1877" t="s">
        <v>8304</v>
      </c>
      <c r="P1877">
        <f>ROUND(E1877/D1877*100,0)</f>
        <v>1</v>
      </c>
      <c r="Q1877">
        <f>IFERROR(ROUND(E1877/L1877,4),0)</f>
        <v>17</v>
      </c>
      <c r="R1877" s="17">
        <f t="shared" si="87"/>
        <v>42528.899398148147</v>
      </c>
      <c r="S1877" s="17">
        <f t="shared" si="88"/>
        <v>42588.899398148147</v>
      </c>
      <c r="T1877">
        <f t="shared" si="89"/>
        <v>0.16438356164383561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8301</v>
      </c>
      <c r="O1878" t="s">
        <v>8304</v>
      </c>
      <c r="P1878">
        <f>ROUND(E1878/D1878*100,0)</f>
        <v>0</v>
      </c>
      <c r="Q1878">
        <f>IFERROR(ROUND(E1878/L1878,4),0)</f>
        <v>0</v>
      </c>
      <c r="R1878" s="17">
        <f t="shared" si="87"/>
        <v>41776.284780092588</v>
      </c>
      <c r="S1878" s="17">
        <f t="shared" si="88"/>
        <v>41806.284780092588</v>
      </c>
      <c r="T1878">
        <f t="shared" si="89"/>
        <v>8.2191780821917804E-2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8301</v>
      </c>
      <c r="O1879" t="s">
        <v>8304</v>
      </c>
      <c r="P1879">
        <f>ROUND(E1879/D1879*100,0)</f>
        <v>0</v>
      </c>
      <c r="Q1879">
        <f>IFERROR(ROUND(E1879/L1879,4),0)</f>
        <v>0</v>
      </c>
      <c r="R1879" s="17">
        <f t="shared" si="87"/>
        <v>42035.029224537036</v>
      </c>
      <c r="S1879" s="17">
        <f t="shared" si="88"/>
        <v>42064.029224537036</v>
      </c>
      <c r="T1879">
        <f t="shared" si="89"/>
        <v>7.9452054794520555E-2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8301</v>
      </c>
      <c r="O1880" t="s">
        <v>8304</v>
      </c>
      <c r="P1880">
        <f>ROUND(E1880/D1880*100,0)</f>
        <v>0</v>
      </c>
      <c r="Q1880">
        <f>IFERROR(ROUND(E1880/L1880,4),0)</f>
        <v>0</v>
      </c>
      <c r="R1880" s="17">
        <f t="shared" si="87"/>
        <v>41773.008738425924</v>
      </c>
      <c r="S1880" s="17">
        <f t="shared" si="88"/>
        <v>41803.008738425924</v>
      </c>
      <c r="T1880">
        <f t="shared" si="89"/>
        <v>8.2191780821917804E-2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8301</v>
      </c>
      <c r="O1881" t="s">
        <v>8304</v>
      </c>
      <c r="P1881">
        <f>ROUND(E1881/D1881*100,0)</f>
        <v>0</v>
      </c>
      <c r="Q1881">
        <f>IFERROR(ROUND(E1881/L1881,4),0)</f>
        <v>3</v>
      </c>
      <c r="R1881" s="17">
        <f t="shared" si="87"/>
        <v>42413.649641203709</v>
      </c>
      <c r="S1881" s="17">
        <f t="shared" si="88"/>
        <v>42443.607974537037</v>
      </c>
      <c r="T1881">
        <f t="shared" si="89"/>
        <v>8.2077625570762966E-2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8301</v>
      </c>
      <c r="O1882" t="s">
        <v>8304</v>
      </c>
      <c r="P1882">
        <f>ROUND(E1882/D1882*100,0)</f>
        <v>20</v>
      </c>
      <c r="Q1882">
        <f>IFERROR(ROUND(E1882/L1882,4),0)</f>
        <v>41.833300000000001</v>
      </c>
      <c r="R1882" s="17">
        <f t="shared" si="87"/>
        <v>42430.566898148143</v>
      </c>
      <c r="S1882" s="17">
        <f t="shared" si="88"/>
        <v>42459.525231481486</v>
      </c>
      <c r="T1882">
        <f t="shared" si="89"/>
        <v>7.9337899543405574E-2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8289</v>
      </c>
      <c r="O1883" t="s">
        <v>8295</v>
      </c>
      <c r="P1883">
        <f>ROUND(E1883/D1883*100,0)</f>
        <v>173</v>
      </c>
      <c r="Q1883">
        <f>IFERROR(ROUND(E1883/L1883,4),"no backers")</f>
        <v>49.3384</v>
      </c>
      <c r="R1883" s="17">
        <f t="shared" si="87"/>
        <v>42043.152650462958</v>
      </c>
      <c r="S1883" s="17">
        <f t="shared" si="88"/>
        <v>42073.110983796301</v>
      </c>
      <c r="T1883">
        <f t="shared" si="89"/>
        <v>8.2077625570802837E-2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8289</v>
      </c>
      <c r="O1884" t="s">
        <v>8295</v>
      </c>
      <c r="P1884">
        <f>ROUND(E1884/D1884*100,0)</f>
        <v>101</v>
      </c>
      <c r="Q1884">
        <f>IFERROR(ROUND(E1884/L1884,4),"no backers")</f>
        <v>41.728400000000001</v>
      </c>
      <c r="R1884" s="17">
        <f t="shared" si="87"/>
        <v>41067.949212962965</v>
      </c>
      <c r="S1884" s="17">
        <f t="shared" si="88"/>
        <v>41100.991666666669</v>
      </c>
      <c r="T1884">
        <f t="shared" si="89"/>
        <v>9.0527270421105088E-2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8289</v>
      </c>
      <c r="O1885" t="s">
        <v>8295</v>
      </c>
      <c r="P1885">
        <f>ROUND(E1885/D1885*100,0)</f>
        <v>105</v>
      </c>
      <c r="Q1885">
        <f>IFERROR(ROUND(E1885/L1885,4),0)</f>
        <v>32.718800000000002</v>
      </c>
      <c r="R1885" s="17">
        <f t="shared" si="87"/>
        <v>40977.948009259257</v>
      </c>
      <c r="S1885" s="17">
        <f t="shared" si="88"/>
        <v>41007.906342592592</v>
      </c>
      <c r="T1885">
        <f t="shared" si="89"/>
        <v>8.2077625570782894E-2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8289</v>
      </c>
      <c r="O1886" t="s">
        <v>8295</v>
      </c>
      <c r="P1886">
        <f>ROUND(E1886/D1886*100,0)</f>
        <v>135</v>
      </c>
      <c r="Q1886">
        <f>IFERROR(ROUND(E1886/L1886,4),0)</f>
        <v>51.961500000000001</v>
      </c>
      <c r="R1886" s="17">
        <f t="shared" si="87"/>
        <v>41205.198321759257</v>
      </c>
      <c r="S1886" s="17">
        <f t="shared" si="88"/>
        <v>41240.5</v>
      </c>
      <c r="T1886">
        <f t="shared" si="89"/>
        <v>9.6716926686967283E-2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8289</v>
      </c>
      <c r="O1887" t="s">
        <v>8295</v>
      </c>
      <c r="P1887">
        <f>ROUND(E1887/D1887*100,0)</f>
        <v>116</v>
      </c>
      <c r="Q1887">
        <f>IFERROR(ROUND(E1887/L1887,4),0)</f>
        <v>50.685699999999997</v>
      </c>
      <c r="R1887" s="17">
        <f t="shared" si="87"/>
        <v>41099.093865740739</v>
      </c>
      <c r="S1887" s="17">
        <f t="shared" si="88"/>
        <v>41131.916666666664</v>
      </c>
      <c r="T1887">
        <f t="shared" si="89"/>
        <v>8.9925481988837125E-2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8289</v>
      </c>
      <c r="O1888" t="s">
        <v>8295</v>
      </c>
      <c r="P1888">
        <f>ROUND(E1888/D1888*100,0)</f>
        <v>102</v>
      </c>
      <c r="Q1888">
        <f>IFERROR(ROUND(E1888/L1888,4),"no backers")</f>
        <v>42.241399999999999</v>
      </c>
      <c r="R1888" s="17">
        <f t="shared" si="87"/>
        <v>41925.906689814816</v>
      </c>
      <c r="S1888" s="17">
        <f t="shared" si="88"/>
        <v>41955.94835648148</v>
      </c>
      <c r="T1888">
        <f t="shared" si="89"/>
        <v>8.2305936073052713E-2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8289</v>
      </c>
      <c r="O1889" t="s">
        <v>8295</v>
      </c>
      <c r="P1889">
        <f>ROUND(E1889/D1889*100,0)</f>
        <v>111</v>
      </c>
      <c r="Q1889">
        <f>IFERROR(ROUND(E1889/L1889,4),0)</f>
        <v>416.875</v>
      </c>
      <c r="R1889" s="17">
        <f t="shared" si="87"/>
        <v>42323.800138888888</v>
      </c>
      <c r="S1889" s="17">
        <f t="shared" si="88"/>
        <v>42341.895833333328</v>
      </c>
      <c r="T1889">
        <f t="shared" si="89"/>
        <v>4.9577245053261908E-2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8289</v>
      </c>
      <c r="O1890" t="s">
        <v>8295</v>
      </c>
      <c r="P1890">
        <f>ROUND(E1890/D1890*100,0)</f>
        <v>166</v>
      </c>
      <c r="Q1890">
        <f>IFERROR(ROUND(E1890/L1890,4),"no backers")</f>
        <v>46.651699999999998</v>
      </c>
      <c r="R1890" s="17">
        <f t="shared" si="87"/>
        <v>40299.239953703705</v>
      </c>
      <c r="S1890" s="17">
        <f t="shared" si="88"/>
        <v>40330.207638888889</v>
      </c>
      <c r="T1890">
        <f t="shared" si="89"/>
        <v>8.4842973110092201E-2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8289</v>
      </c>
      <c r="O1891" t="s">
        <v>8295</v>
      </c>
      <c r="P1891">
        <f>ROUND(E1891/D1891*100,0)</f>
        <v>107</v>
      </c>
      <c r="Q1891">
        <f>IFERROR(ROUND(E1891/L1891,4),0)</f>
        <v>48.454500000000003</v>
      </c>
      <c r="R1891" s="17">
        <f t="shared" si="87"/>
        <v>41299.793356481481</v>
      </c>
      <c r="S1891" s="17">
        <f t="shared" si="88"/>
        <v>41344.751689814817</v>
      </c>
      <c r="T1891">
        <f t="shared" si="89"/>
        <v>0.12317351598174181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8289</v>
      </c>
      <c r="O1892" t="s">
        <v>8295</v>
      </c>
      <c r="P1892">
        <f>ROUND(E1892/D1892*100,0)</f>
        <v>145</v>
      </c>
      <c r="Q1892">
        <f>IFERROR(ROUND(E1892/L1892,4),0)</f>
        <v>70.528999999999996</v>
      </c>
      <c r="R1892" s="17">
        <f t="shared" si="87"/>
        <v>41228.786203703705</v>
      </c>
      <c r="S1892" s="17">
        <f t="shared" si="88"/>
        <v>41258.786203703705</v>
      </c>
      <c r="T1892">
        <f t="shared" si="89"/>
        <v>8.2191780821917804E-2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8289</v>
      </c>
      <c r="O1893" t="s">
        <v>8295</v>
      </c>
      <c r="P1893">
        <f>ROUND(E1893/D1893*100,0)</f>
        <v>106</v>
      </c>
      <c r="Q1893">
        <f>IFERROR(ROUND(E1893/L1893,4),"no backers")</f>
        <v>87.958299999999994</v>
      </c>
      <c r="R1893" s="17">
        <f t="shared" si="87"/>
        <v>40335.798078703701</v>
      </c>
      <c r="S1893" s="17">
        <f t="shared" si="88"/>
        <v>40381.25</v>
      </c>
      <c r="T1893">
        <f t="shared" si="89"/>
        <v>0.12452581177068131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8289</v>
      </c>
      <c r="O1894" t="s">
        <v>8295</v>
      </c>
      <c r="P1894">
        <f>ROUND(E1894/D1894*100,0)</f>
        <v>137</v>
      </c>
      <c r="Q1894">
        <f>IFERROR(ROUND(E1894/L1894,4),0)</f>
        <v>26.269200000000001</v>
      </c>
      <c r="R1894" s="17">
        <f t="shared" si="87"/>
        <v>40671.637511574074</v>
      </c>
      <c r="S1894" s="17">
        <f t="shared" si="88"/>
        <v>40701.637511574074</v>
      </c>
      <c r="T1894">
        <f t="shared" si="89"/>
        <v>8.2191780821917804E-2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8289</v>
      </c>
      <c r="O1895" t="s">
        <v>8295</v>
      </c>
      <c r="P1895">
        <f>ROUND(E1895/D1895*100,0)</f>
        <v>104</v>
      </c>
      <c r="Q1895">
        <f>IFERROR(ROUND(E1895/L1895,4),0)</f>
        <v>57.777799999999999</v>
      </c>
      <c r="R1895" s="17">
        <f t="shared" si="87"/>
        <v>40632.94195601852</v>
      </c>
      <c r="S1895" s="17">
        <f t="shared" si="88"/>
        <v>40649.165972222225</v>
      </c>
      <c r="T1895">
        <f t="shared" si="89"/>
        <v>4.4449359462205768E-2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8289</v>
      </c>
      <c r="O1896" t="s">
        <v>8295</v>
      </c>
      <c r="P1896">
        <f>ROUND(E1896/D1896*100,0)</f>
        <v>115</v>
      </c>
      <c r="Q1896">
        <f>IFERROR(ROUND(E1896/L1896,4),0)</f>
        <v>57.25</v>
      </c>
      <c r="R1896" s="17">
        <f t="shared" si="87"/>
        <v>40920.904895833337</v>
      </c>
      <c r="S1896" s="17">
        <f t="shared" si="88"/>
        <v>40951.904895833337</v>
      </c>
      <c r="T1896">
        <f t="shared" si="89"/>
        <v>8.4931506849315067E-2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8289</v>
      </c>
      <c r="O1897" t="s">
        <v>8295</v>
      </c>
      <c r="P1897">
        <f>ROUND(E1897/D1897*100,0)</f>
        <v>102</v>
      </c>
      <c r="Q1897">
        <f>IFERROR(ROUND(E1897/L1897,4),0)</f>
        <v>196.34039999999999</v>
      </c>
      <c r="R1897" s="17">
        <f t="shared" si="87"/>
        <v>42267.746782407412</v>
      </c>
      <c r="S1897" s="17">
        <f t="shared" si="88"/>
        <v>42297.746782407412</v>
      </c>
      <c r="T1897">
        <f t="shared" si="89"/>
        <v>8.2191780821917804E-2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8289</v>
      </c>
      <c r="O1898" t="s">
        <v>8295</v>
      </c>
      <c r="P1898">
        <f>ROUND(E1898/D1898*100,0)</f>
        <v>124</v>
      </c>
      <c r="Q1898">
        <f>IFERROR(ROUND(E1898/L1898,4),0)</f>
        <v>43</v>
      </c>
      <c r="R1898" s="17">
        <f t="shared" si="87"/>
        <v>40981.710243055553</v>
      </c>
      <c r="S1898" s="17">
        <f t="shared" si="88"/>
        <v>41011.710243055553</v>
      </c>
      <c r="T1898">
        <f t="shared" si="89"/>
        <v>8.2191780821917804E-2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8289</v>
      </c>
      <c r="O1899" t="s">
        <v>8295</v>
      </c>
      <c r="P1899">
        <f>ROUND(E1899/D1899*100,0)</f>
        <v>102</v>
      </c>
      <c r="Q1899">
        <f>IFERROR(ROUND(E1899/L1899,4),0)</f>
        <v>35.551900000000003</v>
      </c>
      <c r="R1899" s="17">
        <f t="shared" si="87"/>
        <v>41680.583402777782</v>
      </c>
      <c r="S1899" s="17">
        <f t="shared" si="88"/>
        <v>41702.875</v>
      </c>
      <c r="T1899">
        <f t="shared" si="89"/>
        <v>6.1072869101967436E-2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8289</v>
      </c>
      <c r="O1900" t="s">
        <v>8295</v>
      </c>
      <c r="P1900">
        <f>ROUND(E1900/D1900*100,0)</f>
        <v>145</v>
      </c>
      <c r="Q1900">
        <f>IFERROR(ROUND(E1900/L1900,4),0)</f>
        <v>68.8095</v>
      </c>
      <c r="R1900" s="17">
        <f t="shared" si="87"/>
        <v>42366.192974537036</v>
      </c>
      <c r="S1900" s="17">
        <f t="shared" si="88"/>
        <v>42401.75</v>
      </c>
      <c r="T1900">
        <f t="shared" si="89"/>
        <v>9.7416508117709022E-2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8289</v>
      </c>
      <c r="O1901" t="s">
        <v>8295</v>
      </c>
      <c r="P1901">
        <f>ROUND(E1901/D1901*100,0)</f>
        <v>133</v>
      </c>
      <c r="Q1901">
        <f>IFERROR(ROUND(E1901/L1901,4),0)</f>
        <v>28.571400000000001</v>
      </c>
      <c r="R1901" s="17">
        <f t="shared" si="87"/>
        <v>42058.941736111112</v>
      </c>
      <c r="S1901" s="17">
        <f t="shared" si="88"/>
        <v>42088.90006944444</v>
      </c>
      <c r="T1901">
        <f t="shared" si="89"/>
        <v>8.2077625570762966E-2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8289</v>
      </c>
      <c r="O1902" t="s">
        <v>8295</v>
      </c>
      <c r="P1902">
        <f>ROUND(E1902/D1902*100,0)</f>
        <v>109</v>
      </c>
      <c r="Q1902">
        <f>IFERROR(ROUND(E1902/L1902,4),0)</f>
        <v>50.631700000000002</v>
      </c>
      <c r="R1902" s="17">
        <f t="shared" si="87"/>
        <v>41160.871886574074</v>
      </c>
      <c r="S1902" s="17">
        <f t="shared" si="88"/>
        <v>41188.415972222225</v>
      </c>
      <c r="T1902">
        <f t="shared" si="89"/>
        <v>7.5463248351098466E-2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8270</v>
      </c>
      <c r="O1903" t="s">
        <v>8276</v>
      </c>
      <c r="P1903">
        <f>ROUND(E1903/D1903*100,0)</f>
        <v>3</v>
      </c>
      <c r="Q1903">
        <f>IFERROR(ROUND(E1903/L1903,4),0)</f>
        <v>106.8</v>
      </c>
      <c r="R1903" s="17">
        <f t="shared" si="87"/>
        <v>42116.54315972222</v>
      </c>
      <c r="S1903" s="17">
        <f t="shared" si="88"/>
        <v>42146.541666666672</v>
      </c>
      <c r="T1903">
        <f t="shared" si="89"/>
        <v>8.2187690258772456E-2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8270</v>
      </c>
      <c r="O1904" t="s">
        <v>8276</v>
      </c>
      <c r="P1904">
        <f>ROUND(E1904/D1904*100,0)</f>
        <v>1</v>
      </c>
      <c r="Q1904">
        <f>IFERROR(ROUND(E1904/L1904,4),0)</f>
        <v>4</v>
      </c>
      <c r="R1904" s="17">
        <f t="shared" si="87"/>
        <v>42037.789895833332</v>
      </c>
      <c r="S1904" s="17">
        <f t="shared" si="88"/>
        <v>42067.789895833332</v>
      </c>
      <c r="T1904">
        <f t="shared" si="89"/>
        <v>8.2191780821917804E-2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8270</v>
      </c>
      <c r="O1905" t="s">
        <v>8276</v>
      </c>
      <c r="P1905">
        <f>ROUND(E1905/D1905*100,0)</f>
        <v>47</v>
      </c>
      <c r="Q1905">
        <f>IFERROR(ROUND(E1905/L1905,4),"no backers")</f>
        <v>34.0976</v>
      </c>
      <c r="R1905" s="17">
        <f t="shared" si="87"/>
        <v>42702.770729166667</v>
      </c>
      <c r="S1905" s="17">
        <f t="shared" si="88"/>
        <v>42762.770729166667</v>
      </c>
      <c r="T1905">
        <f t="shared" si="89"/>
        <v>0.16438356164383561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8270</v>
      </c>
      <c r="O1906" t="s">
        <v>8276</v>
      </c>
      <c r="P1906">
        <f>ROUND(E1906/D1906*100,0)</f>
        <v>0</v>
      </c>
      <c r="Q1906">
        <f>IFERROR(ROUND(E1906/L1906,4),0)</f>
        <v>25</v>
      </c>
      <c r="R1906" s="17">
        <f t="shared" si="87"/>
        <v>42326.685428240744</v>
      </c>
      <c r="S1906" s="17">
        <f t="shared" si="88"/>
        <v>42371.685428240744</v>
      </c>
      <c r="T1906">
        <f t="shared" si="89"/>
        <v>0.12328767123287671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8270</v>
      </c>
      <c r="O1907" t="s">
        <v>8276</v>
      </c>
      <c r="P1907">
        <f>ROUND(E1907/D1907*100,0)</f>
        <v>0</v>
      </c>
      <c r="Q1907">
        <f>IFERROR(ROUND(E1907/L1907,4),0)</f>
        <v>10.5</v>
      </c>
      <c r="R1907" s="17">
        <f t="shared" si="87"/>
        <v>41859.925856481481</v>
      </c>
      <c r="S1907" s="17">
        <f t="shared" si="88"/>
        <v>41889.925856481481</v>
      </c>
      <c r="T1907">
        <f t="shared" si="89"/>
        <v>8.2191780821917804E-2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8270</v>
      </c>
      <c r="O1908" t="s">
        <v>8276</v>
      </c>
      <c r="P1908">
        <f>ROUND(E1908/D1908*100,0)</f>
        <v>43</v>
      </c>
      <c r="Q1908">
        <f>IFERROR(ROUND(E1908/L1908,4),0)</f>
        <v>215.95959999999999</v>
      </c>
      <c r="R1908" s="17">
        <f t="shared" si="87"/>
        <v>42514.671099537038</v>
      </c>
      <c r="S1908" s="17">
        <f t="shared" si="88"/>
        <v>42544.671099537038</v>
      </c>
      <c r="T1908">
        <f t="shared" si="89"/>
        <v>8.2191780821917804E-2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8270</v>
      </c>
      <c r="O1909" t="s">
        <v>8276</v>
      </c>
      <c r="P1909">
        <f>ROUND(E1909/D1909*100,0)</f>
        <v>0</v>
      </c>
      <c r="Q1909">
        <f>IFERROR(ROUND(E1909/L1909,4),0)</f>
        <v>21.25</v>
      </c>
      <c r="R1909" s="17">
        <f t="shared" si="87"/>
        <v>41767.587094907409</v>
      </c>
      <c r="S1909" s="17">
        <f t="shared" si="88"/>
        <v>41782.587094907409</v>
      </c>
      <c r="T1909">
        <f t="shared" si="89"/>
        <v>4.1095890410958902E-2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8270</v>
      </c>
      <c r="O1910" t="s">
        <v>8276</v>
      </c>
      <c r="P1910">
        <f>ROUND(E1910/D1910*100,0)</f>
        <v>2</v>
      </c>
      <c r="Q1910">
        <f>IFERROR(ROUND(E1910/L1910,4),0)</f>
        <v>108.25</v>
      </c>
      <c r="R1910" s="17">
        <f t="shared" si="87"/>
        <v>42703.917824074073</v>
      </c>
      <c r="S1910" s="17">
        <f t="shared" si="88"/>
        <v>42733.917824074073</v>
      </c>
      <c r="T1910">
        <f t="shared" si="89"/>
        <v>8.2191780821917804E-2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8270</v>
      </c>
      <c r="O1911" t="s">
        <v>8276</v>
      </c>
      <c r="P1911">
        <f>ROUND(E1911/D1911*100,0)</f>
        <v>14</v>
      </c>
      <c r="Q1911">
        <f>IFERROR(ROUND(E1911/L1911,4),"no backers")</f>
        <v>129.97370000000001</v>
      </c>
      <c r="R1911" s="17">
        <f t="shared" si="87"/>
        <v>41905.429155092592</v>
      </c>
      <c r="S1911" s="17">
        <f t="shared" si="88"/>
        <v>41935.429155092592</v>
      </c>
      <c r="T1911">
        <f t="shared" si="89"/>
        <v>8.2191780821917804E-2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8270</v>
      </c>
      <c r="O1912" t="s">
        <v>8276</v>
      </c>
      <c r="P1912">
        <f>ROUND(E1912/D1912*100,0)</f>
        <v>39</v>
      </c>
      <c r="Q1912">
        <f>IFERROR(ROUND(E1912/L1912,4),0)</f>
        <v>117.49469999999999</v>
      </c>
      <c r="R1912" s="17">
        <f t="shared" si="87"/>
        <v>42264.963159722218</v>
      </c>
      <c r="S1912" s="17">
        <f t="shared" si="88"/>
        <v>42308.947916666672</v>
      </c>
      <c r="T1912">
        <f t="shared" si="89"/>
        <v>0.12050618340946218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8270</v>
      </c>
      <c r="O1913" t="s">
        <v>8276</v>
      </c>
      <c r="P1913">
        <f>ROUND(E1913/D1913*100,0)</f>
        <v>0</v>
      </c>
      <c r="Q1913">
        <f>IFERROR(ROUND(E1913/L1913,4),0)</f>
        <v>10</v>
      </c>
      <c r="R1913" s="17">
        <f t="shared" si="87"/>
        <v>41830.033958333333</v>
      </c>
      <c r="S1913" s="17">
        <f t="shared" si="88"/>
        <v>41860.033958333333</v>
      </c>
      <c r="T1913">
        <f t="shared" si="89"/>
        <v>8.2191780821917804E-2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8270</v>
      </c>
      <c r="O1914" t="s">
        <v>8276</v>
      </c>
      <c r="P1914">
        <f>ROUND(E1914/D1914*100,0)</f>
        <v>59</v>
      </c>
      <c r="Q1914">
        <f>IFERROR(ROUND(E1914/L1914,4),0)</f>
        <v>70.595200000000006</v>
      </c>
      <c r="R1914" s="17">
        <f t="shared" si="87"/>
        <v>42129.226388888885</v>
      </c>
      <c r="S1914" s="17">
        <f t="shared" si="88"/>
        <v>42159.226388888885</v>
      </c>
      <c r="T1914">
        <f t="shared" si="89"/>
        <v>8.2191780821917804E-2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8270</v>
      </c>
      <c r="O1915" t="s">
        <v>8276</v>
      </c>
      <c r="P1915">
        <f>ROUND(E1915/D1915*100,0)</f>
        <v>1</v>
      </c>
      <c r="Q1915">
        <f>IFERROR(ROUND(E1915/L1915,4),0)</f>
        <v>24.5</v>
      </c>
      <c r="R1915" s="17">
        <f t="shared" si="87"/>
        <v>41890.511319444442</v>
      </c>
      <c r="S1915" s="17">
        <f t="shared" si="88"/>
        <v>41920.511319444442</v>
      </c>
      <c r="T1915">
        <f t="shared" si="89"/>
        <v>8.2191780821917804E-2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8270</v>
      </c>
      <c r="O1916" t="s">
        <v>8276</v>
      </c>
      <c r="P1916">
        <f>ROUND(E1916/D1916*100,0)</f>
        <v>9</v>
      </c>
      <c r="Q1916">
        <f>IFERROR(ROUND(E1916/L1916,4),0)</f>
        <v>30</v>
      </c>
      <c r="R1916" s="17">
        <f t="shared" si="87"/>
        <v>41929.174456018518</v>
      </c>
      <c r="S1916" s="17">
        <f t="shared" si="88"/>
        <v>41944.165972222225</v>
      </c>
      <c r="T1916">
        <f t="shared" si="89"/>
        <v>4.1072647133443427E-2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8270</v>
      </c>
      <c r="O1917" t="s">
        <v>8276</v>
      </c>
      <c r="P1917">
        <f>ROUND(E1917/D1917*100,0)</f>
        <v>2</v>
      </c>
      <c r="Q1917">
        <f>IFERROR(ROUND(E1917/L1917,4),"no backers")</f>
        <v>2</v>
      </c>
      <c r="R1917" s="17">
        <f t="shared" si="87"/>
        <v>41864.04886574074</v>
      </c>
      <c r="S1917" s="17">
        <f t="shared" si="88"/>
        <v>41884.04886574074</v>
      </c>
      <c r="T1917">
        <f t="shared" si="89"/>
        <v>5.4794520547945202E-2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8270</v>
      </c>
      <c r="O1918" t="s">
        <v>8276</v>
      </c>
      <c r="P1918">
        <f>ROUND(E1918/D1918*100,0)</f>
        <v>1</v>
      </c>
      <c r="Q1918">
        <f>IFERROR(ROUND(E1918/L1918,4),0)</f>
        <v>17</v>
      </c>
      <c r="R1918" s="17">
        <f t="shared" si="87"/>
        <v>42656.717303240745</v>
      </c>
      <c r="S1918" s="17">
        <f t="shared" si="88"/>
        <v>42681.758969907409</v>
      </c>
      <c r="T1918">
        <f t="shared" si="89"/>
        <v>6.8607305936066412E-2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8270</v>
      </c>
      <c r="O1919" t="s">
        <v>8276</v>
      </c>
      <c r="P1919">
        <f>ROUND(E1919/D1919*100,0)</f>
        <v>53</v>
      </c>
      <c r="Q1919">
        <f>IFERROR(ROUND(E1919/L1919,4),0)</f>
        <v>2928.9286000000002</v>
      </c>
      <c r="R1919" s="17">
        <f t="shared" si="87"/>
        <v>42746.270057870366</v>
      </c>
      <c r="S1919" s="17">
        <f t="shared" si="88"/>
        <v>42776.270057870366</v>
      </c>
      <c r="T1919">
        <f t="shared" si="89"/>
        <v>8.2191780821917804E-2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8270</v>
      </c>
      <c r="O1920" t="s">
        <v>8276</v>
      </c>
      <c r="P1920">
        <f>ROUND(E1920/D1920*100,0)</f>
        <v>1</v>
      </c>
      <c r="Q1920">
        <f>IFERROR(ROUND(E1920/L1920,4),0)</f>
        <v>28.8889</v>
      </c>
      <c r="R1920" s="17">
        <f t="shared" si="87"/>
        <v>41828.789942129632</v>
      </c>
      <c r="S1920" s="17">
        <f t="shared" si="88"/>
        <v>41863.789942129632</v>
      </c>
      <c r="T1920">
        <f t="shared" si="89"/>
        <v>9.5890410958904104E-2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8270</v>
      </c>
      <c r="O1921" t="s">
        <v>8276</v>
      </c>
      <c r="P1921">
        <f>ROUND(E1921/D1921*100,0)</f>
        <v>47</v>
      </c>
      <c r="Q1921">
        <f>IFERROR(ROUND(E1921/L1921,4),0)</f>
        <v>29.625</v>
      </c>
      <c r="R1921" s="17">
        <f t="shared" si="87"/>
        <v>42113.875567129624</v>
      </c>
      <c r="S1921" s="17">
        <f t="shared" si="88"/>
        <v>42143.875567129624</v>
      </c>
      <c r="T1921">
        <f t="shared" si="89"/>
        <v>8.2191780821917804E-2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8270</v>
      </c>
      <c r="O1922" t="s">
        <v>8276</v>
      </c>
      <c r="P1922">
        <f>ROUND(E1922/D1922*100,0)</f>
        <v>43</v>
      </c>
      <c r="Q1922">
        <f>IFERROR(ROUND(E1922/L1922,4),0)</f>
        <v>40.981000000000002</v>
      </c>
      <c r="R1922" s="17">
        <f t="shared" si="87"/>
        <v>42270.875706018516</v>
      </c>
      <c r="S1922" s="17">
        <f t="shared" si="88"/>
        <v>42298.958333333328</v>
      </c>
      <c r="T1922">
        <f t="shared" si="89"/>
        <v>7.693870497208842E-2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8289</v>
      </c>
      <c r="O1923" t="s">
        <v>8295</v>
      </c>
      <c r="P1923">
        <f>ROUND(E1923/D1923*100,0)</f>
        <v>137</v>
      </c>
      <c r="Q1923">
        <f>IFERROR(ROUND(E1923/L1923,4),0)</f>
        <v>54</v>
      </c>
      <c r="R1923" s="17">
        <f t="shared" ref="R1923:R1986" si="90">(((J1923/60)/60)/24)+DATE(1970,1,1)</f>
        <v>41074.221562500003</v>
      </c>
      <c r="S1923" s="17">
        <f t="shared" ref="S1923:S1986" si="91">(((I1923/60)/60)/24)+DATE(1970,1,1)</f>
        <v>41104.221562500003</v>
      </c>
      <c r="T1923">
        <f t="shared" ref="T1923:T1986" si="92">(S1923-R1923)/365</f>
        <v>8.2191780821917804E-2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8289</v>
      </c>
      <c r="O1924" t="s">
        <v>8295</v>
      </c>
      <c r="P1924">
        <f>ROUND(E1924/D1924*100,0)</f>
        <v>116</v>
      </c>
      <c r="Q1924">
        <f>IFERROR(ROUND(E1924/L1924,4),0)</f>
        <v>36.109400000000001</v>
      </c>
      <c r="R1924" s="17">
        <f t="shared" si="90"/>
        <v>41590.255868055552</v>
      </c>
      <c r="S1924" s="17">
        <f t="shared" si="91"/>
        <v>41620.255868055552</v>
      </c>
      <c r="T1924">
        <f t="shared" si="92"/>
        <v>8.2191780821917804E-2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8289</v>
      </c>
      <c r="O1925" t="s">
        <v>8295</v>
      </c>
      <c r="P1925">
        <f>ROUND(E1925/D1925*100,0)</f>
        <v>241</v>
      </c>
      <c r="Q1925">
        <f>IFERROR(ROUND(E1925/L1925,4),"no backers")</f>
        <v>23.1538</v>
      </c>
      <c r="R1925" s="17">
        <f t="shared" si="90"/>
        <v>40772.848749999997</v>
      </c>
      <c r="S1925" s="17">
        <f t="shared" si="91"/>
        <v>40813.207638888889</v>
      </c>
      <c r="T1925">
        <f t="shared" si="92"/>
        <v>0.11057229832573061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8289</v>
      </c>
      <c r="O1926" t="s">
        <v>8295</v>
      </c>
      <c r="P1926">
        <f>ROUND(E1926/D1926*100,0)</f>
        <v>114</v>
      </c>
      <c r="Q1926">
        <f>IFERROR(ROUND(E1926/L1926,4),0)</f>
        <v>104</v>
      </c>
      <c r="R1926" s="17">
        <f t="shared" si="90"/>
        <v>41626.761053240742</v>
      </c>
      <c r="S1926" s="17">
        <f t="shared" si="91"/>
        <v>41654.814583333333</v>
      </c>
      <c r="T1926">
        <f t="shared" si="92"/>
        <v>7.6858986555044501E-2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8289</v>
      </c>
      <c r="O1927" t="s">
        <v>8295</v>
      </c>
      <c r="P1927">
        <f>ROUND(E1927/D1927*100,0)</f>
        <v>110</v>
      </c>
      <c r="Q1927">
        <f>IFERROR(ROUND(E1927/L1927,4),0)</f>
        <v>31.826899999999998</v>
      </c>
      <c r="R1927" s="17">
        <f t="shared" si="90"/>
        <v>41535.90148148148</v>
      </c>
      <c r="S1927" s="17">
        <f t="shared" si="91"/>
        <v>41558</v>
      </c>
      <c r="T1927">
        <f t="shared" si="92"/>
        <v>6.0543886352109576E-2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8289</v>
      </c>
      <c r="O1928" t="s">
        <v>8295</v>
      </c>
      <c r="P1928">
        <f>ROUND(E1928/D1928*100,0)</f>
        <v>195</v>
      </c>
      <c r="Q1928">
        <f>IFERROR(ROUND(E1928/L1928,4),0)</f>
        <v>27.389600000000002</v>
      </c>
      <c r="R1928" s="17">
        <f t="shared" si="90"/>
        <v>40456.954351851848</v>
      </c>
      <c r="S1928" s="17">
        <f t="shared" si="91"/>
        <v>40484.018055555556</v>
      </c>
      <c r="T1928">
        <f t="shared" si="92"/>
        <v>7.4147133434818074E-2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8289</v>
      </c>
      <c r="O1929" t="s">
        <v>8295</v>
      </c>
      <c r="P1929">
        <f>ROUND(E1929/D1929*100,0)</f>
        <v>103</v>
      </c>
      <c r="Q1929">
        <f>IFERROR(ROUND(E1929/L1929,4),0)</f>
        <v>56.363599999999998</v>
      </c>
      <c r="R1929" s="17">
        <f t="shared" si="90"/>
        <v>40960.861562500002</v>
      </c>
      <c r="S1929" s="17">
        <f t="shared" si="91"/>
        <v>40976.207638888889</v>
      </c>
      <c r="T1929">
        <f t="shared" si="92"/>
        <v>4.2044044901060312E-2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8289</v>
      </c>
      <c r="O1930" t="s">
        <v>8295</v>
      </c>
      <c r="P1930">
        <f>ROUND(E1930/D1930*100,0)</f>
        <v>103</v>
      </c>
      <c r="Q1930">
        <f>IFERROR(ROUND(E1930/L1930,4),0)</f>
        <v>77.352900000000005</v>
      </c>
      <c r="R1930" s="17">
        <f t="shared" si="90"/>
        <v>41371.648078703707</v>
      </c>
      <c r="S1930" s="17">
        <f t="shared" si="91"/>
        <v>41401.648078703707</v>
      </c>
      <c r="T1930">
        <f t="shared" si="92"/>
        <v>8.2191780821917804E-2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8289</v>
      </c>
      <c r="O1931" t="s">
        <v>8295</v>
      </c>
      <c r="P1931">
        <f>ROUND(E1931/D1931*100,0)</f>
        <v>100</v>
      </c>
      <c r="Q1931">
        <f>IFERROR(ROUND(E1931/L1931,4),0)</f>
        <v>42.8</v>
      </c>
      <c r="R1931" s="17">
        <f t="shared" si="90"/>
        <v>40687.021597222221</v>
      </c>
      <c r="S1931" s="17">
        <f t="shared" si="91"/>
        <v>40729.021597222221</v>
      </c>
      <c r="T1931">
        <f t="shared" si="92"/>
        <v>0.11506849315068493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8289</v>
      </c>
      <c r="O1932" t="s">
        <v>8295</v>
      </c>
      <c r="P1932">
        <f>ROUND(E1932/D1932*100,0)</f>
        <v>127</v>
      </c>
      <c r="Q1932">
        <f>IFERROR(ROUND(E1932/L1932,4),0)</f>
        <v>48.846200000000003</v>
      </c>
      <c r="R1932" s="17">
        <f t="shared" si="90"/>
        <v>41402.558819444443</v>
      </c>
      <c r="S1932" s="17">
        <f t="shared" si="91"/>
        <v>41462.558819444443</v>
      </c>
      <c r="T1932">
        <f t="shared" si="92"/>
        <v>0.16438356164383561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8289</v>
      </c>
      <c r="O1933" t="s">
        <v>8295</v>
      </c>
      <c r="P1933">
        <f>ROUND(E1933/D1933*100,0)</f>
        <v>121</v>
      </c>
      <c r="Q1933">
        <f>IFERROR(ROUND(E1933/L1933,4),0)</f>
        <v>48.240400000000001</v>
      </c>
      <c r="R1933" s="17">
        <f t="shared" si="90"/>
        <v>41037.892465277779</v>
      </c>
      <c r="S1933" s="17">
        <f t="shared" si="91"/>
        <v>41051.145833333336</v>
      </c>
      <c r="T1933">
        <f t="shared" si="92"/>
        <v>3.6310597412485136E-2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8289</v>
      </c>
      <c r="O1934" t="s">
        <v>8295</v>
      </c>
      <c r="P1934">
        <f>ROUND(E1934/D1934*100,0)</f>
        <v>107</v>
      </c>
      <c r="Q1934">
        <f>IFERROR(ROUND(E1934/L1934,4),0)</f>
        <v>70.212500000000006</v>
      </c>
      <c r="R1934" s="17">
        <f t="shared" si="90"/>
        <v>40911.809872685182</v>
      </c>
      <c r="S1934" s="17">
        <f t="shared" si="91"/>
        <v>40932.809872685182</v>
      </c>
      <c r="T1934">
        <f t="shared" si="92"/>
        <v>5.7534246575342465E-2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8289</v>
      </c>
      <c r="O1935" t="s">
        <v>8295</v>
      </c>
      <c r="P1935">
        <f>ROUND(E1935/D1935*100,0)</f>
        <v>172</v>
      </c>
      <c r="Q1935">
        <f>IFERROR(ROUND(E1935/L1935,4),0)</f>
        <v>94.054500000000004</v>
      </c>
      <c r="R1935" s="17">
        <f t="shared" si="90"/>
        <v>41879.130868055552</v>
      </c>
      <c r="S1935" s="17">
        <f t="shared" si="91"/>
        <v>41909.130868055552</v>
      </c>
      <c r="T1935">
        <f t="shared" si="92"/>
        <v>8.2191780821917804E-2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8289</v>
      </c>
      <c r="O1936" t="s">
        <v>8295</v>
      </c>
      <c r="P1936">
        <f>ROUND(E1936/D1936*100,0)</f>
        <v>124</v>
      </c>
      <c r="Q1936">
        <f>IFERROR(ROUND(E1936/L1936,4),0)</f>
        <v>80.2727</v>
      </c>
      <c r="R1936" s="17">
        <f t="shared" si="90"/>
        <v>40865.867141203707</v>
      </c>
      <c r="S1936" s="17">
        <f t="shared" si="91"/>
        <v>40902.208333333336</v>
      </c>
      <c r="T1936">
        <f t="shared" si="92"/>
        <v>9.9564909944187194E-2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8289</v>
      </c>
      <c r="O1937" t="s">
        <v>8295</v>
      </c>
      <c r="P1937">
        <f>ROUND(E1937/D1937*100,0)</f>
        <v>108</v>
      </c>
      <c r="Q1937">
        <f>IFERROR(ROUND(E1937/L1937,4),0)</f>
        <v>54.2</v>
      </c>
      <c r="R1937" s="17">
        <f t="shared" si="90"/>
        <v>41773.932534722226</v>
      </c>
      <c r="S1937" s="17">
        <f t="shared" si="91"/>
        <v>41811.207638888889</v>
      </c>
      <c r="T1937">
        <f t="shared" si="92"/>
        <v>0.1021235730593517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8289</v>
      </c>
      <c r="O1938" t="s">
        <v>8295</v>
      </c>
      <c r="P1938">
        <f>ROUND(E1938/D1938*100,0)</f>
        <v>117</v>
      </c>
      <c r="Q1938">
        <f>IFERROR(ROUND(E1938/L1938,4),0)</f>
        <v>60.268999999999998</v>
      </c>
      <c r="R1938" s="17">
        <f t="shared" si="90"/>
        <v>40852.889699074076</v>
      </c>
      <c r="S1938" s="17">
        <f t="shared" si="91"/>
        <v>40883.249305555553</v>
      </c>
      <c r="T1938">
        <f t="shared" si="92"/>
        <v>8.3177004058842152E-2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8289</v>
      </c>
      <c r="O1939" t="s">
        <v>8295</v>
      </c>
      <c r="P1939">
        <f>ROUND(E1939/D1939*100,0)</f>
        <v>187</v>
      </c>
      <c r="Q1939">
        <f>IFERROR(ROUND(E1939/L1939,4),0)</f>
        <v>38.740299999999998</v>
      </c>
      <c r="R1939" s="17">
        <f t="shared" si="90"/>
        <v>41059.118993055556</v>
      </c>
      <c r="S1939" s="17">
        <f t="shared" si="91"/>
        <v>41075.165972222225</v>
      </c>
      <c r="T1939">
        <f t="shared" si="92"/>
        <v>4.3964326484025172E-2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8289</v>
      </c>
      <c r="O1940" t="s">
        <v>8295</v>
      </c>
      <c r="P1940">
        <f>ROUND(E1940/D1940*100,0)</f>
        <v>116</v>
      </c>
      <c r="Q1940">
        <f>IFERROR(ROUND(E1940/L1940,4),0)</f>
        <v>152.54390000000001</v>
      </c>
      <c r="R1940" s="17">
        <f t="shared" si="90"/>
        <v>41426.259618055556</v>
      </c>
      <c r="S1940" s="17">
        <f t="shared" si="91"/>
        <v>41457.208333333336</v>
      </c>
      <c r="T1940">
        <f t="shared" si="92"/>
        <v>8.4791000761041471E-2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8289</v>
      </c>
      <c r="O1941" t="s">
        <v>8295</v>
      </c>
      <c r="P1941">
        <f>ROUND(E1941/D1941*100,0)</f>
        <v>111</v>
      </c>
      <c r="Q1941">
        <f>IFERROR(ROUND(E1941/L1941,4),"no backers")</f>
        <v>115.3125</v>
      </c>
      <c r="R1941" s="17">
        <f t="shared" si="90"/>
        <v>41313.985046296293</v>
      </c>
      <c r="S1941" s="17">
        <f t="shared" si="91"/>
        <v>41343.943379629629</v>
      </c>
      <c r="T1941">
        <f t="shared" si="92"/>
        <v>8.2077625570782894E-2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8289</v>
      </c>
      <c r="O1942" t="s">
        <v>8295</v>
      </c>
      <c r="P1942">
        <f>ROUND(E1942/D1942*100,0)</f>
        <v>171</v>
      </c>
      <c r="Q1942">
        <f>IFERROR(ROUND(E1942/L1942,4),0)</f>
        <v>35.838700000000003</v>
      </c>
      <c r="R1942" s="17">
        <f t="shared" si="90"/>
        <v>40670.507326388892</v>
      </c>
      <c r="S1942" s="17">
        <f t="shared" si="91"/>
        <v>40709.165972222225</v>
      </c>
      <c r="T1942">
        <f t="shared" si="92"/>
        <v>0.10591409817351545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8270</v>
      </c>
      <c r="O1943" t="s">
        <v>8275</v>
      </c>
      <c r="P1943">
        <f>ROUND(E1943/D1943*100,0)</f>
        <v>126</v>
      </c>
      <c r="Q1943">
        <f>IFERROR(ROUND(E1943/L1943,4),"no backers")</f>
        <v>64.570099999999996</v>
      </c>
      <c r="R1943" s="17">
        <f t="shared" si="90"/>
        <v>41744.290868055556</v>
      </c>
      <c r="S1943" s="17">
        <f t="shared" si="91"/>
        <v>41774.290868055556</v>
      </c>
      <c r="T1943">
        <f t="shared" si="92"/>
        <v>8.2191780821917804E-2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8270</v>
      </c>
      <c r="O1944" t="s">
        <v>8275</v>
      </c>
      <c r="P1944">
        <f>ROUND(E1944/D1944*100,0)</f>
        <v>138</v>
      </c>
      <c r="Q1944">
        <f>IFERROR(ROUND(E1944/L1944,4),0)</f>
        <v>87.436000000000007</v>
      </c>
      <c r="R1944" s="17">
        <f t="shared" si="90"/>
        <v>40638.828009259261</v>
      </c>
      <c r="S1944" s="17">
        <f t="shared" si="91"/>
        <v>40728.828009259261</v>
      </c>
      <c r="T1944">
        <f t="shared" si="92"/>
        <v>0.24657534246575341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8270</v>
      </c>
      <c r="O1945" t="s">
        <v>8275</v>
      </c>
      <c r="P1945">
        <f>ROUND(E1945/D1945*100,0)</f>
        <v>1705</v>
      </c>
      <c r="Q1945">
        <f>IFERROR(ROUND(E1945/L1945,4),0)</f>
        <v>68.815600000000003</v>
      </c>
      <c r="R1945" s="17">
        <f t="shared" si="90"/>
        <v>42548.269861111112</v>
      </c>
      <c r="S1945" s="17">
        <f t="shared" si="91"/>
        <v>42593.269861111112</v>
      </c>
      <c r="T1945">
        <f t="shared" si="92"/>
        <v>0.12328767123287671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8270</v>
      </c>
      <c r="O1946" t="s">
        <v>8275</v>
      </c>
      <c r="P1946">
        <f>ROUND(E1946/D1946*100,0)</f>
        <v>788</v>
      </c>
      <c r="Q1946">
        <f>IFERROR(ROUND(E1946/L1946,4),0)</f>
        <v>176.2002</v>
      </c>
      <c r="R1946" s="17">
        <f t="shared" si="90"/>
        <v>41730.584374999999</v>
      </c>
      <c r="S1946" s="17">
        <f t="shared" si="91"/>
        <v>41760.584374999999</v>
      </c>
      <c r="T1946">
        <f t="shared" si="92"/>
        <v>8.2191780821917804E-2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8270</v>
      </c>
      <c r="O1947" t="s">
        <v>8275</v>
      </c>
      <c r="P1947">
        <f>ROUND(E1947/D1947*100,0)</f>
        <v>348</v>
      </c>
      <c r="Q1947">
        <f>IFERROR(ROUND(E1947/L1947,4),0)</f>
        <v>511.7912</v>
      </c>
      <c r="R1947" s="17">
        <f t="shared" si="90"/>
        <v>42157.251828703709</v>
      </c>
      <c r="S1947" s="17">
        <f t="shared" si="91"/>
        <v>42197.251828703709</v>
      </c>
      <c r="T1947">
        <f t="shared" si="92"/>
        <v>0.1095890410958904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8270</v>
      </c>
      <c r="O1948" t="s">
        <v>8275</v>
      </c>
      <c r="P1948">
        <f>ROUND(E1948/D1948*100,0)</f>
        <v>150</v>
      </c>
      <c r="Q1948">
        <f>IFERROR(ROUND(E1948/L1948,4),0)</f>
        <v>160.44290000000001</v>
      </c>
      <c r="R1948" s="17">
        <f t="shared" si="90"/>
        <v>41689.150011574071</v>
      </c>
      <c r="S1948" s="17">
        <f t="shared" si="91"/>
        <v>41749.108344907407</v>
      </c>
      <c r="T1948">
        <f t="shared" si="92"/>
        <v>0.16426940639270071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8270</v>
      </c>
      <c r="O1949" t="s">
        <v>8275</v>
      </c>
      <c r="P1949">
        <f>ROUND(E1949/D1949*100,0)</f>
        <v>101</v>
      </c>
      <c r="Q1949">
        <f>IFERROR(ROUND(E1949/L1949,4),0)</f>
        <v>35.003</v>
      </c>
      <c r="R1949" s="17">
        <f t="shared" si="90"/>
        <v>40102.918055555558</v>
      </c>
      <c r="S1949" s="17">
        <f t="shared" si="91"/>
        <v>40140.249305555553</v>
      </c>
      <c r="T1949">
        <f t="shared" si="92"/>
        <v>0.10227739726026201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8270</v>
      </c>
      <c r="O1950" t="s">
        <v>8275</v>
      </c>
      <c r="P1950">
        <f>ROUND(E1950/D1950*100,0)</f>
        <v>800</v>
      </c>
      <c r="Q1950">
        <f>IFERROR(ROUND(E1950/L1950,4),0)</f>
        <v>188.5067</v>
      </c>
      <c r="R1950" s="17">
        <f t="shared" si="90"/>
        <v>42473.604270833333</v>
      </c>
      <c r="S1950" s="17">
        <f t="shared" si="91"/>
        <v>42527.709722222222</v>
      </c>
      <c r="T1950">
        <f t="shared" si="92"/>
        <v>0.14823411339421499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8270</v>
      </c>
      <c r="O1951" t="s">
        <v>8275</v>
      </c>
      <c r="P1951">
        <f>ROUND(E1951/D1951*100,0)</f>
        <v>106</v>
      </c>
      <c r="Q1951">
        <f>IFERROR(ROUND(E1951/L1951,4),0)</f>
        <v>56.204999999999998</v>
      </c>
      <c r="R1951" s="17">
        <f t="shared" si="90"/>
        <v>41800.423043981478</v>
      </c>
      <c r="S1951" s="17">
        <f t="shared" si="91"/>
        <v>41830.423043981478</v>
      </c>
      <c r="T1951">
        <f t="shared" si="92"/>
        <v>8.2191780821917804E-2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8270</v>
      </c>
      <c r="O1952" t="s">
        <v>8275</v>
      </c>
      <c r="P1952">
        <f>ROUND(E1952/D1952*100,0)</f>
        <v>201</v>
      </c>
      <c r="Q1952">
        <f>IFERROR(ROUND(E1952/L1952,4),0)</f>
        <v>51.305399999999999</v>
      </c>
      <c r="R1952" s="17">
        <f t="shared" si="90"/>
        <v>40624.181400462963</v>
      </c>
      <c r="S1952" s="17">
        <f t="shared" si="91"/>
        <v>40655.181400462963</v>
      </c>
      <c r="T1952">
        <f t="shared" si="92"/>
        <v>8.4931506849315067E-2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8270</v>
      </c>
      <c r="O1953" t="s">
        <v>8275</v>
      </c>
      <c r="P1953">
        <f>ROUND(E1953/D1953*100,0)</f>
        <v>212</v>
      </c>
      <c r="Q1953">
        <f>IFERROR(ROUND(E1953/L1953,4),"no backers")</f>
        <v>127.36450000000001</v>
      </c>
      <c r="R1953" s="17">
        <f t="shared" si="90"/>
        <v>42651.420567129629</v>
      </c>
      <c r="S1953" s="17">
        <f t="shared" si="91"/>
        <v>42681.462233796294</v>
      </c>
      <c r="T1953">
        <f t="shared" si="92"/>
        <v>8.2305936073052713E-2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8270</v>
      </c>
      <c r="O1954" t="s">
        <v>8275</v>
      </c>
      <c r="P1954">
        <f>ROUND(E1954/D1954*100,0)</f>
        <v>198</v>
      </c>
      <c r="Q1954">
        <f>IFERROR(ROUND(E1954/L1954,4),0)</f>
        <v>101.8553</v>
      </c>
      <c r="R1954" s="17">
        <f t="shared" si="90"/>
        <v>41526.60665509259</v>
      </c>
      <c r="S1954" s="17">
        <f t="shared" si="91"/>
        <v>41563.60665509259</v>
      </c>
      <c r="T1954">
        <f t="shared" si="92"/>
        <v>0.10136986301369863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8270</v>
      </c>
      <c r="O1955" t="s">
        <v>8275</v>
      </c>
      <c r="P1955">
        <f>ROUND(E1955/D1955*100,0)</f>
        <v>226</v>
      </c>
      <c r="Q1955">
        <f>IFERROR(ROUND(E1955/L1955,4),"no backers")</f>
        <v>230.55779999999999</v>
      </c>
      <c r="R1955" s="17">
        <f t="shared" si="90"/>
        <v>40941.199826388889</v>
      </c>
      <c r="S1955" s="17">
        <f t="shared" si="91"/>
        <v>40970.125</v>
      </c>
      <c r="T1955">
        <f t="shared" si="92"/>
        <v>7.9247050989345064E-2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8270</v>
      </c>
      <c r="O1956" t="s">
        <v>8275</v>
      </c>
      <c r="P1956">
        <f>ROUND(E1956/D1956*100,0)</f>
        <v>699</v>
      </c>
      <c r="Q1956">
        <f>IFERROR(ROUND(E1956/L1956,4),0)</f>
        <v>842.10599999999999</v>
      </c>
      <c r="R1956" s="17">
        <f t="shared" si="90"/>
        <v>42394.580740740741</v>
      </c>
      <c r="S1956" s="17">
        <f t="shared" si="91"/>
        <v>42441.208333333328</v>
      </c>
      <c r="T1956">
        <f t="shared" si="92"/>
        <v>0.12774682902078757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8270</v>
      </c>
      <c r="O1957" t="s">
        <v>8275</v>
      </c>
      <c r="P1957">
        <f>ROUND(E1957/D1957*100,0)</f>
        <v>399</v>
      </c>
      <c r="Q1957">
        <f>IFERROR(ROUND(E1957/L1957,4),0)</f>
        <v>577.27589999999998</v>
      </c>
      <c r="R1957" s="17">
        <f t="shared" si="90"/>
        <v>41020.271770833337</v>
      </c>
      <c r="S1957" s="17">
        <f t="shared" si="91"/>
        <v>41052.791666666664</v>
      </c>
      <c r="T1957">
        <f t="shared" si="92"/>
        <v>8.9095605022815369E-2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8270</v>
      </c>
      <c r="O1958" t="s">
        <v>8275</v>
      </c>
      <c r="P1958">
        <f>ROUND(E1958/D1958*100,0)</f>
        <v>294</v>
      </c>
      <c r="Q1958">
        <f>IFERROR(ROUND(E1958/L1958,4),"no backers")</f>
        <v>483.34249999999997</v>
      </c>
      <c r="R1958" s="17">
        <f t="shared" si="90"/>
        <v>42067.923668981486</v>
      </c>
      <c r="S1958" s="17">
        <f t="shared" si="91"/>
        <v>42112.882002314815</v>
      </c>
      <c r="T1958">
        <f t="shared" si="92"/>
        <v>0.12317351598172187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8270</v>
      </c>
      <c r="O1959" t="s">
        <v>8275</v>
      </c>
      <c r="P1959">
        <f>ROUND(E1959/D1959*100,0)</f>
        <v>168</v>
      </c>
      <c r="Q1959">
        <f>IFERROR(ROUND(E1959/L1959,4),"no backers")</f>
        <v>76.138499999999993</v>
      </c>
      <c r="R1959" s="17">
        <f t="shared" si="90"/>
        <v>41179.098530092589</v>
      </c>
      <c r="S1959" s="17">
        <f t="shared" si="91"/>
        <v>41209.098530092589</v>
      </c>
      <c r="T1959">
        <f t="shared" si="92"/>
        <v>8.2191780821917804E-2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8270</v>
      </c>
      <c r="O1960" t="s">
        <v>8275</v>
      </c>
      <c r="P1960">
        <f>ROUND(E1960/D1960*100,0)</f>
        <v>1436</v>
      </c>
      <c r="Q1960">
        <f>IFERROR(ROUND(E1960/L1960,4),0)</f>
        <v>74.107699999999994</v>
      </c>
      <c r="R1960" s="17">
        <f t="shared" si="90"/>
        <v>41326.987974537034</v>
      </c>
      <c r="S1960" s="17">
        <f t="shared" si="91"/>
        <v>41356.94630787037</v>
      </c>
      <c r="T1960">
        <f t="shared" si="92"/>
        <v>8.2077625570782894E-2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8270</v>
      </c>
      <c r="O1961" t="s">
        <v>8275</v>
      </c>
      <c r="P1961">
        <f>ROUND(E1961/D1961*100,0)</f>
        <v>157</v>
      </c>
      <c r="Q1961">
        <f>IFERROR(ROUND(E1961/L1961,4),0)</f>
        <v>36.965699999999998</v>
      </c>
      <c r="R1961" s="17">
        <f t="shared" si="90"/>
        <v>41871.845601851855</v>
      </c>
      <c r="S1961" s="17">
        <f t="shared" si="91"/>
        <v>41913</v>
      </c>
      <c r="T1961">
        <f t="shared" si="92"/>
        <v>0.11275177574834119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8270</v>
      </c>
      <c r="O1962" t="s">
        <v>8275</v>
      </c>
      <c r="P1962">
        <f>ROUND(E1962/D1962*100,0)</f>
        <v>118</v>
      </c>
      <c r="Q1962">
        <f>IFERROR(ROUND(E1962/L1962,4),0)</f>
        <v>2500.9697000000001</v>
      </c>
      <c r="R1962" s="17">
        <f t="shared" si="90"/>
        <v>41964.362743055557</v>
      </c>
      <c r="S1962" s="17">
        <f t="shared" si="91"/>
        <v>41994.362743055557</v>
      </c>
      <c r="T1962">
        <f t="shared" si="92"/>
        <v>8.2191780821917804E-2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8270</v>
      </c>
      <c r="O1963" t="s">
        <v>8275</v>
      </c>
      <c r="P1963">
        <f>ROUND(E1963/D1963*100,0)</f>
        <v>1105</v>
      </c>
      <c r="Q1963">
        <f>IFERROR(ROUND(E1963/L1963,4),0)</f>
        <v>67.690200000000004</v>
      </c>
      <c r="R1963" s="17">
        <f t="shared" si="90"/>
        <v>41148.194641203707</v>
      </c>
      <c r="S1963" s="17">
        <f t="shared" si="91"/>
        <v>41188.165972222225</v>
      </c>
      <c r="T1963">
        <f t="shared" si="92"/>
        <v>0.10951049594114509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8270</v>
      </c>
      <c r="O1964" t="s">
        <v>8275</v>
      </c>
      <c r="P1964">
        <f>ROUND(E1964/D1964*100,0)</f>
        <v>193</v>
      </c>
      <c r="Q1964">
        <f>IFERROR(ROUND(E1964/L1964,4),"no backers")</f>
        <v>63.047400000000003</v>
      </c>
      <c r="R1964" s="17">
        <f t="shared" si="90"/>
        <v>41742.780509259261</v>
      </c>
      <c r="S1964" s="17">
        <f t="shared" si="91"/>
        <v>41772.780509259261</v>
      </c>
      <c r="T1964">
        <f t="shared" si="92"/>
        <v>8.2191780821917804E-2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8270</v>
      </c>
      <c r="O1965" t="s">
        <v>8275</v>
      </c>
      <c r="P1965">
        <f>ROUND(E1965/D1965*100,0)</f>
        <v>127</v>
      </c>
      <c r="Q1965">
        <f>IFERROR(ROUND(E1965/L1965,4),0)</f>
        <v>117.6</v>
      </c>
      <c r="R1965" s="17">
        <f t="shared" si="90"/>
        <v>41863.429791666669</v>
      </c>
      <c r="S1965" s="17">
        <f t="shared" si="91"/>
        <v>41898.429791666669</v>
      </c>
      <c r="T1965">
        <f t="shared" si="92"/>
        <v>9.5890410958904104E-2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8270</v>
      </c>
      <c r="O1966" t="s">
        <v>8275</v>
      </c>
      <c r="P1966">
        <f>ROUND(E1966/D1966*100,0)</f>
        <v>260</v>
      </c>
      <c r="Q1966">
        <f>IFERROR(ROUND(E1966/L1966,4),0)</f>
        <v>180.75190000000001</v>
      </c>
      <c r="R1966" s="17">
        <f t="shared" si="90"/>
        <v>42452.272824074069</v>
      </c>
      <c r="S1966" s="17">
        <f t="shared" si="91"/>
        <v>42482.272824074069</v>
      </c>
      <c r="T1966">
        <f t="shared" si="92"/>
        <v>8.2191780821917804E-2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8270</v>
      </c>
      <c r="O1967" t="s">
        <v>8275</v>
      </c>
      <c r="P1967">
        <f>ROUND(E1967/D1967*100,0)</f>
        <v>262</v>
      </c>
      <c r="Q1967">
        <f>IFERROR(ROUND(E1967/L1967,4),0)</f>
        <v>127.32040000000001</v>
      </c>
      <c r="R1967" s="17">
        <f t="shared" si="90"/>
        <v>40898.089236111111</v>
      </c>
      <c r="S1967" s="17">
        <f t="shared" si="91"/>
        <v>40920.041666666664</v>
      </c>
      <c r="T1967">
        <f t="shared" si="92"/>
        <v>6.0143645357680249E-2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8270</v>
      </c>
      <c r="O1968" t="s">
        <v>8275</v>
      </c>
      <c r="P1968">
        <f>ROUND(E1968/D1968*100,0)</f>
        <v>207</v>
      </c>
      <c r="Q1968">
        <f>IFERROR(ROUND(E1968/L1968,4),0)</f>
        <v>136.64449999999999</v>
      </c>
      <c r="R1968" s="17">
        <f t="shared" si="90"/>
        <v>41835.540486111109</v>
      </c>
      <c r="S1968" s="17">
        <f t="shared" si="91"/>
        <v>41865.540486111109</v>
      </c>
      <c r="T1968">
        <f t="shared" si="92"/>
        <v>8.2191780821917804E-2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8270</v>
      </c>
      <c r="O1969" t="s">
        <v>8275</v>
      </c>
      <c r="P1969">
        <f>ROUND(E1969/D1969*100,0)</f>
        <v>370</v>
      </c>
      <c r="Q1969">
        <f>IFERROR(ROUND(E1969/L1969,4),"no backers")</f>
        <v>182.78020000000001</v>
      </c>
      <c r="R1969" s="17">
        <f t="shared" si="90"/>
        <v>41730.663530092592</v>
      </c>
      <c r="S1969" s="17">
        <f t="shared" si="91"/>
        <v>41760.663530092592</v>
      </c>
      <c r="T1969">
        <f t="shared" si="92"/>
        <v>8.2191780821917804E-2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8270</v>
      </c>
      <c r="O1970" t="s">
        <v>8275</v>
      </c>
      <c r="P1970">
        <f>ROUND(E1970/D1970*100,0)</f>
        <v>285</v>
      </c>
      <c r="Q1970">
        <f>IFERROR(ROUND(E1970/L1970,4),0)</f>
        <v>279.3784</v>
      </c>
      <c r="R1970" s="17">
        <f t="shared" si="90"/>
        <v>42676.586979166663</v>
      </c>
      <c r="S1970" s="17">
        <f t="shared" si="91"/>
        <v>42707.628645833334</v>
      </c>
      <c r="T1970">
        <f t="shared" si="92"/>
        <v>8.5045662100469904E-2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8270</v>
      </c>
      <c r="O1971" t="s">
        <v>8275</v>
      </c>
      <c r="P1971">
        <f>ROUND(E1971/D1971*100,0)</f>
        <v>579</v>
      </c>
      <c r="Q1971">
        <f>IFERROR(ROUND(E1971/L1971,4),0)</f>
        <v>61.375700000000002</v>
      </c>
      <c r="R1971" s="17">
        <f t="shared" si="90"/>
        <v>42557.792453703703</v>
      </c>
      <c r="S1971" s="17">
        <f t="shared" si="91"/>
        <v>42587.792453703703</v>
      </c>
      <c r="T1971">
        <f t="shared" si="92"/>
        <v>8.2191780821917804E-2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8270</v>
      </c>
      <c r="O1972" t="s">
        <v>8275</v>
      </c>
      <c r="P1972">
        <f>ROUND(E1972/D1972*100,0)</f>
        <v>1132</v>
      </c>
      <c r="Q1972">
        <f>IFERROR(ROUND(E1972/L1972,4),0)</f>
        <v>80.727500000000006</v>
      </c>
      <c r="R1972" s="17">
        <f t="shared" si="90"/>
        <v>41324.193298611113</v>
      </c>
      <c r="S1972" s="17">
        <f t="shared" si="91"/>
        <v>41384.151631944449</v>
      </c>
      <c r="T1972">
        <f t="shared" si="92"/>
        <v>0.16426940639270071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8270</v>
      </c>
      <c r="O1973" t="s">
        <v>8275</v>
      </c>
      <c r="P1973">
        <f>ROUND(E1973/D1973*100,0)</f>
        <v>263</v>
      </c>
      <c r="Q1973">
        <f>IFERROR(ROUND(E1973/L1973,4),0)</f>
        <v>272.35590000000002</v>
      </c>
      <c r="R1973" s="17">
        <f t="shared" si="90"/>
        <v>41561.500706018516</v>
      </c>
      <c r="S1973" s="17">
        <f t="shared" si="91"/>
        <v>41593.166666666664</v>
      </c>
      <c r="T1973">
        <f t="shared" si="92"/>
        <v>8.675605657026858E-2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8270</v>
      </c>
      <c r="O1974" t="s">
        <v>8275</v>
      </c>
      <c r="P1974">
        <f>ROUND(E1974/D1974*100,0)</f>
        <v>674</v>
      </c>
      <c r="Q1974">
        <f>IFERROR(ROUND(E1974/L1974,4),0)</f>
        <v>70.848699999999994</v>
      </c>
      <c r="R1974" s="17">
        <f t="shared" si="90"/>
        <v>41201.012083333335</v>
      </c>
      <c r="S1974" s="17">
        <f t="shared" si="91"/>
        <v>41231.053749999999</v>
      </c>
      <c r="T1974">
        <f t="shared" si="92"/>
        <v>8.2305936073052713E-2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8270</v>
      </c>
      <c r="O1975" t="s">
        <v>8275</v>
      </c>
      <c r="P1975">
        <f>ROUND(E1975/D1975*100,0)</f>
        <v>257</v>
      </c>
      <c r="Q1975">
        <f>IFERROR(ROUND(E1975/L1975,4),0)</f>
        <v>247.94</v>
      </c>
      <c r="R1975" s="17">
        <f t="shared" si="90"/>
        <v>42549.722962962958</v>
      </c>
      <c r="S1975" s="17">
        <f t="shared" si="91"/>
        <v>42588.291666666672</v>
      </c>
      <c r="T1975">
        <f t="shared" si="92"/>
        <v>0.10566768138003631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8270</v>
      </c>
      <c r="O1976" t="s">
        <v>8275</v>
      </c>
      <c r="P1976">
        <f>ROUND(E1976/D1976*100,0)</f>
        <v>375</v>
      </c>
      <c r="Q1976">
        <f>IFERROR(ROUND(E1976/L1976,4),"no backers")</f>
        <v>186.81389999999999</v>
      </c>
      <c r="R1976" s="17">
        <f t="shared" si="90"/>
        <v>41445.334131944444</v>
      </c>
      <c r="S1976" s="17">
        <f t="shared" si="91"/>
        <v>41505.334131944444</v>
      </c>
      <c r="T1976">
        <f t="shared" si="92"/>
        <v>0.16438356164383561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8270</v>
      </c>
      <c r="O1977" t="s">
        <v>8275</v>
      </c>
      <c r="P1977">
        <f>ROUND(E1977/D1977*100,0)</f>
        <v>209</v>
      </c>
      <c r="Q1977">
        <f>IFERROR(ROUND(E1977/L1977,4),0)</f>
        <v>131.98949999999999</v>
      </c>
      <c r="R1977" s="17">
        <f t="shared" si="90"/>
        <v>41313.755219907405</v>
      </c>
      <c r="S1977" s="17">
        <f t="shared" si="91"/>
        <v>41343.755219907405</v>
      </c>
      <c r="T1977">
        <f t="shared" si="92"/>
        <v>8.2191780821917804E-2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8270</v>
      </c>
      <c r="O1978" t="s">
        <v>8275</v>
      </c>
      <c r="P1978">
        <f>ROUND(E1978/D1978*100,0)</f>
        <v>347</v>
      </c>
      <c r="Q1978">
        <f>IFERROR(ROUND(E1978/L1978,4),"no backers")</f>
        <v>29.3108</v>
      </c>
      <c r="R1978" s="17">
        <f t="shared" si="90"/>
        <v>41438.899594907409</v>
      </c>
      <c r="S1978" s="17">
        <f t="shared" si="91"/>
        <v>41468.899594907409</v>
      </c>
      <c r="T1978">
        <f t="shared" si="92"/>
        <v>8.2191780821917804E-2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8270</v>
      </c>
      <c r="O1979" t="s">
        <v>8275</v>
      </c>
      <c r="P1979">
        <f>ROUND(E1979/D1979*100,0)</f>
        <v>402</v>
      </c>
      <c r="Q1979">
        <f>IFERROR(ROUND(E1979/L1979,4),0)</f>
        <v>245.02440000000001</v>
      </c>
      <c r="R1979" s="17">
        <f t="shared" si="90"/>
        <v>42311.216898148152</v>
      </c>
      <c r="S1979" s="17">
        <f t="shared" si="91"/>
        <v>42357.332638888889</v>
      </c>
      <c r="T1979">
        <f t="shared" si="92"/>
        <v>0.12634449518010202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8270</v>
      </c>
      <c r="O1980" t="s">
        <v>8275</v>
      </c>
      <c r="P1980">
        <f>ROUND(E1980/D1980*100,0)</f>
        <v>1027</v>
      </c>
      <c r="Q1980">
        <f>IFERROR(ROUND(E1980/L1980,4),0)</f>
        <v>1323.2539999999999</v>
      </c>
      <c r="R1980" s="17">
        <f t="shared" si="90"/>
        <v>41039.225601851853</v>
      </c>
      <c r="S1980" s="17">
        <f t="shared" si="91"/>
        <v>41072.291666666664</v>
      </c>
      <c r="T1980">
        <f t="shared" si="92"/>
        <v>9.0591958396743555E-2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8270</v>
      </c>
      <c r="O1981" t="s">
        <v>8275</v>
      </c>
      <c r="P1981">
        <f>ROUND(E1981/D1981*100,0)</f>
        <v>115</v>
      </c>
      <c r="Q1981">
        <f>IFERROR(ROUND(E1981/L1981,4),0)</f>
        <v>282.65969999999999</v>
      </c>
      <c r="R1981" s="17">
        <f t="shared" si="90"/>
        <v>42290.460023148145</v>
      </c>
      <c r="S1981" s="17">
        <f t="shared" si="91"/>
        <v>42327.207638888889</v>
      </c>
      <c r="T1981">
        <f t="shared" si="92"/>
        <v>0.10067839928970861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8270</v>
      </c>
      <c r="O1982" t="s">
        <v>8275</v>
      </c>
      <c r="P1982">
        <f>ROUND(E1982/D1982*100,0)</f>
        <v>355</v>
      </c>
      <c r="Q1982">
        <f>IFERROR(ROUND(E1982/L1982,4),0)</f>
        <v>91.214399999999998</v>
      </c>
      <c r="R1982" s="17">
        <f t="shared" si="90"/>
        <v>42423.542384259257</v>
      </c>
      <c r="S1982" s="17">
        <f t="shared" si="91"/>
        <v>42463.500717592593</v>
      </c>
      <c r="T1982">
        <f t="shared" si="92"/>
        <v>0.10947488584475551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8284</v>
      </c>
      <c r="O1983" t="s">
        <v>8287</v>
      </c>
      <c r="P1983">
        <f>ROUND(E1983/D1983*100,0)</f>
        <v>5</v>
      </c>
      <c r="Q1983">
        <f>IFERROR(ROUND(E1983/L1983,4),0)</f>
        <v>31.75</v>
      </c>
      <c r="R1983" s="17">
        <f t="shared" si="90"/>
        <v>41799.725289351853</v>
      </c>
      <c r="S1983" s="17">
        <f t="shared" si="91"/>
        <v>41829.725289351853</v>
      </c>
      <c r="T1983">
        <f t="shared" si="92"/>
        <v>8.2191780821917804E-2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8284</v>
      </c>
      <c r="O1984" t="s">
        <v>8287</v>
      </c>
      <c r="P1984">
        <f>ROUND(E1984/D1984*100,0)</f>
        <v>0</v>
      </c>
      <c r="Q1984">
        <f>IFERROR(ROUND(E1984/L1984,4),0)</f>
        <v>0</v>
      </c>
      <c r="R1984" s="17">
        <f t="shared" si="90"/>
        <v>42678.586655092593</v>
      </c>
      <c r="S1984" s="17">
        <f t="shared" si="91"/>
        <v>42708.628321759257</v>
      </c>
      <c r="T1984">
        <f t="shared" si="92"/>
        <v>8.2305936073052713E-2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8284</v>
      </c>
      <c r="O1985" t="s">
        <v>8287</v>
      </c>
      <c r="P1985">
        <f>ROUND(E1985/D1985*100,0)</f>
        <v>4</v>
      </c>
      <c r="Q1985">
        <f>IFERROR(ROUND(E1985/L1985,4),0)</f>
        <v>88.6875</v>
      </c>
      <c r="R1985" s="17">
        <f t="shared" si="90"/>
        <v>42593.011782407411</v>
      </c>
      <c r="S1985" s="17">
        <f t="shared" si="91"/>
        <v>42615.291666666672</v>
      </c>
      <c r="T1985">
        <f t="shared" si="92"/>
        <v>6.104077879249354E-2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8284</v>
      </c>
      <c r="O1986" t="s">
        <v>8287</v>
      </c>
      <c r="P1986">
        <f>ROUND(E1986/D1986*100,0)</f>
        <v>21</v>
      </c>
      <c r="Q1986">
        <f>IFERROR(ROUND(E1986/L1986,4),0)</f>
        <v>453.1429</v>
      </c>
      <c r="R1986" s="17">
        <f t="shared" si="90"/>
        <v>41913.790289351848</v>
      </c>
      <c r="S1986" s="17">
        <f t="shared" si="91"/>
        <v>41973.831956018519</v>
      </c>
      <c r="T1986">
        <f t="shared" si="92"/>
        <v>0.16449771689499046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8284</v>
      </c>
      <c r="O1987" t="s">
        <v>8287</v>
      </c>
      <c r="P1987">
        <f>ROUND(E1987/D1987*100,0)</f>
        <v>3</v>
      </c>
      <c r="Q1987">
        <f>IFERROR(ROUND(E1987/L1987,4),0)</f>
        <v>12.75</v>
      </c>
      <c r="R1987" s="17">
        <f t="shared" ref="R1987:R2050" si="93">(((J1987/60)/60)/24)+DATE(1970,1,1)</f>
        <v>42555.698738425926</v>
      </c>
      <c r="S1987" s="17">
        <f t="shared" ref="S1987:S2050" si="94">(((I1987/60)/60)/24)+DATE(1970,1,1)</f>
        <v>42584.958333333328</v>
      </c>
      <c r="T1987">
        <f t="shared" ref="T1987:T2050" si="95">(S1987-R1987)/365</f>
        <v>8.0163273718909758E-2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8284</v>
      </c>
      <c r="O1988" t="s">
        <v>8287</v>
      </c>
      <c r="P1988">
        <f>ROUND(E1988/D1988*100,0)</f>
        <v>0</v>
      </c>
      <c r="Q1988">
        <f>IFERROR(ROUND(E1988/L1988,4),0)</f>
        <v>1</v>
      </c>
      <c r="R1988" s="17">
        <f t="shared" si="93"/>
        <v>42413.433831018512</v>
      </c>
      <c r="S1988" s="17">
        <f t="shared" si="94"/>
        <v>42443.392164351855</v>
      </c>
      <c r="T1988">
        <f t="shared" si="95"/>
        <v>8.2077625570802837E-2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8284</v>
      </c>
      <c r="O1989" t="s">
        <v>8287</v>
      </c>
      <c r="P1989">
        <f>ROUND(E1989/D1989*100,0)</f>
        <v>42</v>
      </c>
      <c r="Q1989">
        <f>IFERROR(ROUND(E1989/L1989,4),"no backers")</f>
        <v>83.428600000000003</v>
      </c>
      <c r="R1989" s="17">
        <f t="shared" si="93"/>
        <v>42034.639768518522</v>
      </c>
      <c r="S1989" s="17">
        <f t="shared" si="94"/>
        <v>42064.639768518522</v>
      </c>
      <c r="T1989">
        <f t="shared" si="95"/>
        <v>8.2191780821917804E-2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8284</v>
      </c>
      <c r="O1990" t="s">
        <v>8287</v>
      </c>
      <c r="P1990">
        <f>ROUND(E1990/D1990*100,0)</f>
        <v>0</v>
      </c>
      <c r="Q1990">
        <f>IFERROR(ROUND(E1990/L1990,4),0)</f>
        <v>25</v>
      </c>
      <c r="R1990" s="17">
        <f t="shared" si="93"/>
        <v>42206.763217592597</v>
      </c>
      <c r="S1990" s="17">
        <f t="shared" si="94"/>
        <v>42236.763217592597</v>
      </c>
      <c r="T1990">
        <f t="shared" si="95"/>
        <v>8.2191780821917804E-2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8284</v>
      </c>
      <c r="O1991" t="s">
        <v>8287</v>
      </c>
      <c r="P1991">
        <f>ROUND(E1991/D1991*100,0)</f>
        <v>1</v>
      </c>
      <c r="Q1991">
        <f>IFERROR(ROUND(E1991/L1991,4),0)</f>
        <v>50</v>
      </c>
      <c r="R1991" s="17">
        <f t="shared" si="93"/>
        <v>42685.680648148147</v>
      </c>
      <c r="S1991" s="17">
        <f t="shared" si="94"/>
        <v>42715.680648148147</v>
      </c>
      <c r="T1991">
        <f t="shared" si="95"/>
        <v>8.2191780821917804E-2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8284</v>
      </c>
      <c r="O1992" t="s">
        <v>8287</v>
      </c>
      <c r="P1992">
        <f>ROUND(E1992/D1992*100,0)</f>
        <v>17</v>
      </c>
      <c r="Q1992">
        <f>IFERROR(ROUND(E1992/L1992,4),0)</f>
        <v>101.8</v>
      </c>
      <c r="R1992" s="17">
        <f t="shared" si="93"/>
        <v>42398.195972222224</v>
      </c>
      <c r="S1992" s="17">
        <f t="shared" si="94"/>
        <v>42413.195972222224</v>
      </c>
      <c r="T1992">
        <f t="shared" si="95"/>
        <v>4.1095890410958902E-2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8284</v>
      </c>
      <c r="O1993" t="s">
        <v>8287</v>
      </c>
      <c r="P1993">
        <f>ROUND(E1993/D1993*100,0)</f>
        <v>7</v>
      </c>
      <c r="Q1993">
        <f>IFERROR(ROUND(E1993/L1993,4),0)</f>
        <v>46.666699999999999</v>
      </c>
      <c r="R1993" s="17">
        <f t="shared" si="93"/>
        <v>42167.89335648148</v>
      </c>
      <c r="S1993" s="17">
        <f t="shared" si="94"/>
        <v>42188.89335648148</v>
      </c>
      <c r="T1993">
        <f t="shared" si="95"/>
        <v>5.7534246575342465E-2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8284</v>
      </c>
      <c r="O1994" t="s">
        <v>8287</v>
      </c>
      <c r="P1994">
        <f>ROUND(E1994/D1994*100,0)</f>
        <v>0</v>
      </c>
      <c r="Q1994">
        <f>IFERROR(ROUND(E1994/L1994,4),0)</f>
        <v>1</v>
      </c>
      <c r="R1994" s="17">
        <f t="shared" si="93"/>
        <v>42023.143414351856</v>
      </c>
      <c r="S1994" s="17">
        <f t="shared" si="94"/>
        <v>42053.143414351856</v>
      </c>
      <c r="T1994">
        <f t="shared" si="95"/>
        <v>8.2191780821917804E-2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8284</v>
      </c>
      <c r="O1995" t="s">
        <v>8287</v>
      </c>
      <c r="P1995">
        <f>ROUND(E1995/D1995*100,0)</f>
        <v>0</v>
      </c>
      <c r="Q1995">
        <f>IFERROR(ROUND(E1995/L1995,4),0)</f>
        <v>0</v>
      </c>
      <c r="R1995" s="17">
        <f t="shared" si="93"/>
        <v>42329.58839120371</v>
      </c>
      <c r="S1995" s="17">
        <f t="shared" si="94"/>
        <v>42359.58839120371</v>
      </c>
      <c r="T1995">
        <f t="shared" si="95"/>
        <v>8.2191780821917804E-2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8284</v>
      </c>
      <c r="O1996" t="s">
        <v>8287</v>
      </c>
      <c r="P1996">
        <f>ROUND(E1996/D1996*100,0)</f>
        <v>0</v>
      </c>
      <c r="Q1996">
        <f>IFERROR(ROUND(E1996/L1996,4),0)</f>
        <v>0</v>
      </c>
      <c r="R1996" s="17">
        <f t="shared" si="93"/>
        <v>42651.006273148145</v>
      </c>
      <c r="S1996" s="17">
        <f t="shared" si="94"/>
        <v>42711.047939814816</v>
      </c>
      <c r="T1996">
        <f t="shared" si="95"/>
        <v>0.16449771689499046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8284</v>
      </c>
      <c r="O1997" t="s">
        <v>8287</v>
      </c>
      <c r="P1997">
        <f>ROUND(E1997/D1997*100,0)</f>
        <v>8</v>
      </c>
      <c r="Q1997">
        <f>IFERROR(ROUND(E1997/L1997,4),0)</f>
        <v>26</v>
      </c>
      <c r="R1997" s="17">
        <f t="shared" si="93"/>
        <v>42181.902037037042</v>
      </c>
      <c r="S1997" s="17">
        <f t="shared" si="94"/>
        <v>42201.902037037042</v>
      </c>
      <c r="T1997">
        <f t="shared" si="95"/>
        <v>5.4794520547945202E-2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8284</v>
      </c>
      <c r="O1998" t="s">
        <v>8287</v>
      </c>
      <c r="P1998">
        <f>ROUND(E1998/D1998*100,0)</f>
        <v>0</v>
      </c>
      <c r="Q1998">
        <f>IFERROR(ROUND(E1998/L1998,4),0)</f>
        <v>0</v>
      </c>
      <c r="R1998" s="17">
        <f t="shared" si="93"/>
        <v>41800.819571759261</v>
      </c>
      <c r="S1998" s="17">
        <f t="shared" si="94"/>
        <v>41830.819571759261</v>
      </c>
      <c r="T1998">
        <f t="shared" si="95"/>
        <v>8.2191780821917804E-2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8284</v>
      </c>
      <c r="O1999" t="s">
        <v>8287</v>
      </c>
      <c r="P1999">
        <f>ROUND(E1999/D1999*100,0)</f>
        <v>0</v>
      </c>
      <c r="Q1999">
        <f>IFERROR(ROUND(E1999/L1999,4),0)</f>
        <v>0</v>
      </c>
      <c r="R1999" s="17">
        <f t="shared" si="93"/>
        <v>41847.930694444447</v>
      </c>
      <c r="S1999" s="17">
        <f t="shared" si="94"/>
        <v>41877.930694444447</v>
      </c>
      <c r="T1999">
        <f t="shared" si="95"/>
        <v>8.2191780821917804E-2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8284</v>
      </c>
      <c r="O2000" t="s">
        <v>8287</v>
      </c>
      <c r="P2000">
        <f>ROUND(E2000/D2000*100,0)</f>
        <v>26</v>
      </c>
      <c r="Q2000">
        <f>IFERROR(ROUND(E2000/L2000,4),0)</f>
        <v>218.33330000000001</v>
      </c>
      <c r="R2000" s="17">
        <f t="shared" si="93"/>
        <v>41807.118495370371</v>
      </c>
      <c r="S2000" s="17">
        <f t="shared" si="94"/>
        <v>41852.118495370371</v>
      </c>
      <c r="T2000">
        <f t="shared" si="95"/>
        <v>0.12328767123287671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8284</v>
      </c>
      <c r="O2001" t="s">
        <v>8287</v>
      </c>
      <c r="P2001">
        <f>ROUND(E2001/D2001*100,0)</f>
        <v>1</v>
      </c>
      <c r="Q2001">
        <f>IFERROR(ROUND(E2001/L2001,4),0)</f>
        <v>33.714300000000001</v>
      </c>
      <c r="R2001" s="17">
        <f t="shared" si="93"/>
        <v>41926.482731481483</v>
      </c>
      <c r="S2001" s="17">
        <f t="shared" si="94"/>
        <v>41956.524398148147</v>
      </c>
      <c r="T2001">
        <f t="shared" si="95"/>
        <v>8.2305936073052713E-2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8284</v>
      </c>
      <c r="O2002" t="s">
        <v>8287</v>
      </c>
      <c r="P2002">
        <f>ROUND(E2002/D2002*100,0)</f>
        <v>13</v>
      </c>
      <c r="Q2002">
        <f>IFERROR(ROUND(E2002/L2002,4),0)</f>
        <v>25</v>
      </c>
      <c r="R2002" s="17">
        <f t="shared" si="93"/>
        <v>42345.951539351852</v>
      </c>
      <c r="S2002" s="17">
        <f t="shared" si="94"/>
        <v>42375.951539351852</v>
      </c>
      <c r="T2002">
        <f t="shared" si="95"/>
        <v>8.2191780821917804E-2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8270</v>
      </c>
      <c r="O2003" t="s">
        <v>8275</v>
      </c>
      <c r="P2003">
        <f>ROUND(E2003/D2003*100,0)</f>
        <v>382</v>
      </c>
      <c r="Q2003">
        <f>IFERROR(ROUND(E2003/L2003,4),0)</f>
        <v>128.3879</v>
      </c>
      <c r="R2003" s="17">
        <f t="shared" si="93"/>
        <v>42136.209675925929</v>
      </c>
      <c r="S2003" s="17">
        <f t="shared" si="94"/>
        <v>42167.833333333328</v>
      </c>
      <c r="T2003">
        <f t="shared" si="95"/>
        <v>8.6640157280545624E-2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8270</v>
      </c>
      <c r="O2004" t="s">
        <v>8275</v>
      </c>
      <c r="P2004">
        <f>ROUND(E2004/D2004*100,0)</f>
        <v>217</v>
      </c>
      <c r="Q2004">
        <f>IFERROR(ROUND(E2004/L2004,4),0)</f>
        <v>78.834299999999999</v>
      </c>
      <c r="R2004" s="17">
        <f t="shared" si="93"/>
        <v>42728.71230324074</v>
      </c>
      <c r="S2004" s="17">
        <f t="shared" si="94"/>
        <v>42758.71230324074</v>
      </c>
      <c r="T2004">
        <f t="shared" si="95"/>
        <v>8.2191780821917804E-2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8270</v>
      </c>
      <c r="O2005" t="s">
        <v>8275</v>
      </c>
      <c r="P2005">
        <f>ROUND(E2005/D2005*100,0)</f>
        <v>312</v>
      </c>
      <c r="Q2005">
        <f>IFERROR(ROUND(E2005/L2005,4),0)</f>
        <v>91.764700000000005</v>
      </c>
      <c r="R2005" s="17">
        <f t="shared" si="93"/>
        <v>40347.125601851854</v>
      </c>
      <c r="S2005" s="17">
        <f t="shared" si="94"/>
        <v>40361.958333333336</v>
      </c>
      <c r="T2005">
        <f t="shared" si="95"/>
        <v>4.0637620497209481E-2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8270</v>
      </c>
      <c r="O2006" t="s">
        <v>8275</v>
      </c>
      <c r="P2006">
        <f>ROUND(E2006/D2006*100,0)</f>
        <v>234</v>
      </c>
      <c r="Q2006">
        <f>IFERROR(ROUND(E2006/L2006,4),0)</f>
        <v>331.10239999999999</v>
      </c>
      <c r="R2006" s="17">
        <f t="shared" si="93"/>
        <v>41800.604895833334</v>
      </c>
      <c r="S2006" s="17">
        <f t="shared" si="94"/>
        <v>41830.604895833334</v>
      </c>
      <c r="T2006">
        <f t="shared" si="95"/>
        <v>8.2191780821917804E-2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8270</v>
      </c>
      <c r="O2007" t="s">
        <v>8275</v>
      </c>
      <c r="P2007">
        <f>ROUND(E2007/D2007*100,0)</f>
        <v>124</v>
      </c>
      <c r="Q2007">
        <f>IFERROR(ROUND(E2007/L2007,4),0)</f>
        <v>194.2619</v>
      </c>
      <c r="R2007" s="17">
        <f t="shared" si="93"/>
        <v>41535.812708333331</v>
      </c>
      <c r="S2007" s="17">
        <f t="shared" si="94"/>
        <v>41563.165972222225</v>
      </c>
      <c r="T2007">
        <f t="shared" si="95"/>
        <v>7.4940449010667695E-2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8270</v>
      </c>
      <c r="O2008" t="s">
        <v>8275</v>
      </c>
      <c r="P2008">
        <f>ROUND(E2008/D2008*100,0)</f>
        <v>248</v>
      </c>
      <c r="Q2008">
        <f>IFERROR(ROUND(E2008/L2008,4),"no backers")</f>
        <v>408.9769</v>
      </c>
      <c r="R2008" s="17">
        <f t="shared" si="93"/>
        <v>41941.500520833331</v>
      </c>
      <c r="S2008" s="17">
        <f t="shared" si="94"/>
        <v>41976.542187500003</v>
      </c>
      <c r="T2008">
        <f t="shared" si="95"/>
        <v>9.6004566210058956E-2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8270</v>
      </c>
      <c r="O2009" t="s">
        <v>8275</v>
      </c>
      <c r="P2009">
        <f>ROUND(E2009/D2009*100,0)</f>
        <v>116</v>
      </c>
      <c r="Q2009">
        <f>IFERROR(ROUND(E2009/L2009,4),0)</f>
        <v>84.459299999999999</v>
      </c>
      <c r="R2009" s="17">
        <f t="shared" si="93"/>
        <v>40347.837800925925</v>
      </c>
      <c r="S2009" s="17">
        <f t="shared" si="94"/>
        <v>40414.166666666664</v>
      </c>
      <c r="T2009">
        <f t="shared" si="95"/>
        <v>0.18172291983764186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8270</v>
      </c>
      <c r="O2010" t="s">
        <v>8275</v>
      </c>
      <c r="P2010">
        <f>ROUND(E2010/D2010*100,0)</f>
        <v>117</v>
      </c>
      <c r="Q2010">
        <f>IFERROR(ROUND(E2010/L2010,4),0)</f>
        <v>44.853700000000003</v>
      </c>
      <c r="R2010" s="17">
        <f t="shared" si="93"/>
        <v>40761.604421296295</v>
      </c>
      <c r="S2010" s="17">
        <f t="shared" si="94"/>
        <v>40805.604421296295</v>
      </c>
      <c r="T2010">
        <f t="shared" si="95"/>
        <v>0.12054794520547946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8270</v>
      </c>
      <c r="O2011" t="s">
        <v>8275</v>
      </c>
      <c r="P2011">
        <f>ROUND(E2011/D2011*100,0)</f>
        <v>305</v>
      </c>
      <c r="Q2011">
        <f>IFERROR(ROUND(E2011/L2011,4),0)</f>
        <v>383.36430000000001</v>
      </c>
      <c r="R2011" s="17">
        <f t="shared" si="93"/>
        <v>42661.323414351849</v>
      </c>
      <c r="S2011" s="17">
        <f t="shared" si="94"/>
        <v>42697.365081018521</v>
      </c>
      <c r="T2011">
        <f t="shared" si="95"/>
        <v>9.8744292237456205E-2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8270</v>
      </c>
      <c r="O2012" t="s">
        <v>8275</v>
      </c>
      <c r="P2012">
        <f>ROUND(E2012/D2012*100,0)</f>
        <v>320</v>
      </c>
      <c r="Q2012">
        <f>IFERROR(ROUND(E2012/L2012,4),"no backers")</f>
        <v>55.276899999999998</v>
      </c>
      <c r="R2012" s="17">
        <f t="shared" si="93"/>
        <v>42570.996423611112</v>
      </c>
      <c r="S2012" s="17">
        <f t="shared" si="94"/>
        <v>42600.996423611112</v>
      </c>
      <c r="T2012">
        <f t="shared" si="95"/>
        <v>8.2191780821917804E-2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8270</v>
      </c>
      <c r="O2013" t="s">
        <v>8275</v>
      </c>
      <c r="P2013">
        <f>ROUND(E2013/D2013*100,0)</f>
        <v>820</v>
      </c>
      <c r="Q2013">
        <f>IFERROR(ROUND(E2013/L2013,4),0)</f>
        <v>422.0206</v>
      </c>
      <c r="R2013" s="17">
        <f t="shared" si="93"/>
        <v>42347.358483796299</v>
      </c>
      <c r="S2013" s="17">
        <f t="shared" si="94"/>
        <v>42380.958333333328</v>
      </c>
      <c r="T2013">
        <f t="shared" si="95"/>
        <v>9.205438229323154E-2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8270</v>
      </c>
      <c r="O2014" t="s">
        <v>8275</v>
      </c>
      <c r="P2014">
        <f>ROUND(E2014/D2014*100,0)</f>
        <v>235</v>
      </c>
      <c r="Q2014">
        <f>IFERROR(ROUND(E2014/L2014,4),0)</f>
        <v>64.180300000000003</v>
      </c>
      <c r="R2014" s="17">
        <f t="shared" si="93"/>
        <v>42010.822233796294</v>
      </c>
      <c r="S2014" s="17">
        <f t="shared" si="94"/>
        <v>42040.822233796294</v>
      </c>
      <c r="T2014">
        <f t="shared" si="95"/>
        <v>8.2191780821917804E-2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8270</v>
      </c>
      <c r="O2015" t="s">
        <v>8275</v>
      </c>
      <c r="P2015">
        <f>ROUND(E2015/D2015*100,0)</f>
        <v>495</v>
      </c>
      <c r="Q2015">
        <f>IFERROR(ROUND(E2015/L2015,4),0)</f>
        <v>173.5778</v>
      </c>
      <c r="R2015" s="17">
        <f t="shared" si="93"/>
        <v>42499.960810185185</v>
      </c>
      <c r="S2015" s="17">
        <f t="shared" si="94"/>
        <v>42559.960810185185</v>
      </c>
      <c r="T2015">
        <f t="shared" si="95"/>
        <v>0.16438356164383561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8270</v>
      </c>
      <c r="O2016" t="s">
        <v>8275</v>
      </c>
      <c r="P2016">
        <f>ROUND(E2016/D2016*100,0)</f>
        <v>7814</v>
      </c>
      <c r="Q2016">
        <f>IFERROR(ROUND(E2016/L2016,4),0)</f>
        <v>88.601699999999994</v>
      </c>
      <c r="R2016" s="17">
        <f t="shared" si="93"/>
        <v>41324.214571759258</v>
      </c>
      <c r="S2016" s="17">
        <f t="shared" si="94"/>
        <v>41358.172905092593</v>
      </c>
      <c r="T2016">
        <f t="shared" si="95"/>
        <v>9.3036529680371946E-2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8270</v>
      </c>
      <c r="O2017" t="s">
        <v>8275</v>
      </c>
      <c r="P2017">
        <f>ROUND(E2017/D2017*100,0)</f>
        <v>113</v>
      </c>
      <c r="Q2017">
        <f>IFERROR(ROUND(E2017/L2017,4),0)</f>
        <v>50.222299999999997</v>
      </c>
      <c r="R2017" s="17">
        <f t="shared" si="93"/>
        <v>40765.876886574071</v>
      </c>
      <c r="S2017" s="17">
        <f t="shared" si="94"/>
        <v>40795.876886574071</v>
      </c>
      <c r="T2017">
        <f t="shared" si="95"/>
        <v>8.2191780821917804E-2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8270</v>
      </c>
      <c r="O2018" t="s">
        <v>8275</v>
      </c>
      <c r="P2018">
        <f>ROUND(E2018/D2018*100,0)</f>
        <v>922</v>
      </c>
      <c r="Q2018">
        <f>IFERROR(ROUND(E2018/L2018,4),0)</f>
        <v>192.3888</v>
      </c>
      <c r="R2018" s="17">
        <f t="shared" si="93"/>
        <v>41312.88077546296</v>
      </c>
      <c r="S2018" s="17">
        <f t="shared" si="94"/>
        <v>41342.88077546296</v>
      </c>
      <c r="T2018">
        <f t="shared" si="95"/>
        <v>8.2191780821917804E-2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8270</v>
      </c>
      <c r="O2019" t="s">
        <v>8275</v>
      </c>
      <c r="P2019">
        <f>ROUND(E2019/D2019*100,0)</f>
        <v>125</v>
      </c>
      <c r="Q2019">
        <f>IFERROR(ROUND(E2019/L2019,4),0)</f>
        <v>73.416899999999998</v>
      </c>
      <c r="R2019" s="17">
        <f t="shared" si="93"/>
        <v>40961.057349537034</v>
      </c>
      <c r="S2019" s="17">
        <f t="shared" si="94"/>
        <v>40992.166666666664</v>
      </c>
      <c r="T2019">
        <f t="shared" si="95"/>
        <v>8.5231005834604537E-2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8270</v>
      </c>
      <c r="O2020" t="s">
        <v>8275</v>
      </c>
      <c r="P2020">
        <f>ROUND(E2020/D2020*100,0)</f>
        <v>102</v>
      </c>
      <c r="Q2020">
        <f>IFERROR(ROUND(E2020/L2020,4),0)</f>
        <v>147.685</v>
      </c>
      <c r="R2020" s="17">
        <f t="shared" si="93"/>
        <v>42199.365844907406</v>
      </c>
      <c r="S2020" s="17">
        <f t="shared" si="94"/>
        <v>42229.365844907406</v>
      </c>
      <c r="T2020">
        <f t="shared" si="95"/>
        <v>8.2191780821917804E-2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8270</v>
      </c>
      <c r="O2021" t="s">
        <v>8275</v>
      </c>
      <c r="P2021">
        <f>ROUND(E2021/D2021*100,0)</f>
        <v>485</v>
      </c>
      <c r="Q2021">
        <f>IFERROR(ROUND(E2021/L2021,4),0)</f>
        <v>108.96850000000001</v>
      </c>
      <c r="R2021" s="17">
        <f t="shared" si="93"/>
        <v>42605.70857638889</v>
      </c>
      <c r="S2021" s="17">
        <f t="shared" si="94"/>
        <v>42635.70857638889</v>
      </c>
      <c r="T2021">
        <f t="shared" si="95"/>
        <v>8.2191780821917804E-2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8270</v>
      </c>
      <c r="O2022" t="s">
        <v>8275</v>
      </c>
      <c r="P2022">
        <f>ROUND(E2022/D2022*100,0)</f>
        <v>192</v>
      </c>
      <c r="Q2022">
        <f>IFERROR(ROUND(E2022/L2022,4),0)</f>
        <v>23.647500000000001</v>
      </c>
      <c r="R2022" s="17">
        <f t="shared" si="93"/>
        <v>41737.097499999996</v>
      </c>
      <c r="S2022" s="17">
        <f t="shared" si="94"/>
        <v>41773.961111111108</v>
      </c>
      <c r="T2022">
        <f t="shared" si="95"/>
        <v>0.1009961948249639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8270</v>
      </c>
      <c r="O2023" t="s">
        <v>8275</v>
      </c>
      <c r="P2023">
        <f>ROUND(E2023/D2023*100,0)</f>
        <v>281</v>
      </c>
      <c r="Q2023">
        <f>IFERROR(ROUND(E2023/L2023,4),0)</f>
        <v>147.94739999999999</v>
      </c>
      <c r="R2023" s="17">
        <f t="shared" si="93"/>
        <v>41861.070567129631</v>
      </c>
      <c r="S2023" s="17">
        <f t="shared" si="94"/>
        <v>41906.070567129631</v>
      </c>
      <c r="T2023">
        <f t="shared" si="95"/>
        <v>0.12328767123287671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8270</v>
      </c>
      <c r="O2024" t="s">
        <v>8275</v>
      </c>
      <c r="P2024">
        <f>ROUND(E2024/D2024*100,0)</f>
        <v>125</v>
      </c>
      <c r="Q2024">
        <f>IFERROR(ROUND(E2024/L2024,4),0)</f>
        <v>385.0369</v>
      </c>
      <c r="R2024" s="17">
        <f t="shared" si="93"/>
        <v>42502.569120370375</v>
      </c>
      <c r="S2024" s="17">
        <f t="shared" si="94"/>
        <v>42532.569120370375</v>
      </c>
      <c r="T2024">
        <f t="shared" si="95"/>
        <v>8.2191780821917804E-2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8270</v>
      </c>
      <c r="O2025" t="s">
        <v>8275</v>
      </c>
      <c r="P2025">
        <f>ROUND(E2025/D2025*100,0)</f>
        <v>161</v>
      </c>
      <c r="Q2025">
        <f>IFERROR(ROUND(E2025/L2025,4),0)</f>
        <v>457.39089999999999</v>
      </c>
      <c r="R2025" s="17">
        <f t="shared" si="93"/>
        <v>42136.420752314814</v>
      </c>
      <c r="S2025" s="17">
        <f t="shared" si="94"/>
        <v>42166.420752314814</v>
      </c>
      <c r="T2025">
        <f t="shared" si="95"/>
        <v>8.2191780821917804E-2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8270</v>
      </c>
      <c r="O2026" t="s">
        <v>8275</v>
      </c>
      <c r="P2026">
        <f>ROUND(E2026/D2026*100,0)</f>
        <v>585</v>
      </c>
      <c r="Q2026">
        <f>IFERROR(ROUND(E2026/L2026,4),"no backers")</f>
        <v>222.9905</v>
      </c>
      <c r="R2026" s="17">
        <f t="shared" si="93"/>
        <v>41099.966944444444</v>
      </c>
      <c r="S2026" s="17">
        <f t="shared" si="94"/>
        <v>41134.125</v>
      </c>
      <c r="T2026">
        <f t="shared" si="95"/>
        <v>9.3583713850837316E-2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8270</v>
      </c>
      <c r="O2027" t="s">
        <v>8275</v>
      </c>
      <c r="P2027">
        <f>ROUND(E2027/D2027*100,0)</f>
        <v>201</v>
      </c>
      <c r="Q2027">
        <f>IFERROR(ROUND(E2027/L2027,4),0)</f>
        <v>220.7407</v>
      </c>
      <c r="R2027" s="17">
        <f t="shared" si="93"/>
        <v>42136.184560185182</v>
      </c>
      <c r="S2027" s="17">
        <f t="shared" si="94"/>
        <v>42166.184560185182</v>
      </c>
      <c r="T2027">
        <f t="shared" si="95"/>
        <v>8.2191780821917804E-2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8270</v>
      </c>
      <c r="O2028" t="s">
        <v>8275</v>
      </c>
      <c r="P2028">
        <f>ROUND(E2028/D2028*100,0)</f>
        <v>133</v>
      </c>
      <c r="Q2028">
        <f>IFERROR(ROUND(E2028/L2028,4),"no backers")</f>
        <v>73.503900000000002</v>
      </c>
      <c r="R2028" s="17">
        <f t="shared" si="93"/>
        <v>41704.735937500001</v>
      </c>
      <c r="S2028" s="17">
        <f t="shared" si="94"/>
        <v>41750.165972222225</v>
      </c>
      <c r="T2028">
        <f t="shared" si="95"/>
        <v>0.12446584855403658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8270</v>
      </c>
      <c r="O2029" t="s">
        <v>8275</v>
      </c>
      <c r="P2029">
        <f>ROUND(E2029/D2029*100,0)</f>
        <v>120</v>
      </c>
      <c r="Q2029">
        <f>IFERROR(ROUND(E2029/L2029,4),0)</f>
        <v>223.09649999999999</v>
      </c>
      <c r="R2029" s="17">
        <f t="shared" si="93"/>
        <v>42048.813877314817</v>
      </c>
      <c r="S2029" s="17">
        <f t="shared" si="94"/>
        <v>42093.772210648152</v>
      </c>
      <c r="T2029">
        <f t="shared" si="95"/>
        <v>0.12317351598174181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8270</v>
      </c>
      <c r="O2030" t="s">
        <v>8275</v>
      </c>
      <c r="P2030">
        <f>ROUND(E2030/D2030*100,0)</f>
        <v>126</v>
      </c>
      <c r="Q2030">
        <f>IFERROR(ROUND(E2030/L2030,4),0)</f>
        <v>47.9114</v>
      </c>
      <c r="R2030" s="17">
        <f t="shared" si="93"/>
        <v>40215.919050925928</v>
      </c>
      <c r="S2030" s="17">
        <f t="shared" si="94"/>
        <v>40252.913194444445</v>
      </c>
      <c r="T2030">
        <f t="shared" si="95"/>
        <v>0.10135381785895171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8270</v>
      </c>
      <c r="O2031" t="s">
        <v>8275</v>
      </c>
      <c r="P2031">
        <f>ROUND(E2031/D2031*100,0)</f>
        <v>361</v>
      </c>
      <c r="Q2031">
        <f>IFERROR(ROUND(E2031/L2031,4),0)</f>
        <v>96.063800000000001</v>
      </c>
      <c r="R2031" s="17">
        <f t="shared" si="93"/>
        <v>41848.021770833337</v>
      </c>
      <c r="S2031" s="17">
        <f t="shared" si="94"/>
        <v>41878.021770833337</v>
      </c>
      <c r="T2031">
        <f t="shared" si="95"/>
        <v>8.2191780821917804E-2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8270</v>
      </c>
      <c r="O2032" t="s">
        <v>8275</v>
      </c>
      <c r="P2032">
        <f>ROUND(E2032/D2032*100,0)</f>
        <v>226</v>
      </c>
      <c r="Q2032">
        <f>IFERROR(ROUND(E2032/L2032,4),0)</f>
        <v>118.6144</v>
      </c>
      <c r="R2032" s="17">
        <f t="shared" si="93"/>
        <v>41212.996481481481</v>
      </c>
      <c r="S2032" s="17">
        <f t="shared" si="94"/>
        <v>41242.996481481481</v>
      </c>
      <c r="T2032">
        <f t="shared" si="95"/>
        <v>8.2191780821917804E-2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8270</v>
      </c>
      <c r="O2033" t="s">
        <v>8275</v>
      </c>
      <c r="P2033">
        <f>ROUND(E2033/D2033*100,0)</f>
        <v>120</v>
      </c>
      <c r="Q2033">
        <f>IFERROR(ROUND(E2033/L2033,4),0)</f>
        <v>118.4547</v>
      </c>
      <c r="R2033" s="17">
        <f t="shared" si="93"/>
        <v>41975.329317129625</v>
      </c>
      <c r="S2033" s="17">
        <f t="shared" si="94"/>
        <v>42013.041666666672</v>
      </c>
      <c r="T2033">
        <f t="shared" si="95"/>
        <v>0.10332150558095061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8270</v>
      </c>
      <c r="O2034" t="s">
        <v>8275</v>
      </c>
      <c r="P2034">
        <f>ROUND(E2034/D2034*100,0)</f>
        <v>304</v>
      </c>
      <c r="Q2034">
        <f>IFERROR(ROUND(E2034/L2034,4),"no backers")</f>
        <v>143.21469999999999</v>
      </c>
      <c r="R2034" s="17">
        <f t="shared" si="93"/>
        <v>42689.565671296295</v>
      </c>
      <c r="S2034" s="17">
        <f t="shared" si="94"/>
        <v>42719.208333333328</v>
      </c>
      <c r="T2034">
        <f t="shared" si="95"/>
        <v>8.121277270420002E-2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8270</v>
      </c>
      <c r="O2035" t="s">
        <v>8275</v>
      </c>
      <c r="P2035">
        <f>ROUND(E2035/D2035*100,0)</f>
        <v>179</v>
      </c>
      <c r="Q2035">
        <f>IFERROR(ROUND(E2035/L2035,4),0)</f>
        <v>282.71519999999998</v>
      </c>
      <c r="R2035" s="17">
        <f t="shared" si="93"/>
        <v>41725.082384259258</v>
      </c>
      <c r="S2035" s="17">
        <f t="shared" si="94"/>
        <v>41755.082384259258</v>
      </c>
      <c r="T2035">
        <f t="shared" si="95"/>
        <v>8.2191780821917804E-2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8270</v>
      </c>
      <c r="O2036" t="s">
        <v>8275</v>
      </c>
      <c r="P2036">
        <f>ROUND(E2036/D2036*100,0)</f>
        <v>387</v>
      </c>
      <c r="Q2036">
        <f>IFERROR(ROUND(E2036/L2036,4),0)</f>
        <v>593.93619999999999</v>
      </c>
      <c r="R2036" s="17">
        <f t="shared" si="93"/>
        <v>42076.130011574074</v>
      </c>
      <c r="S2036" s="17">
        <f t="shared" si="94"/>
        <v>42131.290277777778</v>
      </c>
      <c r="T2036">
        <f t="shared" si="95"/>
        <v>0.15112401699644915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8270</v>
      </c>
      <c r="O2037" t="s">
        <v>8275</v>
      </c>
      <c r="P2037">
        <f>ROUND(E2037/D2037*100,0)</f>
        <v>211</v>
      </c>
      <c r="Q2037">
        <f>IFERROR(ROUND(E2037/L2037,4),0)</f>
        <v>262.15699999999998</v>
      </c>
      <c r="R2037" s="17">
        <f t="shared" si="93"/>
        <v>42311.625081018516</v>
      </c>
      <c r="S2037" s="17">
        <f t="shared" si="94"/>
        <v>42357.041666666672</v>
      </c>
      <c r="T2037">
        <f t="shared" si="95"/>
        <v>0.12442900177576956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8270</v>
      </c>
      <c r="O2038" t="s">
        <v>8275</v>
      </c>
      <c r="P2038">
        <f>ROUND(E2038/D2038*100,0)</f>
        <v>132</v>
      </c>
      <c r="Q2038">
        <f>IFERROR(ROUND(E2038/L2038,4),"no backers")</f>
        <v>46.580800000000004</v>
      </c>
      <c r="R2038" s="17">
        <f t="shared" si="93"/>
        <v>41738.864803240744</v>
      </c>
      <c r="S2038" s="17">
        <f t="shared" si="94"/>
        <v>41768.864803240744</v>
      </c>
      <c r="T2038">
        <f t="shared" si="95"/>
        <v>8.2191780821917804E-2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8270</v>
      </c>
      <c r="O2039" t="s">
        <v>8275</v>
      </c>
      <c r="P2039">
        <f>ROUND(E2039/D2039*100,0)</f>
        <v>300</v>
      </c>
      <c r="Q2039">
        <f>IFERROR(ROUND(E2039/L2039,4),0)</f>
        <v>70.0411</v>
      </c>
      <c r="R2039" s="17">
        <f t="shared" si="93"/>
        <v>41578.210104166668</v>
      </c>
      <c r="S2039" s="17">
        <f t="shared" si="94"/>
        <v>41638.251770833333</v>
      </c>
      <c r="T2039">
        <f t="shared" si="95"/>
        <v>0.16449771689497053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8270</v>
      </c>
      <c r="O2040" t="s">
        <v>8275</v>
      </c>
      <c r="P2040">
        <f>ROUND(E2040/D2040*100,0)</f>
        <v>421</v>
      </c>
      <c r="Q2040">
        <f>IFERROR(ROUND(E2040/L2040,4),0)</f>
        <v>164.90690000000001</v>
      </c>
      <c r="R2040" s="17">
        <f t="shared" si="93"/>
        <v>41424.27107638889</v>
      </c>
      <c r="S2040" s="17">
        <f t="shared" si="94"/>
        <v>41456.75</v>
      </c>
      <c r="T2040">
        <f t="shared" si="95"/>
        <v>8.8983352359205695E-2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8270</v>
      </c>
      <c r="O2041" t="s">
        <v>8275</v>
      </c>
      <c r="P2041">
        <f>ROUND(E2041/D2041*100,0)</f>
        <v>136</v>
      </c>
      <c r="Q2041">
        <f>IFERROR(ROUND(E2041/L2041,4),"no backers")</f>
        <v>449.26389999999998</v>
      </c>
      <c r="R2041" s="17">
        <f t="shared" si="93"/>
        <v>42675.438946759255</v>
      </c>
      <c r="S2041" s="17">
        <f t="shared" si="94"/>
        <v>42705.207638888889</v>
      </c>
      <c r="T2041">
        <f t="shared" si="95"/>
        <v>8.1558060629133053E-2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8270</v>
      </c>
      <c r="O2042" t="s">
        <v>8275</v>
      </c>
      <c r="P2042">
        <f>ROUND(E2042/D2042*100,0)</f>
        <v>248</v>
      </c>
      <c r="Q2042">
        <f>IFERROR(ROUND(E2042/L2042,4),0)</f>
        <v>27.472799999999999</v>
      </c>
      <c r="R2042" s="17">
        <f t="shared" si="93"/>
        <v>41578.927118055559</v>
      </c>
      <c r="S2042" s="17">
        <f t="shared" si="94"/>
        <v>41593.968784722223</v>
      </c>
      <c r="T2042">
        <f t="shared" si="95"/>
        <v>4.1210045662093811E-2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8270</v>
      </c>
      <c r="O2043" t="s">
        <v>8275</v>
      </c>
      <c r="P2043">
        <f>ROUND(E2043/D2043*100,0)</f>
        <v>182</v>
      </c>
      <c r="Q2043">
        <f>IFERROR(ROUND(E2043/L2043,4),0)</f>
        <v>143.97499999999999</v>
      </c>
      <c r="R2043" s="17">
        <f t="shared" si="93"/>
        <v>42654.525775462964</v>
      </c>
      <c r="S2043" s="17">
        <f t="shared" si="94"/>
        <v>42684.567442129628</v>
      </c>
      <c r="T2043">
        <f t="shared" si="95"/>
        <v>8.2305936073052713E-2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8270</v>
      </c>
      <c r="O2044" t="s">
        <v>8275</v>
      </c>
      <c r="P2044">
        <f>ROUND(E2044/D2044*100,0)</f>
        <v>124</v>
      </c>
      <c r="Q2044">
        <f>IFERROR(ROUND(E2044/L2044,4),0)</f>
        <v>88.235699999999994</v>
      </c>
      <c r="R2044" s="17">
        <f t="shared" si="93"/>
        <v>42331.708032407405</v>
      </c>
      <c r="S2044" s="17">
        <f t="shared" si="94"/>
        <v>42391.708032407405</v>
      </c>
      <c r="T2044">
        <f t="shared" si="95"/>
        <v>0.16438356164383561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8270</v>
      </c>
      <c r="O2045" t="s">
        <v>8275</v>
      </c>
      <c r="P2045">
        <f>ROUND(E2045/D2045*100,0)</f>
        <v>506</v>
      </c>
      <c r="Q2045">
        <f>IFERROR(ROUND(E2045/L2045,4),0)</f>
        <v>36.3264</v>
      </c>
      <c r="R2045" s="17">
        <f t="shared" si="93"/>
        <v>42661.176817129628</v>
      </c>
      <c r="S2045" s="17">
        <f t="shared" si="94"/>
        <v>42715.207638888889</v>
      </c>
      <c r="T2045">
        <f t="shared" si="95"/>
        <v>0.14802964865550963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8270</v>
      </c>
      <c r="O2046" t="s">
        <v>8275</v>
      </c>
      <c r="P2046">
        <f>ROUND(E2046/D2046*100,0)</f>
        <v>108</v>
      </c>
      <c r="Q2046">
        <f>IFERROR(ROUND(E2046/L2046,4),0)</f>
        <v>90.177800000000005</v>
      </c>
      <c r="R2046" s="17">
        <f t="shared" si="93"/>
        <v>42138.684189814812</v>
      </c>
      <c r="S2046" s="17">
        <f t="shared" si="94"/>
        <v>42168.684189814812</v>
      </c>
      <c r="T2046">
        <f t="shared" si="95"/>
        <v>8.2191780821917804E-2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8270</v>
      </c>
      <c r="O2047" t="s">
        <v>8275</v>
      </c>
      <c r="P2047">
        <f>ROUND(E2047/D2047*100,0)</f>
        <v>819</v>
      </c>
      <c r="Q2047">
        <f>IFERROR(ROUND(E2047/L2047,4),0)</f>
        <v>152.62360000000001</v>
      </c>
      <c r="R2047" s="17">
        <f t="shared" si="93"/>
        <v>41069.088506944441</v>
      </c>
      <c r="S2047" s="17">
        <f t="shared" si="94"/>
        <v>41099.088506944441</v>
      </c>
      <c r="T2047">
        <f t="shared" si="95"/>
        <v>8.2191780821917804E-2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8270</v>
      </c>
      <c r="O2048" t="s">
        <v>8275</v>
      </c>
      <c r="P2048">
        <f>ROUND(E2048/D2048*100,0)</f>
        <v>121</v>
      </c>
      <c r="Q2048">
        <f>IFERROR(ROUND(E2048/L2048,4),0)</f>
        <v>55.8065</v>
      </c>
      <c r="R2048" s="17">
        <f t="shared" si="93"/>
        <v>41387.171805555554</v>
      </c>
      <c r="S2048" s="17">
        <f t="shared" si="94"/>
        <v>41417.171805555554</v>
      </c>
      <c r="T2048">
        <f t="shared" si="95"/>
        <v>8.2191780821917804E-2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8270</v>
      </c>
      <c r="O2049" t="s">
        <v>8275</v>
      </c>
      <c r="P2049">
        <f>ROUND(E2049/D2049*100,0)</f>
        <v>103</v>
      </c>
      <c r="Q2049">
        <f>IFERROR(ROUND(E2049/L2049,4),0)</f>
        <v>227.85329999999999</v>
      </c>
      <c r="R2049" s="17">
        <f t="shared" si="93"/>
        <v>42081.903587962966</v>
      </c>
      <c r="S2049" s="17">
        <f t="shared" si="94"/>
        <v>42111</v>
      </c>
      <c r="T2049">
        <f t="shared" si="95"/>
        <v>7.9716197361735852E-2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8270</v>
      </c>
      <c r="O2050" t="s">
        <v>8275</v>
      </c>
      <c r="P2050">
        <f>ROUND(E2050/D2050*100,0)</f>
        <v>148</v>
      </c>
      <c r="Q2050">
        <f>IFERROR(ROUND(E2050/L2050,4),"no backers")</f>
        <v>91.829899999999995</v>
      </c>
      <c r="R2050" s="17">
        <f t="shared" si="93"/>
        <v>41387.651516203703</v>
      </c>
      <c r="S2050" s="17">
        <f t="shared" si="94"/>
        <v>41417.651516203703</v>
      </c>
      <c r="T2050">
        <f t="shared" si="95"/>
        <v>8.2191780821917804E-2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8270</v>
      </c>
      <c r="O2051" t="s">
        <v>8275</v>
      </c>
      <c r="P2051">
        <f>ROUND(E2051/D2051*100,0)</f>
        <v>120</v>
      </c>
      <c r="Q2051">
        <f>IFERROR(ROUND(E2051/L2051,4),0)</f>
        <v>80.991</v>
      </c>
      <c r="R2051" s="17">
        <f t="shared" ref="R2051:R2114" si="96">(((J2051/60)/60)/24)+DATE(1970,1,1)</f>
        <v>41575.527349537035</v>
      </c>
      <c r="S2051" s="17">
        <f t="shared" ref="S2051:S2114" si="97">(((I2051/60)/60)/24)+DATE(1970,1,1)</f>
        <v>41610.957638888889</v>
      </c>
      <c r="T2051">
        <f t="shared" ref="T2051:T2114" si="98">(S2051-R2051)/365</f>
        <v>9.7069285895491228E-2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8270</v>
      </c>
      <c r="O2052" t="s">
        <v>8275</v>
      </c>
      <c r="P2052">
        <f>ROUND(E2052/D2052*100,0)</f>
        <v>473</v>
      </c>
      <c r="Q2052">
        <f>IFERROR(ROUND(E2052/L2052,4),0)</f>
        <v>278.39409999999998</v>
      </c>
      <c r="R2052" s="17">
        <f t="shared" si="96"/>
        <v>42115.071504629625</v>
      </c>
      <c r="S2052" s="17">
        <f t="shared" si="97"/>
        <v>42155.071504629625</v>
      </c>
      <c r="T2052">
        <f t="shared" si="98"/>
        <v>0.1095890410958904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8270</v>
      </c>
      <c r="O2053" t="s">
        <v>8275</v>
      </c>
      <c r="P2053">
        <f>ROUND(E2053/D2053*100,0)</f>
        <v>130</v>
      </c>
      <c r="Q2053">
        <f>IFERROR(ROUND(E2053/L2053,4),"no backers")</f>
        <v>43.094999999999999</v>
      </c>
      <c r="R2053" s="17">
        <f t="shared" si="96"/>
        <v>41604.022418981483</v>
      </c>
      <c r="S2053" s="17">
        <f t="shared" si="97"/>
        <v>41634.022418981483</v>
      </c>
      <c r="T2053">
        <f t="shared" si="98"/>
        <v>8.2191780821917804E-2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8270</v>
      </c>
      <c r="O2054" t="s">
        <v>8275</v>
      </c>
      <c r="P2054">
        <f>ROUND(E2054/D2054*100,0)</f>
        <v>353</v>
      </c>
      <c r="Q2054">
        <f>IFERROR(ROUND(E2054/L2054,4),0)</f>
        <v>326.2921</v>
      </c>
      <c r="R2054" s="17">
        <f t="shared" si="96"/>
        <v>42375.08394675926</v>
      </c>
      <c r="S2054" s="17">
        <f t="shared" si="97"/>
        <v>42420.08394675926</v>
      </c>
      <c r="T2054">
        <f t="shared" si="98"/>
        <v>0.12328767123287671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8270</v>
      </c>
      <c r="O2055" t="s">
        <v>8275</v>
      </c>
      <c r="P2055">
        <f>ROUND(E2055/D2055*100,0)</f>
        <v>101</v>
      </c>
      <c r="Q2055">
        <f>IFERROR(ROUND(E2055/L2055,4),0)</f>
        <v>41.7438</v>
      </c>
      <c r="R2055" s="17">
        <f t="shared" si="96"/>
        <v>42303.617488425924</v>
      </c>
      <c r="S2055" s="17">
        <f t="shared" si="97"/>
        <v>42333.659155092595</v>
      </c>
      <c r="T2055">
        <f t="shared" si="98"/>
        <v>8.2305936073072655E-2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8270</v>
      </c>
      <c r="O2056" t="s">
        <v>8275</v>
      </c>
      <c r="P2056">
        <f>ROUND(E2056/D2056*100,0)</f>
        <v>114</v>
      </c>
      <c r="Q2056">
        <f>IFERROR(ROUND(E2056/L2056,4),0)</f>
        <v>64.020899999999997</v>
      </c>
      <c r="R2056" s="17">
        <f t="shared" si="96"/>
        <v>41731.520949074074</v>
      </c>
      <c r="S2056" s="17">
        <f t="shared" si="97"/>
        <v>41761.520949074074</v>
      </c>
      <c r="T2056">
        <f t="shared" si="98"/>
        <v>8.2191780821917804E-2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8270</v>
      </c>
      <c r="O2057" t="s">
        <v>8275</v>
      </c>
      <c r="P2057">
        <f>ROUND(E2057/D2057*100,0)</f>
        <v>167</v>
      </c>
      <c r="Q2057">
        <f>IFERROR(ROUND(E2057/L2057,4),0)</f>
        <v>99.455399999999997</v>
      </c>
      <c r="R2057" s="17">
        <f t="shared" si="96"/>
        <v>41946.674108796295</v>
      </c>
      <c r="S2057" s="17">
        <f t="shared" si="97"/>
        <v>41976.166666666672</v>
      </c>
      <c r="T2057">
        <f t="shared" si="98"/>
        <v>8.0801528411991549E-2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8270</v>
      </c>
      <c r="O2058" t="s">
        <v>8275</v>
      </c>
      <c r="P2058">
        <f>ROUND(E2058/D2058*100,0)</f>
        <v>153</v>
      </c>
      <c r="Q2058">
        <f>IFERROR(ROUND(E2058/L2058,4),"no backers")</f>
        <v>138.49459999999999</v>
      </c>
      <c r="R2058" s="17">
        <f t="shared" si="96"/>
        <v>41351.76090277778</v>
      </c>
      <c r="S2058" s="17">
        <f t="shared" si="97"/>
        <v>41381.76090277778</v>
      </c>
      <c r="T2058">
        <f t="shared" si="98"/>
        <v>8.2191780821917804E-2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8270</v>
      </c>
      <c r="O2059" t="s">
        <v>8275</v>
      </c>
      <c r="P2059">
        <f>ROUND(E2059/D2059*100,0)</f>
        <v>202</v>
      </c>
      <c r="Q2059">
        <f>IFERROR(ROUND(E2059/L2059,4),0)</f>
        <v>45.547800000000002</v>
      </c>
      <c r="R2059" s="17">
        <f t="shared" si="96"/>
        <v>42396.494583333333</v>
      </c>
      <c r="S2059" s="17">
        <f t="shared" si="97"/>
        <v>42426.494583333333</v>
      </c>
      <c r="T2059">
        <f t="shared" si="98"/>
        <v>8.2191780821917804E-2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8270</v>
      </c>
      <c r="O2060" t="s">
        <v>8275</v>
      </c>
      <c r="P2060">
        <f>ROUND(E2060/D2060*100,0)</f>
        <v>168</v>
      </c>
      <c r="Q2060">
        <f>IFERROR(ROUND(E2060/L2060,4),0)</f>
        <v>10.507300000000001</v>
      </c>
      <c r="R2060" s="17">
        <f t="shared" si="96"/>
        <v>42026.370717592596</v>
      </c>
      <c r="S2060" s="17">
        <f t="shared" si="97"/>
        <v>42065.833333333328</v>
      </c>
      <c r="T2060">
        <f t="shared" si="98"/>
        <v>0.10811675545406266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8270</v>
      </c>
      <c r="O2061" t="s">
        <v>8275</v>
      </c>
      <c r="P2061">
        <f>ROUND(E2061/D2061*100,0)</f>
        <v>143</v>
      </c>
      <c r="Q2061">
        <f>IFERROR(ROUND(E2061/L2061,4),0)</f>
        <v>114.7653</v>
      </c>
      <c r="R2061" s="17">
        <f t="shared" si="96"/>
        <v>42361.602476851855</v>
      </c>
      <c r="S2061" s="17">
        <f t="shared" si="97"/>
        <v>42400.915972222225</v>
      </c>
      <c r="T2061">
        <f t="shared" si="98"/>
        <v>0.10770820649416499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8270</v>
      </c>
      <c r="O2062" t="s">
        <v>8275</v>
      </c>
      <c r="P2062">
        <f>ROUND(E2062/D2062*100,0)</f>
        <v>196</v>
      </c>
      <c r="Q2062">
        <f>IFERROR(ROUND(E2062/L2062,4),0)</f>
        <v>35.997100000000003</v>
      </c>
      <c r="R2062" s="17">
        <f t="shared" si="96"/>
        <v>41783.642939814818</v>
      </c>
      <c r="S2062" s="17">
        <f t="shared" si="97"/>
        <v>41843.642939814818</v>
      </c>
      <c r="T2062">
        <f t="shared" si="98"/>
        <v>0.16438356164383561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8270</v>
      </c>
      <c r="O2063" t="s">
        <v>8275</v>
      </c>
      <c r="P2063">
        <f>ROUND(E2063/D2063*100,0)</f>
        <v>108</v>
      </c>
      <c r="Q2063">
        <f>IFERROR(ROUND(E2063/L2063,4),0)</f>
        <v>154.17140000000001</v>
      </c>
      <c r="R2063" s="17">
        <f t="shared" si="96"/>
        <v>42705.764513888891</v>
      </c>
      <c r="S2063" s="17">
        <f t="shared" si="97"/>
        <v>42735.764513888891</v>
      </c>
      <c r="T2063">
        <f t="shared" si="98"/>
        <v>8.2191780821917804E-2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8270</v>
      </c>
      <c r="O2064" t="s">
        <v>8275</v>
      </c>
      <c r="P2064">
        <f>ROUND(E2064/D2064*100,0)</f>
        <v>115</v>
      </c>
      <c r="Q2064">
        <f>IFERROR(ROUND(E2064/L2064,4),0)</f>
        <v>566.38919999999996</v>
      </c>
      <c r="R2064" s="17">
        <f t="shared" si="96"/>
        <v>42423.3830787037</v>
      </c>
      <c r="S2064" s="17">
        <f t="shared" si="97"/>
        <v>42453.341412037036</v>
      </c>
      <c r="T2064">
        <f t="shared" si="98"/>
        <v>8.2077625570782894E-2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8270</v>
      </c>
      <c r="O2065" t="s">
        <v>8275</v>
      </c>
      <c r="P2065">
        <f>ROUND(E2065/D2065*100,0)</f>
        <v>148</v>
      </c>
      <c r="Q2065">
        <f>IFERROR(ROUND(E2065/L2065,4),0)</f>
        <v>120.8571</v>
      </c>
      <c r="R2065" s="17">
        <f t="shared" si="96"/>
        <v>42472.73265046296</v>
      </c>
      <c r="S2065" s="17">
        <f t="shared" si="97"/>
        <v>42505.73265046296</v>
      </c>
      <c r="T2065">
        <f t="shared" si="98"/>
        <v>9.0410958904109592E-2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8270</v>
      </c>
      <c r="O2066" t="s">
        <v>8275</v>
      </c>
      <c r="P2066">
        <f>ROUND(E2066/D2066*100,0)</f>
        <v>191</v>
      </c>
      <c r="Q2066">
        <f>IFERROR(ROUND(E2066/L2066,4),0)</f>
        <v>86.163799999999995</v>
      </c>
      <c r="R2066" s="17">
        <f t="shared" si="96"/>
        <v>41389.364849537036</v>
      </c>
      <c r="S2066" s="17">
        <f t="shared" si="97"/>
        <v>41425.5</v>
      </c>
      <c r="T2066">
        <f t="shared" si="98"/>
        <v>9.9000412227298065E-2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8270</v>
      </c>
      <c r="O2067" t="s">
        <v>8275</v>
      </c>
      <c r="P2067">
        <f>ROUND(E2067/D2067*100,0)</f>
        <v>199</v>
      </c>
      <c r="Q2067">
        <f>IFERROR(ROUND(E2067/L2067,4),0)</f>
        <v>51.2121</v>
      </c>
      <c r="R2067" s="17">
        <f t="shared" si="96"/>
        <v>41603.333668981482</v>
      </c>
      <c r="S2067" s="17">
        <f t="shared" si="97"/>
        <v>41633.333668981482</v>
      </c>
      <c r="T2067">
        <f t="shared" si="98"/>
        <v>8.2191780821917804E-2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8270</v>
      </c>
      <c r="O2068" t="s">
        <v>8275</v>
      </c>
      <c r="P2068">
        <f>ROUND(E2068/D2068*100,0)</f>
        <v>219</v>
      </c>
      <c r="Q2068">
        <f>IFERROR(ROUND(E2068/L2068,4),0)</f>
        <v>67.261499999999998</v>
      </c>
      <c r="R2068" s="17">
        <f t="shared" si="96"/>
        <v>41844.771793981483</v>
      </c>
      <c r="S2068" s="17">
        <f t="shared" si="97"/>
        <v>41874.771793981483</v>
      </c>
      <c r="T2068">
        <f t="shared" si="98"/>
        <v>8.2191780821917804E-2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8270</v>
      </c>
      <c r="O2069" t="s">
        <v>8275</v>
      </c>
      <c r="P2069">
        <f>ROUND(E2069/D2069*100,0)</f>
        <v>127</v>
      </c>
      <c r="Q2069">
        <f>IFERROR(ROUND(E2069/L2069,4),"no backers")</f>
        <v>62.8</v>
      </c>
      <c r="R2069" s="17">
        <f t="shared" si="96"/>
        <v>42115.853888888887</v>
      </c>
      <c r="S2069" s="17">
        <f t="shared" si="97"/>
        <v>42148.853888888887</v>
      </c>
      <c r="T2069">
        <f t="shared" si="98"/>
        <v>9.0410958904109592E-2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8270</v>
      </c>
      <c r="O2070" t="s">
        <v>8275</v>
      </c>
      <c r="P2070">
        <f>ROUND(E2070/D2070*100,0)</f>
        <v>105</v>
      </c>
      <c r="Q2070">
        <f>IFERROR(ROUND(E2070/L2070,4),0)</f>
        <v>346.13119999999998</v>
      </c>
      <c r="R2070" s="17">
        <f t="shared" si="96"/>
        <v>42633.841608796298</v>
      </c>
      <c r="S2070" s="17">
        <f t="shared" si="97"/>
        <v>42663.841608796298</v>
      </c>
      <c r="T2070">
        <f t="shared" si="98"/>
        <v>8.2191780821917804E-2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8270</v>
      </c>
      <c r="O2071" t="s">
        <v>8275</v>
      </c>
      <c r="P2071">
        <f>ROUND(E2071/D2071*100,0)</f>
        <v>128</v>
      </c>
      <c r="Q2071">
        <f>IFERROR(ROUND(E2071/L2071,4),0)</f>
        <v>244.1191</v>
      </c>
      <c r="R2071" s="17">
        <f t="shared" si="96"/>
        <v>42340.972118055557</v>
      </c>
      <c r="S2071" s="17">
        <f t="shared" si="97"/>
        <v>42371.972118055557</v>
      </c>
      <c r="T2071">
        <f t="shared" si="98"/>
        <v>8.4931506849315067E-2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8270</v>
      </c>
      <c r="O2072" t="s">
        <v>8275</v>
      </c>
      <c r="P2072">
        <f>ROUND(E2072/D2072*100,0)</f>
        <v>317</v>
      </c>
      <c r="Q2072">
        <f>IFERROR(ROUND(E2072/L2072,4),0)</f>
        <v>259.25420000000003</v>
      </c>
      <c r="R2072" s="17">
        <f t="shared" si="96"/>
        <v>42519.6565162037</v>
      </c>
      <c r="S2072" s="17">
        <f t="shared" si="97"/>
        <v>42549.6565162037</v>
      </c>
      <c r="T2072">
        <f t="shared" si="98"/>
        <v>8.2191780821917804E-2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8270</v>
      </c>
      <c r="O2073" t="s">
        <v>8275</v>
      </c>
      <c r="P2073">
        <f>ROUND(E2073/D2073*100,0)</f>
        <v>281</v>
      </c>
      <c r="Q2073">
        <f>IFERROR(ROUND(E2073/L2073,4),0)</f>
        <v>201.964</v>
      </c>
      <c r="R2073" s="17">
        <f t="shared" si="96"/>
        <v>42600.278749999998</v>
      </c>
      <c r="S2073" s="17">
        <f t="shared" si="97"/>
        <v>42645.278749999998</v>
      </c>
      <c r="T2073">
        <f t="shared" si="98"/>
        <v>0.12328767123287671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8270</v>
      </c>
      <c r="O2074" t="s">
        <v>8275</v>
      </c>
      <c r="P2074">
        <f>ROUND(E2074/D2074*100,0)</f>
        <v>111</v>
      </c>
      <c r="Q2074">
        <f>IFERROR(ROUND(E2074/L2074,4),0)</f>
        <v>226.20859999999999</v>
      </c>
      <c r="R2074" s="17">
        <f t="shared" si="96"/>
        <v>42467.581388888888</v>
      </c>
      <c r="S2074" s="17">
        <f t="shared" si="97"/>
        <v>42497.581388888888</v>
      </c>
      <c r="T2074">
        <f t="shared" si="98"/>
        <v>8.2191780821917804E-2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8270</v>
      </c>
      <c r="O2075" t="s">
        <v>8275</v>
      </c>
      <c r="P2075">
        <f>ROUND(E2075/D2075*100,0)</f>
        <v>153</v>
      </c>
      <c r="Q2075">
        <f>IFERROR(ROUND(E2075/L2075,4),0)</f>
        <v>324.69</v>
      </c>
      <c r="R2075" s="17">
        <f t="shared" si="96"/>
        <v>42087.668032407411</v>
      </c>
      <c r="S2075" s="17">
        <f t="shared" si="97"/>
        <v>42132.668032407411</v>
      </c>
      <c r="T2075">
        <f t="shared" si="98"/>
        <v>0.12328767123287671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8270</v>
      </c>
      <c r="O2076" t="s">
        <v>8275</v>
      </c>
      <c r="P2076">
        <f>ROUND(E2076/D2076*100,0)</f>
        <v>103</v>
      </c>
      <c r="Q2076">
        <f>IFERROR(ROUND(E2076/L2076,4),"no backers")</f>
        <v>205</v>
      </c>
      <c r="R2076" s="17">
        <f t="shared" si="96"/>
        <v>42466.826180555552</v>
      </c>
      <c r="S2076" s="17">
        <f t="shared" si="97"/>
        <v>42496.826180555552</v>
      </c>
      <c r="T2076">
        <f t="shared" si="98"/>
        <v>8.2191780821917804E-2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8270</v>
      </c>
      <c r="O2077" t="s">
        <v>8275</v>
      </c>
      <c r="P2077">
        <f>ROUND(E2077/D2077*100,0)</f>
        <v>1678</v>
      </c>
      <c r="Q2077">
        <f>IFERROR(ROUND(E2077/L2077,4),"no backers")</f>
        <v>20.465900000000001</v>
      </c>
      <c r="R2077" s="17">
        <f t="shared" si="96"/>
        <v>41450.681574074071</v>
      </c>
      <c r="S2077" s="17">
        <f t="shared" si="97"/>
        <v>41480.681574074071</v>
      </c>
      <c r="T2077">
        <f t="shared" si="98"/>
        <v>8.2191780821917804E-2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8270</v>
      </c>
      <c r="O2078" t="s">
        <v>8275</v>
      </c>
      <c r="P2078">
        <f>ROUND(E2078/D2078*100,0)</f>
        <v>543</v>
      </c>
      <c r="Q2078">
        <f>IFERROR(ROUND(E2078/L2078,4),0)</f>
        <v>116.35299999999999</v>
      </c>
      <c r="R2078" s="17">
        <f t="shared" si="96"/>
        <v>41803.880659722221</v>
      </c>
      <c r="S2078" s="17">
        <f t="shared" si="97"/>
        <v>41843.880659722221</v>
      </c>
      <c r="T2078">
        <f t="shared" si="98"/>
        <v>0.1095890410958904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8270</v>
      </c>
      <c r="O2079" t="s">
        <v>8275</v>
      </c>
      <c r="P2079">
        <f>ROUND(E2079/D2079*100,0)</f>
        <v>116</v>
      </c>
      <c r="Q2079">
        <f>IFERROR(ROUND(E2079/L2079,4),0)</f>
        <v>307.20209999999997</v>
      </c>
      <c r="R2079" s="17">
        <f t="shared" si="96"/>
        <v>42103.042546296296</v>
      </c>
      <c r="S2079" s="17">
        <f t="shared" si="97"/>
        <v>42160.875</v>
      </c>
      <c r="T2079">
        <f t="shared" si="98"/>
        <v>0.15844507864028556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8270</v>
      </c>
      <c r="O2080" t="s">
        <v>8275</v>
      </c>
      <c r="P2080">
        <f>ROUND(E2080/D2080*100,0)</f>
        <v>131</v>
      </c>
      <c r="Q2080">
        <f>IFERROR(ROUND(E2080/L2080,4),0)</f>
        <v>546.6875</v>
      </c>
      <c r="R2080" s="17">
        <f t="shared" si="96"/>
        <v>42692.771493055552</v>
      </c>
      <c r="S2080" s="17">
        <f t="shared" si="97"/>
        <v>42722.771493055552</v>
      </c>
      <c r="T2080">
        <f t="shared" si="98"/>
        <v>8.2191780821917804E-2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8270</v>
      </c>
      <c r="O2081" t="s">
        <v>8275</v>
      </c>
      <c r="P2081">
        <f>ROUND(E2081/D2081*100,0)</f>
        <v>288</v>
      </c>
      <c r="Q2081">
        <f>IFERROR(ROUND(E2081/L2081,4),0)</f>
        <v>47.474499999999999</v>
      </c>
      <c r="R2081" s="17">
        <f t="shared" si="96"/>
        <v>42150.71056712963</v>
      </c>
      <c r="S2081" s="17">
        <f t="shared" si="97"/>
        <v>42180.791666666672</v>
      </c>
      <c r="T2081">
        <f t="shared" si="98"/>
        <v>8.2413971334359334E-2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8270</v>
      </c>
      <c r="O2082" t="s">
        <v>8275</v>
      </c>
      <c r="P2082">
        <f>ROUND(E2082/D2082*100,0)</f>
        <v>508</v>
      </c>
      <c r="Q2082">
        <f>IFERROR(ROUND(E2082/L2082,4),0)</f>
        <v>101.56</v>
      </c>
      <c r="R2082" s="17">
        <f t="shared" si="96"/>
        <v>42289.957175925927</v>
      </c>
      <c r="S2082" s="17">
        <f t="shared" si="97"/>
        <v>42319.998842592591</v>
      </c>
      <c r="T2082">
        <f t="shared" si="98"/>
        <v>8.2305936073052713E-2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8289</v>
      </c>
      <c r="O2083" t="s">
        <v>8295</v>
      </c>
      <c r="P2083">
        <f>ROUND(E2083/D2083*100,0)</f>
        <v>115</v>
      </c>
      <c r="Q2083">
        <f>IFERROR(ROUND(E2083/L2083,4),0)</f>
        <v>72.909099999999995</v>
      </c>
      <c r="R2083" s="17">
        <f t="shared" si="96"/>
        <v>41004.156886574077</v>
      </c>
      <c r="S2083" s="17">
        <f t="shared" si="97"/>
        <v>41045.207638888889</v>
      </c>
      <c r="T2083">
        <f t="shared" si="98"/>
        <v>0.11246781456112792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8289</v>
      </c>
      <c r="O2084" t="s">
        <v>8295</v>
      </c>
      <c r="P2084">
        <f>ROUND(E2084/D2084*100,0)</f>
        <v>111</v>
      </c>
      <c r="Q2084">
        <f>IFERROR(ROUND(E2084/L2084,4),0)</f>
        <v>43.710500000000003</v>
      </c>
      <c r="R2084" s="17">
        <f t="shared" si="96"/>
        <v>40811.120324074072</v>
      </c>
      <c r="S2084" s="17">
        <f t="shared" si="97"/>
        <v>40871.161990740737</v>
      </c>
      <c r="T2084">
        <f t="shared" si="98"/>
        <v>0.16449771689497053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8289</v>
      </c>
      <c r="O2085" t="s">
        <v>8295</v>
      </c>
      <c r="P2085">
        <f>ROUND(E2085/D2085*100,0)</f>
        <v>113</v>
      </c>
      <c r="Q2085">
        <f>IFERROR(ROUND(E2085/L2085,4),0)</f>
        <v>34</v>
      </c>
      <c r="R2085" s="17">
        <f t="shared" si="96"/>
        <v>41034.72216435185</v>
      </c>
      <c r="S2085" s="17">
        <f t="shared" si="97"/>
        <v>41064.72216435185</v>
      </c>
      <c r="T2085">
        <f t="shared" si="98"/>
        <v>8.2191780821917804E-2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8289</v>
      </c>
      <c r="O2086" t="s">
        <v>8295</v>
      </c>
      <c r="P2086">
        <f>ROUND(E2086/D2086*100,0)</f>
        <v>108</v>
      </c>
      <c r="Q2086">
        <f>IFERROR(ROUND(E2086/L2086,4),0)</f>
        <v>70.652199999999993</v>
      </c>
      <c r="R2086" s="17">
        <f t="shared" si="96"/>
        <v>41731.833124999997</v>
      </c>
      <c r="S2086" s="17">
        <f t="shared" si="97"/>
        <v>41763.290972222225</v>
      </c>
      <c r="T2086">
        <f t="shared" si="98"/>
        <v>8.6185882800623087E-2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8289</v>
      </c>
      <c r="O2087" t="s">
        <v>8295</v>
      </c>
      <c r="P2087">
        <f>ROUND(E2087/D2087*100,0)</f>
        <v>124</v>
      </c>
      <c r="Q2087">
        <f>IFERROR(ROUND(E2087/L2087,4),0)</f>
        <v>89.301199999999994</v>
      </c>
      <c r="R2087" s="17">
        <f t="shared" si="96"/>
        <v>41075.835497685184</v>
      </c>
      <c r="S2087" s="17">
        <f t="shared" si="97"/>
        <v>41105.835497685184</v>
      </c>
      <c r="T2087">
        <f t="shared" si="98"/>
        <v>8.2191780821917804E-2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8289</v>
      </c>
      <c r="O2088" t="s">
        <v>8295</v>
      </c>
      <c r="P2088">
        <f>ROUND(E2088/D2088*100,0)</f>
        <v>101</v>
      </c>
      <c r="Q2088">
        <f>IFERROR(ROUND(E2088/L2088,4),0)</f>
        <v>115.0857</v>
      </c>
      <c r="R2088" s="17">
        <f t="shared" si="96"/>
        <v>40860.67050925926</v>
      </c>
      <c r="S2088" s="17">
        <f t="shared" si="97"/>
        <v>40891.207638888889</v>
      </c>
      <c r="T2088">
        <f t="shared" si="98"/>
        <v>8.3663368848298378E-2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8289</v>
      </c>
      <c r="O2089" t="s">
        <v>8295</v>
      </c>
      <c r="P2089">
        <f>ROUND(E2089/D2089*100,0)</f>
        <v>104</v>
      </c>
      <c r="Q2089">
        <f>IFERROR(ROUND(E2089/L2089,4),0)</f>
        <v>62.12</v>
      </c>
      <c r="R2089" s="17">
        <f t="shared" si="96"/>
        <v>40764.204375000001</v>
      </c>
      <c r="S2089" s="17">
        <f t="shared" si="97"/>
        <v>40794.204375000001</v>
      </c>
      <c r="T2089">
        <f t="shared" si="98"/>
        <v>8.2191780821917804E-2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8289</v>
      </c>
      <c r="O2090" t="s">
        <v>8295</v>
      </c>
      <c r="P2090">
        <f>ROUND(E2090/D2090*100,0)</f>
        <v>116</v>
      </c>
      <c r="Q2090">
        <f>IFERROR(ROUND(E2090/L2090,4),0)</f>
        <v>46.204300000000003</v>
      </c>
      <c r="R2090" s="17">
        <f t="shared" si="96"/>
        <v>40395.714722222219</v>
      </c>
      <c r="S2090" s="17">
        <f t="shared" si="97"/>
        <v>40432.165972222225</v>
      </c>
      <c r="T2090">
        <f t="shared" si="98"/>
        <v>9.9866438356179532E-2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8289</v>
      </c>
      <c r="O2091" t="s">
        <v>8295</v>
      </c>
      <c r="P2091">
        <f>ROUND(E2091/D2091*100,0)</f>
        <v>120</v>
      </c>
      <c r="Q2091">
        <f>IFERROR(ROUND(E2091/L2091,4),0)</f>
        <v>48.548499999999997</v>
      </c>
      <c r="R2091" s="17">
        <f t="shared" si="96"/>
        <v>41453.076319444444</v>
      </c>
      <c r="S2091" s="17">
        <f t="shared" si="97"/>
        <v>41488.076319444444</v>
      </c>
      <c r="T2091">
        <f t="shared" si="98"/>
        <v>9.5890410958904104E-2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8289</v>
      </c>
      <c r="O2092" t="s">
        <v>8295</v>
      </c>
      <c r="P2092">
        <f>ROUND(E2092/D2092*100,0)</f>
        <v>115</v>
      </c>
      <c r="Q2092">
        <f>IFERROR(ROUND(E2092/L2092,4),0)</f>
        <v>57.520200000000003</v>
      </c>
      <c r="R2092" s="17">
        <f t="shared" si="96"/>
        <v>41299.381423611114</v>
      </c>
      <c r="S2092" s="17">
        <f t="shared" si="97"/>
        <v>41329.381423611114</v>
      </c>
      <c r="T2092">
        <f t="shared" si="98"/>
        <v>8.2191780821917804E-2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8289</v>
      </c>
      <c r="O2093" t="s">
        <v>8295</v>
      </c>
      <c r="P2093">
        <f>ROUND(E2093/D2093*100,0)</f>
        <v>120</v>
      </c>
      <c r="Q2093">
        <f>IFERROR(ROUND(E2093/L2093,4),0)</f>
        <v>88.147199999999998</v>
      </c>
      <c r="R2093" s="17">
        <f t="shared" si="96"/>
        <v>40555.322662037033</v>
      </c>
      <c r="S2093" s="17">
        <f t="shared" si="97"/>
        <v>40603.833333333336</v>
      </c>
      <c r="T2093">
        <f t="shared" si="98"/>
        <v>0.13290594875699305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8289</v>
      </c>
      <c r="O2094" t="s">
        <v>8295</v>
      </c>
      <c r="P2094">
        <f>ROUND(E2094/D2094*100,0)</f>
        <v>101</v>
      </c>
      <c r="Q2094">
        <f>IFERROR(ROUND(E2094/L2094,4),0)</f>
        <v>110.4909</v>
      </c>
      <c r="R2094" s="17">
        <f t="shared" si="96"/>
        <v>40763.707546296297</v>
      </c>
      <c r="S2094" s="17">
        <f t="shared" si="97"/>
        <v>40823.707546296297</v>
      </c>
      <c r="T2094">
        <f t="shared" si="98"/>
        <v>0.16438356164383561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8289</v>
      </c>
      <c r="O2095" t="s">
        <v>8295</v>
      </c>
      <c r="P2095">
        <f>ROUND(E2095/D2095*100,0)</f>
        <v>102</v>
      </c>
      <c r="Q2095">
        <f>IFERROR(ROUND(E2095/L2095,4),0)</f>
        <v>66.826099999999997</v>
      </c>
      <c r="R2095" s="17">
        <f t="shared" si="96"/>
        <v>41205.854537037041</v>
      </c>
      <c r="S2095" s="17">
        <f t="shared" si="97"/>
        <v>41265.896203703705</v>
      </c>
      <c r="T2095">
        <f t="shared" si="98"/>
        <v>0.16449771689497053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8289</v>
      </c>
      <c r="O2096" t="s">
        <v>8295</v>
      </c>
      <c r="P2096">
        <f>ROUND(E2096/D2096*100,0)</f>
        <v>121</v>
      </c>
      <c r="Q2096">
        <f>IFERROR(ROUND(E2096/L2096,4),0)</f>
        <v>58.597200000000001</v>
      </c>
      <c r="R2096" s="17">
        <f t="shared" si="96"/>
        <v>40939.02002314815</v>
      </c>
      <c r="S2096" s="17">
        <f t="shared" si="97"/>
        <v>40973.125</v>
      </c>
      <c r="T2096">
        <f t="shared" si="98"/>
        <v>9.3438292744793539E-2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8289</v>
      </c>
      <c r="O2097" t="s">
        <v>8295</v>
      </c>
      <c r="P2097">
        <f>ROUND(E2097/D2097*100,0)</f>
        <v>100</v>
      </c>
      <c r="Q2097">
        <f>IFERROR(ROUND(E2097/L2097,4),0)</f>
        <v>113.63639999999999</v>
      </c>
      <c r="R2097" s="17">
        <f t="shared" si="96"/>
        <v>40758.733483796292</v>
      </c>
      <c r="S2097" s="17">
        <f t="shared" si="97"/>
        <v>40818.733483796292</v>
      </c>
      <c r="T2097">
        <f t="shared" si="98"/>
        <v>0.16438356164383561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8289</v>
      </c>
      <c r="O2098" t="s">
        <v>8295</v>
      </c>
      <c r="P2098">
        <f>ROUND(E2098/D2098*100,0)</f>
        <v>102</v>
      </c>
      <c r="Q2098">
        <f>IFERROR(ROUND(E2098/L2098,4),"no backers")</f>
        <v>43.571399999999997</v>
      </c>
      <c r="R2098" s="17">
        <f t="shared" si="96"/>
        <v>41192.758506944447</v>
      </c>
      <c r="S2098" s="17">
        <f t="shared" si="97"/>
        <v>41208.165972222225</v>
      </c>
      <c r="T2098">
        <f t="shared" si="98"/>
        <v>4.2212233637748224E-2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8289</v>
      </c>
      <c r="O2099" t="s">
        <v>8295</v>
      </c>
      <c r="P2099">
        <f>ROUND(E2099/D2099*100,0)</f>
        <v>100</v>
      </c>
      <c r="Q2099">
        <f>IFERROR(ROUND(E2099/L2099,4),0)</f>
        <v>78.947400000000002</v>
      </c>
      <c r="R2099" s="17">
        <f t="shared" si="96"/>
        <v>40818.58489583333</v>
      </c>
      <c r="S2099" s="17">
        <f t="shared" si="97"/>
        <v>40878.626562500001</v>
      </c>
      <c r="T2099">
        <f t="shared" si="98"/>
        <v>0.16449771689499046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8289</v>
      </c>
      <c r="O2100" t="s">
        <v>8295</v>
      </c>
      <c r="P2100">
        <f>ROUND(E2100/D2100*100,0)</f>
        <v>100</v>
      </c>
      <c r="Q2100">
        <f>IFERROR(ROUND(E2100/L2100,4),0)</f>
        <v>188.125</v>
      </c>
      <c r="R2100" s="17">
        <f t="shared" si="96"/>
        <v>40946.11383101852</v>
      </c>
      <c r="S2100" s="17">
        <f t="shared" si="97"/>
        <v>40976.11383101852</v>
      </c>
      <c r="T2100">
        <f t="shared" si="98"/>
        <v>8.2191780821917804E-2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8289</v>
      </c>
      <c r="O2101" t="s">
        <v>8295</v>
      </c>
      <c r="P2101">
        <f>ROUND(E2101/D2101*100,0)</f>
        <v>132</v>
      </c>
      <c r="Q2101">
        <f>IFERROR(ROUND(E2101/L2101,4),0)</f>
        <v>63.031700000000001</v>
      </c>
      <c r="R2101" s="17">
        <f t="shared" si="96"/>
        <v>42173.746342592596</v>
      </c>
      <c r="S2101" s="17">
        <f t="shared" si="97"/>
        <v>42187.152777777781</v>
      </c>
      <c r="T2101">
        <f t="shared" si="98"/>
        <v>3.6729959411465257E-2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8289</v>
      </c>
      <c r="O2102" t="s">
        <v>8295</v>
      </c>
      <c r="P2102">
        <f>ROUND(E2102/D2102*100,0)</f>
        <v>137</v>
      </c>
      <c r="Q2102">
        <f>IFERROR(ROUND(E2102/L2102,4),"no backers")</f>
        <v>30.3704</v>
      </c>
      <c r="R2102" s="17">
        <f t="shared" si="96"/>
        <v>41074.834965277776</v>
      </c>
      <c r="S2102" s="17">
        <f t="shared" si="97"/>
        <v>41090.165972222225</v>
      </c>
      <c r="T2102">
        <f t="shared" si="98"/>
        <v>4.2002758751914372E-2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8289</v>
      </c>
      <c r="O2103" t="s">
        <v>8295</v>
      </c>
      <c r="P2103">
        <f>ROUND(E2103/D2103*100,0)</f>
        <v>113</v>
      </c>
      <c r="Q2103">
        <f>IFERROR(ROUND(E2103/L2103,4),"no backers")</f>
        <v>51.4773</v>
      </c>
      <c r="R2103" s="17">
        <f t="shared" si="96"/>
        <v>40892.149467592593</v>
      </c>
      <c r="S2103" s="17">
        <f t="shared" si="97"/>
        <v>40952.149467592593</v>
      </c>
      <c r="T2103">
        <f t="shared" si="98"/>
        <v>0.16438356164383561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8289</v>
      </c>
      <c r="O2104" t="s">
        <v>8295</v>
      </c>
      <c r="P2104">
        <f>ROUND(E2104/D2104*100,0)</f>
        <v>136</v>
      </c>
      <c r="Q2104">
        <f>IFERROR(ROUND(E2104/L2104,4),0)</f>
        <v>35.789499999999997</v>
      </c>
      <c r="R2104" s="17">
        <f t="shared" si="96"/>
        <v>40638.868611111109</v>
      </c>
      <c r="S2104" s="17">
        <f t="shared" si="97"/>
        <v>40668.868611111109</v>
      </c>
      <c r="T2104">
        <f t="shared" si="98"/>
        <v>8.2191780821917804E-2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8289</v>
      </c>
      <c r="O2105" t="s">
        <v>8295</v>
      </c>
      <c r="P2105">
        <f>ROUND(E2105/D2105*100,0)</f>
        <v>146</v>
      </c>
      <c r="Q2105">
        <f>IFERROR(ROUND(E2105/L2105,4),0)</f>
        <v>98.817400000000006</v>
      </c>
      <c r="R2105" s="17">
        <f t="shared" si="96"/>
        <v>41192.754942129628</v>
      </c>
      <c r="S2105" s="17">
        <f t="shared" si="97"/>
        <v>41222.7966087963</v>
      </c>
      <c r="T2105">
        <f t="shared" si="98"/>
        <v>8.2305936073072655E-2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8289</v>
      </c>
      <c r="O2106" t="s">
        <v>8295</v>
      </c>
      <c r="P2106">
        <f>ROUND(E2106/D2106*100,0)</f>
        <v>130</v>
      </c>
      <c r="Q2106">
        <f>IFERROR(ROUND(E2106/L2106,4),0)</f>
        <v>28</v>
      </c>
      <c r="R2106" s="17">
        <f t="shared" si="96"/>
        <v>41394.074467592596</v>
      </c>
      <c r="S2106" s="17">
        <f t="shared" si="97"/>
        <v>41425</v>
      </c>
      <c r="T2106">
        <f t="shared" si="98"/>
        <v>8.4727486047681669E-2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8289</v>
      </c>
      <c r="O2107" t="s">
        <v>8295</v>
      </c>
      <c r="P2107">
        <f>ROUND(E2107/D2107*100,0)</f>
        <v>254</v>
      </c>
      <c r="Q2107">
        <f>IFERROR(ROUND(E2107/L2107,4),0)</f>
        <v>51.313099999999999</v>
      </c>
      <c r="R2107" s="17">
        <f t="shared" si="96"/>
        <v>41951.788807870369</v>
      </c>
      <c r="S2107" s="17">
        <f t="shared" si="97"/>
        <v>41964.166666666672</v>
      </c>
      <c r="T2107">
        <f t="shared" si="98"/>
        <v>3.3911941907677975E-2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8289</v>
      </c>
      <c r="O2108" t="s">
        <v>8295</v>
      </c>
      <c r="P2108">
        <f>ROUND(E2108/D2108*100,0)</f>
        <v>107</v>
      </c>
      <c r="Q2108">
        <f>IFERROR(ROUND(E2108/L2108,4),0)</f>
        <v>53.5227</v>
      </c>
      <c r="R2108" s="17">
        <f t="shared" si="96"/>
        <v>41270.21497685185</v>
      </c>
      <c r="S2108" s="17">
        <f t="shared" si="97"/>
        <v>41300.21497685185</v>
      </c>
      <c r="T2108">
        <f t="shared" si="98"/>
        <v>8.2191780821917804E-2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8289</v>
      </c>
      <c r="O2109" t="s">
        <v>8295</v>
      </c>
      <c r="P2109">
        <f>ROUND(E2109/D2109*100,0)</f>
        <v>108</v>
      </c>
      <c r="Q2109">
        <f>IFERROR(ROUND(E2109/L2109,4),0)</f>
        <v>37.149299999999997</v>
      </c>
      <c r="R2109" s="17">
        <f t="shared" si="96"/>
        <v>41934.71056712963</v>
      </c>
      <c r="S2109" s="17">
        <f t="shared" si="97"/>
        <v>41955.752233796295</v>
      </c>
      <c r="T2109">
        <f t="shared" si="98"/>
        <v>5.7648401826477375E-2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8289</v>
      </c>
      <c r="O2110" t="s">
        <v>8295</v>
      </c>
      <c r="P2110">
        <f>ROUND(E2110/D2110*100,0)</f>
        <v>107</v>
      </c>
      <c r="Q2110">
        <f>IFERROR(ROUND(E2110/L2110,4),0)</f>
        <v>89.895300000000006</v>
      </c>
      <c r="R2110" s="17">
        <f t="shared" si="96"/>
        <v>41135.175694444442</v>
      </c>
      <c r="S2110" s="17">
        <f t="shared" si="97"/>
        <v>41162.163194444445</v>
      </c>
      <c r="T2110">
        <f t="shared" si="98"/>
        <v>7.3938356164391539E-2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8289</v>
      </c>
      <c r="O2111" t="s">
        <v>8295</v>
      </c>
      <c r="P2111">
        <f>ROUND(E2111/D2111*100,0)</f>
        <v>107</v>
      </c>
      <c r="Q2111">
        <f>IFERROR(ROUND(E2111/L2111,4),0)</f>
        <v>106.52500000000001</v>
      </c>
      <c r="R2111" s="17">
        <f t="shared" si="96"/>
        <v>42160.708530092597</v>
      </c>
      <c r="S2111" s="17">
        <f t="shared" si="97"/>
        <v>42190.708530092597</v>
      </c>
      <c r="T2111">
        <f t="shared" si="98"/>
        <v>8.2191780821917804E-2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8289</v>
      </c>
      <c r="O2112" t="s">
        <v>8295</v>
      </c>
      <c r="P2112">
        <f>ROUND(E2112/D2112*100,0)</f>
        <v>100</v>
      </c>
      <c r="Q2112">
        <f>IFERROR(ROUND(E2112/L2112,4),0)</f>
        <v>52.815800000000003</v>
      </c>
      <c r="R2112" s="17">
        <f t="shared" si="96"/>
        <v>41759.670937499999</v>
      </c>
      <c r="S2112" s="17">
        <f t="shared" si="97"/>
        <v>41787.207638888889</v>
      </c>
      <c r="T2112">
        <f t="shared" si="98"/>
        <v>7.544301750380801E-2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8289</v>
      </c>
      <c r="O2113" t="s">
        <v>8295</v>
      </c>
      <c r="P2113">
        <f>ROUND(E2113/D2113*100,0)</f>
        <v>107</v>
      </c>
      <c r="Q2113">
        <f>IFERROR(ROUND(E2113/L2113,4),0)</f>
        <v>54.615400000000001</v>
      </c>
      <c r="R2113" s="17">
        <f t="shared" si="96"/>
        <v>40703.197048611109</v>
      </c>
      <c r="S2113" s="17">
        <f t="shared" si="97"/>
        <v>40770.041666666664</v>
      </c>
      <c r="T2113">
        <f t="shared" si="98"/>
        <v>0.18313593987823218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8289</v>
      </c>
      <c r="O2114" t="s">
        <v>8295</v>
      </c>
      <c r="P2114">
        <f>ROUND(E2114/D2114*100,0)</f>
        <v>100</v>
      </c>
      <c r="Q2114">
        <f>IFERROR(ROUND(E2114/L2114,4),0)</f>
        <v>27.2727</v>
      </c>
      <c r="R2114" s="17">
        <f t="shared" si="96"/>
        <v>41365.928159722222</v>
      </c>
      <c r="S2114" s="17">
        <f t="shared" si="97"/>
        <v>41379.928159722222</v>
      </c>
      <c r="T2114">
        <f t="shared" si="98"/>
        <v>3.8356164383561646E-2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8289</v>
      </c>
      <c r="O2115" t="s">
        <v>8295</v>
      </c>
      <c r="P2115">
        <f>ROUND(E2115/D2115*100,0)</f>
        <v>105</v>
      </c>
      <c r="Q2115">
        <f>IFERROR(ROUND(E2115/L2115,4),0)</f>
        <v>68.598100000000002</v>
      </c>
      <c r="R2115" s="17">
        <f t="shared" ref="R2115:R2178" si="99">(((J2115/60)/60)/24)+DATE(1970,1,1)</f>
        <v>41870.86546296296</v>
      </c>
      <c r="S2115" s="17">
        <f t="shared" ref="S2115:S2178" si="100">(((I2115/60)/60)/24)+DATE(1970,1,1)</f>
        <v>41905.86546296296</v>
      </c>
      <c r="T2115">
        <f t="shared" ref="T2115:T2178" si="101">(S2115-R2115)/365</f>
        <v>9.5890410958904104E-2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8289</v>
      </c>
      <c r="O2116" t="s">
        <v>8295</v>
      </c>
      <c r="P2116">
        <f>ROUND(E2116/D2116*100,0)</f>
        <v>105</v>
      </c>
      <c r="Q2116">
        <f>IFERROR(ROUND(E2116/L2116,4),0)</f>
        <v>35.612200000000001</v>
      </c>
      <c r="R2116" s="17">
        <f t="shared" si="99"/>
        <v>40458.815625000003</v>
      </c>
      <c r="S2116" s="17">
        <f t="shared" si="100"/>
        <v>40521.207638888889</v>
      </c>
      <c r="T2116">
        <f t="shared" si="101"/>
        <v>0.17093702435311273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8289</v>
      </c>
      <c r="O2117" t="s">
        <v>8295</v>
      </c>
      <c r="P2117">
        <f>ROUND(E2117/D2117*100,0)</f>
        <v>226</v>
      </c>
      <c r="Q2117">
        <f>IFERROR(ROUND(E2117/L2117,4),0)</f>
        <v>94.027799999999999</v>
      </c>
      <c r="R2117" s="17">
        <f t="shared" si="99"/>
        <v>40564.081030092595</v>
      </c>
      <c r="S2117" s="17">
        <f t="shared" si="100"/>
        <v>40594.081030092595</v>
      </c>
      <c r="T2117">
        <f t="shared" si="101"/>
        <v>8.2191780821917804E-2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8289</v>
      </c>
      <c r="O2118" t="s">
        <v>8295</v>
      </c>
      <c r="P2118">
        <f>ROUND(E2118/D2118*100,0)</f>
        <v>101</v>
      </c>
      <c r="Q2118">
        <f>IFERROR(ROUND(E2118/L2118,4),0)</f>
        <v>526.45650000000001</v>
      </c>
      <c r="R2118" s="17">
        <f t="shared" si="99"/>
        <v>41136.777812500004</v>
      </c>
      <c r="S2118" s="17">
        <f t="shared" si="100"/>
        <v>41184.777812500004</v>
      </c>
      <c r="T2118">
        <f t="shared" si="101"/>
        <v>0.13150684931506848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8289</v>
      </c>
      <c r="O2119" t="s">
        <v>8295</v>
      </c>
      <c r="P2119">
        <f>ROUND(E2119/D2119*100,0)</f>
        <v>148</v>
      </c>
      <c r="Q2119">
        <f>IFERROR(ROUND(E2119/L2119,4),0)</f>
        <v>50.6571</v>
      </c>
      <c r="R2119" s="17">
        <f t="shared" si="99"/>
        <v>42290.059594907405</v>
      </c>
      <c r="S2119" s="17">
        <f t="shared" si="100"/>
        <v>42304.207638888889</v>
      </c>
      <c r="T2119">
        <f t="shared" si="101"/>
        <v>3.8761764332833092E-2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8289</v>
      </c>
      <c r="O2120" t="s">
        <v>8295</v>
      </c>
      <c r="P2120">
        <f>ROUND(E2120/D2120*100,0)</f>
        <v>135</v>
      </c>
      <c r="Q2120">
        <f>IFERROR(ROUND(E2120/L2120,4),0)</f>
        <v>79.182900000000004</v>
      </c>
      <c r="R2120" s="17">
        <f t="shared" si="99"/>
        <v>40718.839537037034</v>
      </c>
      <c r="S2120" s="17">
        <f t="shared" si="100"/>
        <v>40748.839537037034</v>
      </c>
      <c r="T2120">
        <f t="shared" si="101"/>
        <v>8.2191780821917804E-2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8289</v>
      </c>
      <c r="O2121" t="s">
        <v>8295</v>
      </c>
      <c r="P2121">
        <f>ROUND(E2121/D2121*100,0)</f>
        <v>101</v>
      </c>
      <c r="Q2121">
        <f>IFERROR(ROUND(E2121/L2121,4),0)</f>
        <v>91.590900000000005</v>
      </c>
      <c r="R2121" s="17">
        <f t="shared" si="99"/>
        <v>41107.130150462966</v>
      </c>
      <c r="S2121" s="17">
        <f t="shared" si="100"/>
        <v>41137.130150462966</v>
      </c>
      <c r="T2121">
        <f t="shared" si="101"/>
        <v>8.2191780821917804E-2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8289</v>
      </c>
      <c r="O2122" t="s">
        <v>8295</v>
      </c>
      <c r="P2122">
        <f>ROUND(E2122/D2122*100,0)</f>
        <v>101</v>
      </c>
      <c r="Q2122">
        <f>IFERROR(ROUND(E2122/L2122,4),0)</f>
        <v>116.9628</v>
      </c>
      <c r="R2122" s="17">
        <f t="shared" si="99"/>
        <v>41591.964537037034</v>
      </c>
      <c r="S2122" s="17">
        <f t="shared" si="100"/>
        <v>41640.964537037034</v>
      </c>
      <c r="T2122">
        <f t="shared" si="101"/>
        <v>0.13424657534246576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8301</v>
      </c>
      <c r="O2123" t="s">
        <v>8302</v>
      </c>
      <c r="P2123">
        <f>ROUND(E2123/D2123*100,0)</f>
        <v>1</v>
      </c>
      <c r="Q2123">
        <f>IFERROR(ROUND(E2123/L2123,4),0)</f>
        <v>28.4</v>
      </c>
      <c r="R2123" s="17">
        <f t="shared" si="99"/>
        <v>42716.7424537037</v>
      </c>
      <c r="S2123" s="17">
        <f t="shared" si="100"/>
        <v>42746.7424537037</v>
      </c>
      <c r="T2123">
        <f t="shared" si="101"/>
        <v>8.2191780821917804E-2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8301</v>
      </c>
      <c r="O2124" t="s">
        <v>8302</v>
      </c>
      <c r="P2124">
        <f>ROUND(E2124/D2124*100,0)</f>
        <v>0</v>
      </c>
      <c r="Q2124">
        <f>IFERROR(ROUND(E2124/L2124,4),0)</f>
        <v>103.33329999999999</v>
      </c>
      <c r="R2124" s="17">
        <f t="shared" si="99"/>
        <v>42712.300567129627</v>
      </c>
      <c r="S2124" s="17">
        <f t="shared" si="100"/>
        <v>42742.300567129627</v>
      </c>
      <c r="T2124">
        <f t="shared" si="101"/>
        <v>8.2191780821917804E-2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8301</v>
      </c>
      <c r="O2125" t="s">
        <v>8302</v>
      </c>
      <c r="P2125">
        <f>ROUND(E2125/D2125*100,0)</f>
        <v>10</v>
      </c>
      <c r="Q2125">
        <f>IFERROR(ROUND(E2125/L2125,4),0)</f>
        <v>10</v>
      </c>
      <c r="R2125" s="17">
        <f t="shared" si="99"/>
        <v>40198.424849537041</v>
      </c>
      <c r="S2125" s="17">
        <f t="shared" si="100"/>
        <v>40252.290972222225</v>
      </c>
      <c r="T2125">
        <f t="shared" si="101"/>
        <v>0.14757841831557167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8301</v>
      </c>
      <c r="O2126" t="s">
        <v>8302</v>
      </c>
      <c r="P2126">
        <f>ROUND(E2126/D2126*100,0)</f>
        <v>10</v>
      </c>
      <c r="Q2126">
        <f>IFERROR(ROUND(E2126/L2126,4),0)</f>
        <v>23</v>
      </c>
      <c r="R2126" s="17">
        <f t="shared" si="99"/>
        <v>40464.028182870366</v>
      </c>
      <c r="S2126" s="17">
        <f t="shared" si="100"/>
        <v>40512.208333333336</v>
      </c>
      <c r="T2126">
        <f t="shared" si="101"/>
        <v>0.13200041222731321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8301</v>
      </c>
      <c r="O2127" t="s">
        <v>8302</v>
      </c>
      <c r="P2127">
        <f>ROUND(E2127/D2127*100,0)</f>
        <v>1</v>
      </c>
      <c r="Q2127">
        <f>IFERROR(ROUND(E2127/L2127,4),0)</f>
        <v>31.555599999999998</v>
      </c>
      <c r="R2127" s="17">
        <f t="shared" si="99"/>
        <v>42191.023530092592</v>
      </c>
      <c r="S2127" s="17">
        <f t="shared" si="100"/>
        <v>42221.023530092592</v>
      </c>
      <c r="T2127">
        <f t="shared" si="101"/>
        <v>8.2191780821917804E-2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8301</v>
      </c>
      <c r="O2128" t="s">
        <v>8302</v>
      </c>
      <c r="P2128">
        <f>ROUND(E2128/D2128*100,0)</f>
        <v>0</v>
      </c>
      <c r="Q2128">
        <f>IFERROR(ROUND(E2128/L2128,4),0)</f>
        <v>5</v>
      </c>
      <c r="R2128" s="17">
        <f t="shared" si="99"/>
        <v>41951.973229166666</v>
      </c>
      <c r="S2128" s="17">
        <f t="shared" si="100"/>
        <v>41981.973229166666</v>
      </c>
      <c r="T2128">
        <f t="shared" si="101"/>
        <v>8.2191780821917804E-2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8301</v>
      </c>
      <c r="O2129" t="s">
        <v>8302</v>
      </c>
      <c r="P2129">
        <f>ROUND(E2129/D2129*100,0)</f>
        <v>29</v>
      </c>
      <c r="Q2129">
        <f>IFERROR(ROUND(E2129/L2129,4),0)</f>
        <v>34.220300000000002</v>
      </c>
      <c r="R2129" s="17">
        <f t="shared" si="99"/>
        <v>42045.50535879629</v>
      </c>
      <c r="S2129" s="17">
        <f t="shared" si="100"/>
        <v>42075.463692129633</v>
      </c>
      <c r="T2129">
        <f t="shared" si="101"/>
        <v>8.2077625570802837E-2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8301</v>
      </c>
      <c r="O2130" t="s">
        <v>8302</v>
      </c>
      <c r="P2130">
        <f>ROUND(E2130/D2130*100,0)</f>
        <v>0</v>
      </c>
      <c r="Q2130">
        <f>IFERROR(ROUND(E2130/L2130,4),0)</f>
        <v>25</v>
      </c>
      <c r="R2130" s="17">
        <f t="shared" si="99"/>
        <v>41843.772789351853</v>
      </c>
      <c r="S2130" s="17">
        <f t="shared" si="100"/>
        <v>41903.772789351853</v>
      </c>
      <c r="T2130">
        <f t="shared" si="101"/>
        <v>0.16438356164383561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8301</v>
      </c>
      <c r="O2131" t="s">
        <v>8302</v>
      </c>
      <c r="P2131">
        <f>ROUND(E2131/D2131*100,0)</f>
        <v>12</v>
      </c>
      <c r="Q2131">
        <f>IFERROR(ROUND(E2131/L2131,4),0)</f>
        <v>19.666699999999999</v>
      </c>
      <c r="R2131" s="17">
        <f t="shared" si="99"/>
        <v>42409.024305555555</v>
      </c>
      <c r="S2131" s="17">
        <f t="shared" si="100"/>
        <v>42439.024305555555</v>
      </c>
      <c r="T2131">
        <f t="shared" si="101"/>
        <v>8.2191780821917804E-2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8301</v>
      </c>
      <c r="O2132" t="s">
        <v>8302</v>
      </c>
      <c r="P2132">
        <f>ROUND(E2132/D2132*100,0)</f>
        <v>0</v>
      </c>
      <c r="Q2132">
        <f>IFERROR(ROUND(E2132/L2132,4),0)</f>
        <v>21.25</v>
      </c>
      <c r="R2132" s="17">
        <f t="shared" si="99"/>
        <v>41832.086377314816</v>
      </c>
      <c r="S2132" s="17">
        <f t="shared" si="100"/>
        <v>41867.086377314816</v>
      </c>
      <c r="T2132">
        <f t="shared" si="101"/>
        <v>9.5890410958904104E-2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8301</v>
      </c>
      <c r="O2133" t="s">
        <v>8302</v>
      </c>
      <c r="P2133">
        <f>ROUND(E2133/D2133*100,0)</f>
        <v>5</v>
      </c>
      <c r="Q2133">
        <f>IFERROR(ROUND(E2133/L2133,4),0)</f>
        <v>8.3332999999999995</v>
      </c>
      <c r="R2133" s="17">
        <f t="shared" si="99"/>
        <v>42167.207071759258</v>
      </c>
      <c r="S2133" s="17">
        <f t="shared" si="100"/>
        <v>42197.207071759258</v>
      </c>
      <c r="T2133">
        <f t="shared" si="101"/>
        <v>8.2191780821917804E-2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8301</v>
      </c>
      <c r="O2134" t="s">
        <v>8302</v>
      </c>
      <c r="P2134">
        <f>ROUND(E2134/D2134*100,0)</f>
        <v>2</v>
      </c>
      <c r="Q2134">
        <f>IFERROR(ROUND(E2134/L2134,4),0)</f>
        <v>21.343299999999999</v>
      </c>
      <c r="R2134" s="17">
        <f t="shared" si="99"/>
        <v>41643.487175925926</v>
      </c>
      <c r="S2134" s="17">
        <f t="shared" si="100"/>
        <v>41673.487175925926</v>
      </c>
      <c r="T2134">
        <f t="shared" si="101"/>
        <v>8.2191780821917804E-2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8301</v>
      </c>
      <c r="O2135" t="s">
        <v>8302</v>
      </c>
      <c r="P2135">
        <f>ROUND(E2135/D2135*100,0)</f>
        <v>2</v>
      </c>
      <c r="Q2135">
        <f>IFERROR(ROUND(E2135/L2135,4),0)</f>
        <v>5.3333000000000004</v>
      </c>
      <c r="R2135" s="17">
        <f t="shared" si="99"/>
        <v>40619.097210648149</v>
      </c>
      <c r="S2135" s="17">
        <f t="shared" si="100"/>
        <v>40657.290972222225</v>
      </c>
      <c r="T2135">
        <f t="shared" si="101"/>
        <v>0.10464044266869951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8301</v>
      </c>
      <c r="O2136" t="s">
        <v>8302</v>
      </c>
      <c r="P2136">
        <f>ROUND(E2136/D2136*100,0)</f>
        <v>2</v>
      </c>
      <c r="Q2136">
        <f>IFERROR(ROUND(E2136/L2136,4),0)</f>
        <v>34.666699999999999</v>
      </c>
      <c r="R2136" s="17">
        <f t="shared" si="99"/>
        <v>41361.886469907404</v>
      </c>
      <c r="S2136" s="17">
        <f t="shared" si="100"/>
        <v>41391.886469907404</v>
      </c>
      <c r="T2136">
        <f t="shared" si="101"/>
        <v>8.2191780821917804E-2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8301</v>
      </c>
      <c r="O2137" t="s">
        <v>8302</v>
      </c>
      <c r="P2137">
        <f>ROUND(E2137/D2137*100,0)</f>
        <v>10</v>
      </c>
      <c r="Q2137">
        <f>IFERROR(ROUND(E2137/L2137,4),0)</f>
        <v>21.7273</v>
      </c>
      <c r="R2137" s="17">
        <f t="shared" si="99"/>
        <v>41156.963344907403</v>
      </c>
      <c r="S2137" s="17">
        <f t="shared" si="100"/>
        <v>41186.963344907403</v>
      </c>
      <c r="T2137">
        <f t="shared" si="101"/>
        <v>8.2191780821917804E-2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8301</v>
      </c>
      <c r="O2138" t="s">
        <v>8302</v>
      </c>
      <c r="P2138">
        <f>ROUND(E2138/D2138*100,0)</f>
        <v>0</v>
      </c>
      <c r="Q2138">
        <f>IFERROR(ROUND(E2138/L2138,4),0)</f>
        <v>11.922499999999999</v>
      </c>
      <c r="R2138" s="17">
        <f t="shared" si="99"/>
        <v>41536.509097222224</v>
      </c>
      <c r="S2138" s="17">
        <f t="shared" si="100"/>
        <v>41566.509097222224</v>
      </c>
      <c r="T2138">
        <f t="shared" si="101"/>
        <v>8.2191780821917804E-2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8301</v>
      </c>
      <c r="O2139" t="s">
        <v>8302</v>
      </c>
      <c r="P2139">
        <f>ROUND(E2139/D2139*100,0)</f>
        <v>28</v>
      </c>
      <c r="Q2139">
        <f>IFERROR(ROUND(E2139/L2139,4),0)</f>
        <v>26.5974</v>
      </c>
      <c r="R2139" s="17">
        <f t="shared" si="99"/>
        <v>41948.771168981482</v>
      </c>
      <c r="S2139" s="17">
        <f t="shared" si="100"/>
        <v>41978.771168981482</v>
      </c>
      <c r="T2139">
        <f t="shared" si="101"/>
        <v>8.2191780821917804E-2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8301</v>
      </c>
      <c r="O2140" t="s">
        <v>8302</v>
      </c>
      <c r="P2140">
        <f>ROUND(E2140/D2140*100,0)</f>
        <v>13</v>
      </c>
      <c r="Q2140">
        <f>IFERROR(ROUND(E2140/L2140,4),0)</f>
        <v>10.666700000000001</v>
      </c>
      <c r="R2140" s="17">
        <f t="shared" si="99"/>
        <v>41557.013182870374</v>
      </c>
      <c r="S2140" s="17">
        <f t="shared" si="100"/>
        <v>41587.054849537039</v>
      </c>
      <c r="T2140">
        <f t="shared" si="101"/>
        <v>8.2305936073052713E-2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8301</v>
      </c>
      <c r="O2141" t="s">
        <v>8302</v>
      </c>
      <c r="P2141">
        <f>ROUND(E2141/D2141*100,0)</f>
        <v>5</v>
      </c>
      <c r="Q2141">
        <f>IFERROR(ROUND(E2141/L2141,4),0)</f>
        <v>29.035699999999999</v>
      </c>
      <c r="R2141" s="17">
        <f t="shared" si="99"/>
        <v>42647.750092592592</v>
      </c>
      <c r="S2141" s="17">
        <f t="shared" si="100"/>
        <v>42677.750092592592</v>
      </c>
      <c r="T2141">
        <f t="shared" si="101"/>
        <v>8.2191780821917804E-2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8301</v>
      </c>
      <c r="O2142" t="s">
        <v>8302</v>
      </c>
      <c r="P2142">
        <f>ROUND(E2142/D2142*100,0)</f>
        <v>0</v>
      </c>
      <c r="Q2142">
        <f>IFERROR(ROUND(E2142/L2142,4),0)</f>
        <v>50.909100000000002</v>
      </c>
      <c r="R2142" s="17">
        <f t="shared" si="99"/>
        <v>41255.833611111113</v>
      </c>
      <c r="S2142" s="17">
        <f t="shared" si="100"/>
        <v>41285.833611111113</v>
      </c>
      <c r="T2142">
        <f t="shared" si="101"/>
        <v>8.2191780821917804E-2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8301</v>
      </c>
      <c r="O2143" t="s">
        <v>8302</v>
      </c>
      <c r="P2143">
        <f>ROUND(E2143/D2143*100,0)</f>
        <v>0</v>
      </c>
      <c r="Q2143">
        <f>IFERROR(ROUND(E2143/L2143,4),0)</f>
        <v>0</v>
      </c>
      <c r="R2143" s="17">
        <f t="shared" si="99"/>
        <v>41927.235636574071</v>
      </c>
      <c r="S2143" s="17">
        <f t="shared" si="100"/>
        <v>41957.277303240742</v>
      </c>
      <c r="T2143">
        <f t="shared" si="101"/>
        <v>8.2305936073072655E-2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8301</v>
      </c>
      <c r="O2144" t="s">
        <v>8302</v>
      </c>
      <c r="P2144">
        <f>ROUND(E2144/D2144*100,0)</f>
        <v>6</v>
      </c>
      <c r="Q2144">
        <f>IFERROR(ROUND(E2144/L2144,4),0)</f>
        <v>50.083300000000001</v>
      </c>
      <c r="R2144" s="17">
        <f t="shared" si="99"/>
        <v>42340.701504629629</v>
      </c>
      <c r="S2144" s="17">
        <f t="shared" si="100"/>
        <v>42368.701504629629</v>
      </c>
      <c r="T2144">
        <f t="shared" si="101"/>
        <v>7.6712328767123292E-2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8301</v>
      </c>
      <c r="O2145" t="s">
        <v>8302</v>
      </c>
      <c r="P2145">
        <f>ROUND(E2145/D2145*100,0)</f>
        <v>11</v>
      </c>
      <c r="Q2145">
        <f>IFERROR(ROUND(E2145/L2145,4),0)</f>
        <v>45</v>
      </c>
      <c r="R2145" s="17">
        <f t="shared" si="99"/>
        <v>40332.886712962965</v>
      </c>
      <c r="S2145" s="17">
        <f t="shared" si="100"/>
        <v>40380.791666666664</v>
      </c>
      <c r="T2145">
        <f t="shared" si="101"/>
        <v>0.1312464485032849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8301</v>
      </c>
      <c r="O2146" t="s">
        <v>8302</v>
      </c>
      <c r="P2146">
        <f>ROUND(E2146/D2146*100,0)</f>
        <v>2</v>
      </c>
      <c r="Q2146">
        <f>IFERROR(ROUND(E2146/L2146,4),0)</f>
        <v>25.291699999999999</v>
      </c>
      <c r="R2146" s="17">
        <f t="shared" si="99"/>
        <v>41499.546759259261</v>
      </c>
      <c r="S2146" s="17">
        <f t="shared" si="100"/>
        <v>41531.546759259261</v>
      </c>
      <c r="T2146">
        <f t="shared" si="101"/>
        <v>8.7671232876712329E-2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8301</v>
      </c>
      <c r="O2147" t="s">
        <v>8302</v>
      </c>
      <c r="P2147">
        <f>ROUND(E2147/D2147*100,0)</f>
        <v>30</v>
      </c>
      <c r="Q2147">
        <f>IFERROR(ROUND(E2147/L2147,4),0)</f>
        <v>51.292099999999998</v>
      </c>
      <c r="R2147" s="17">
        <f t="shared" si="99"/>
        <v>41575.237430555557</v>
      </c>
      <c r="S2147" s="17">
        <f t="shared" si="100"/>
        <v>41605.279097222221</v>
      </c>
      <c r="T2147">
        <f t="shared" si="101"/>
        <v>8.2305936073052713E-2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8301</v>
      </c>
      <c r="O2148" t="s">
        <v>8302</v>
      </c>
      <c r="P2148">
        <f>ROUND(E2148/D2148*100,0)</f>
        <v>0</v>
      </c>
      <c r="Q2148">
        <f>IFERROR(ROUND(E2148/L2148,4),0)</f>
        <v>1</v>
      </c>
      <c r="R2148" s="17">
        <f t="shared" si="99"/>
        <v>42397.679513888885</v>
      </c>
      <c r="S2148" s="17">
        <f t="shared" si="100"/>
        <v>42411.679513888885</v>
      </c>
      <c r="T2148">
        <f t="shared" si="101"/>
        <v>3.8356164383561646E-2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8301</v>
      </c>
      <c r="O2149" t="s">
        <v>8302</v>
      </c>
      <c r="P2149">
        <f>ROUND(E2149/D2149*100,0)</f>
        <v>1</v>
      </c>
      <c r="Q2149">
        <f>IFERROR(ROUND(E2149/L2149,4),0)</f>
        <v>49.381799999999998</v>
      </c>
      <c r="R2149" s="17">
        <f t="shared" si="99"/>
        <v>41927.295694444445</v>
      </c>
      <c r="S2149" s="17">
        <f t="shared" si="100"/>
        <v>41959.337361111116</v>
      </c>
      <c r="T2149">
        <f t="shared" si="101"/>
        <v>8.7785388127867167E-2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8301</v>
      </c>
      <c r="O2150" t="s">
        <v>8302</v>
      </c>
      <c r="P2150">
        <f>ROUND(E2150/D2150*100,0)</f>
        <v>2</v>
      </c>
      <c r="Q2150">
        <f>IFERROR(ROUND(E2150/L2150,4),0)</f>
        <v>1</v>
      </c>
      <c r="R2150" s="17">
        <f t="shared" si="99"/>
        <v>42066.733587962968</v>
      </c>
      <c r="S2150" s="17">
        <f t="shared" si="100"/>
        <v>42096.691921296297</v>
      </c>
      <c r="T2150">
        <f t="shared" si="101"/>
        <v>8.2077625570762966E-2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8301</v>
      </c>
      <c r="O2151" t="s">
        <v>8302</v>
      </c>
      <c r="P2151">
        <f>ROUND(E2151/D2151*100,0)</f>
        <v>0</v>
      </c>
      <c r="Q2151">
        <f>IFERROR(ROUND(E2151/L2151,4),0)</f>
        <v>0</v>
      </c>
      <c r="R2151" s="17">
        <f t="shared" si="99"/>
        <v>40355.024953703702</v>
      </c>
      <c r="S2151" s="17">
        <f t="shared" si="100"/>
        <v>40390</v>
      </c>
      <c r="T2151">
        <f t="shared" si="101"/>
        <v>9.5822044647392843E-2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8301</v>
      </c>
      <c r="O2152" t="s">
        <v>8302</v>
      </c>
      <c r="P2152">
        <f>ROUND(E2152/D2152*100,0)</f>
        <v>1</v>
      </c>
      <c r="Q2152">
        <f>IFERROR(ROUND(E2152/L2152,4),0)</f>
        <v>101.25</v>
      </c>
      <c r="R2152" s="17">
        <f t="shared" si="99"/>
        <v>42534.284710648149</v>
      </c>
      <c r="S2152" s="17">
        <f t="shared" si="100"/>
        <v>42564.284710648149</v>
      </c>
      <c r="T2152">
        <f t="shared" si="101"/>
        <v>8.2191780821917804E-2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8301</v>
      </c>
      <c r="O2153" t="s">
        <v>8302</v>
      </c>
      <c r="P2153">
        <f>ROUND(E2153/D2153*100,0)</f>
        <v>0</v>
      </c>
      <c r="Q2153">
        <f>IFERROR(ROUND(E2153/L2153,4),0)</f>
        <v>19.666699999999999</v>
      </c>
      <c r="R2153" s="17">
        <f t="shared" si="99"/>
        <v>42520.847384259265</v>
      </c>
      <c r="S2153" s="17">
        <f t="shared" si="100"/>
        <v>42550.847384259265</v>
      </c>
      <c r="T2153">
        <f t="shared" si="101"/>
        <v>8.2191780821917804E-2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8301</v>
      </c>
      <c r="O2154" t="s">
        <v>8302</v>
      </c>
      <c r="P2154">
        <f>ROUND(E2154/D2154*100,0)</f>
        <v>0</v>
      </c>
      <c r="Q2154">
        <f>IFERROR(ROUND(E2154/L2154,4),0)</f>
        <v>12.5</v>
      </c>
      <c r="R2154" s="17">
        <f t="shared" si="99"/>
        <v>41683.832280092596</v>
      </c>
      <c r="S2154" s="17">
        <f t="shared" si="100"/>
        <v>41713.790613425925</v>
      </c>
      <c r="T2154">
        <f t="shared" si="101"/>
        <v>8.2077625570762966E-2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8301</v>
      </c>
      <c r="O2155" t="s">
        <v>8302</v>
      </c>
      <c r="P2155">
        <f>ROUND(E2155/D2155*100,0)</f>
        <v>0</v>
      </c>
      <c r="Q2155">
        <f>IFERROR(ROUND(E2155/L2155,4),0)</f>
        <v>8.5</v>
      </c>
      <c r="R2155" s="17">
        <f t="shared" si="99"/>
        <v>41974.911087962959</v>
      </c>
      <c r="S2155" s="17">
        <f t="shared" si="100"/>
        <v>42014.332638888889</v>
      </c>
      <c r="T2155">
        <f t="shared" si="101"/>
        <v>0.10800424911213755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8301</v>
      </c>
      <c r="O2156" t="s">
        <v>8302</v>
      </c>
      <c r="P2156">
        <f>ROUND(E2156/D2156*100,0)</f>
        <v>1</v>
      </c>
      <c r="Q2156">
        <f>IFERROR(ROUND(E2156/L2156,4),0)</f>
        <v>1</v>
      </c>
      <c r="R2156" s="17">
        <f t="shared" si="99"/>
        <v>41647.632256944446</v>
      </c>
      <c r="S2156" s="17">
        <f t="shared" si="100"/>
        <v>41667.632256944446</v>
      </c>
      <c r="T2156">
        <f t="shared" si="101"/>
        <v>5.4794520547945202E-2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8301</v>
      </c>
      <c r="O2157" t="s">
        <v>8302</v>
      </c>
      <c r="P2157">
        <f>ROUND(E2157/D2157*100,0)</f>
        <v>2</v>
      </c>
      <c r="Q2157">
        <f>IFERROR(ROUND(E2157/L2157,4),0)</f>
        <v>23</v>
      </c>
      <c r="R2157" s="17">
        <f t="shared" si="99"/>
        <v>42430.747511574074</v>
      </c>
      <c r="S2157" s="17">
        <f t="shared" si="100"/>
        <v>42460.70584490741</v>
      </c>
      <c r="T2157">
        <f t="shared" si="101"/>
        <v>8.2077625570782894E-2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8301</v>
      </c>
      <c r="O2158" t="s">
        <v>8302</v>
      </c>
      <c r="P2158">
        <f>ROUND(E2158/D2158*100,0)</f>
        <v>3</v>
      </c>
      <c r="Q2158">
        <f>IFERROR(ROUND(E2158/L2158,4),0)</f>
        <v>17.988</v>
      </c>
      <c r="R2158" s="17">
        <f t="shared" si="99"/>
        <v>41488.85423611111</v>
      </c>
      <c r="S2158" s="17">
        <f t="shared" si="100"/>
        <v>41533.85423611111</v>
      </c>
      <c r="T2158">
        <f t="shared" si="101"/>
        <v>0.12328767123287671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8301</v>
      </c>
      <c r="O2159" t="s">
        <v>8302</v>
      </c>
      <c r="P2159">
        <f>ROUND(E2159/D2159*100,0)</f>
        <v>28</v>
      </c>
      <c r="Q2159">
        <f>IFERROR(ROUND(E2159/L2159,4),0)</f>
        <v>370.94740000000002</v>
      </c>
      <c r="R2159" s="17">
        <f t="shared" si="99"/>
        <v>42694.98128472222</v>
      </c>
      <c r="S2159" s="17">
        <f t="shared" si="100"/>
        <v>42727.332638888889</v>
      </c>
      <c r="T2159">
        <f t="shared" si="101"/>
        <v>8.8633847031969581E-2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8301</v>
      </c>
      <c r="O2160" t="s">
        <v>8302</v>
      </c>
      <c r="P2160">
        <f>ROUND(E2160/D2160*100,0)</f>
        <v>7</v>
      </c>
      <c r="Q2160">
        <f>IFERROR(ROUND(E2160/L2160,4),0)</f>
        <v>63.569499999999998</v>
      </c>
      <c r="R2160" s="17">
        <f t="shared" si="99"/>
        <v>41264.853865740741</v>
      </c>
      <c r="S2160" s="17">
        <f t="shared" si="100"/>
        <v>41309.853865740741</v>
      </c>
      <c r="T2160">
        <f t="shared" si="101"/>
        <v>0.12328767123287671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8301</v>
      </c>
      <c r="O2161" t="s">
        <v>8302</v>
      </c>
      <c r="P2161">
        <f>ROUND(E2161/D2161*100,0)</f>
        <v>1</v>
      </c>
      <c r="Q2161">
        <f>IFERROR(ROUND(E2161/L2161,4),0)</f>
        <v>13</v>
      </c>
      <c r="R2161" s="17">
        <f t="shared" si="99"/>
        <v>40710.731180555551</v>
      </c>
      <c r="S2161" s="17">
        <f t="shared" si="100"/>
        <v>40740.731180555551</v>
      </c>
      <c r="T2161">
        <f t="shared" si="101"/>
        <v>8.2191780821917804E-2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8301</v>
      </c>
      <c r="O2162" t="s">
        <v>8302</v>
      </c>
      <c r="P2162">
        <f>ROUND(E2162/D2162*100,0)</f>
        <v>1</v>
      </c>
      <c r="Q2162">
        <f>IFERROR(ROUND(E2162/L2162,4),0)</f>
        <v>5.3125</v>
      </c>
      <c r="R2162" s="17">
        <f t="shared" si="99"/>
        <v>41018.711863425924</v>
      </c>
      <c r="S2162" s="17">
        <f t="shared" si="100"/>
        <v>41048.711863425924</v>
      </c>
      <c r="T2162">
        <f t="shared" si="101"/>
        <v>8.2191780821917804E-2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8289</v>
      </c>
      <c r="O2163" t="s">
        <v>8291</v>
      </c>
      <c r="P2163">
        <f>ROUND(E2163/D2163*100,0)</f>
        <v>116</v>
      </c>
      <c r="Q2163">
        <f>IFERROR(ROUND(E2163/L2163,4),"no backers")</f>
        <v>35.615400000000001</v>
      </c>
      <c r="R2163" s="17">
        <f t="shared" si="99"/>
        <v>42240.852534722217</v>
      </c>
      <c r="S2163" s="17">
        <f t="shared" si="100"/>
        <v>42270.852534722217</v>
      </c>
      <c r="T2163">
        <f t="shared" si="101"/>
        <v>8.2191780821917804E-2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8289</v>
      </c>
      <c r="O2164" t="s">
        <v>8291</v>
      </c>
      <c r="P2164">
        <f>ROUND(E2164/D2164*100,0)</f>
        <v>112</v>
      </c>
      <c r="Q2164">
        <f>IFERROR(ROUND(E2164/L2164,4),0)</f>
        <v>87.103399999999993</v>
      </c>
      <c r="R2164" s="17">
        <f t="shared" si="99"/>
        <v>41813.766099537039</v>
      </c>
      <c r="S2164" s="17">
        <f t="shared" si="100"/>
        <v>41844.766099537039</v>
      </c>
      <c r="T2164">
        <f t="shared" si="101"/>
        <v>8.4931506849315067E-2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8289</v>
      </c>
      <c r="O2165" t="s">
        <v>8291</v>
      </c>
      <c r="P2165">
        <f>ROUND(E2165/D2165*100,0)</f>
        <v>132</v>
      </c>
      <c r="Q2165">
        <f>IFERROR(ROUND(E2165/L2165,4),"no backers")</f>
        <v>75.113600000000005</v>
      </c>
      <c r="R2165" s="17">
        <f t="shared" si="99"/>
        <v>42111.899537037039</v>
      </c>
      <c r="S2165" s="17">
        <f t="shared" si="100"/>
        <v>42163.159722222219</v>
      </c>
      <c r="T2165">
        <f t="shared" si="101"/>
        <v>0.14043886352103996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8289</v>
      </c>
      <c r="O2166" t="s">
        <v>8291</v>
      </c>
      <c r="P2166">
        <f>ROUND(E2166/D2166*100,0)</f>
        <v>103</v>
      </c>
      <c r="Q2166">
        <f>IFERROR(ROUND(E2166/L2166,4),0)</f>
        <v>68.012</v>
      </c>
      <c r="R2166" s="17">
        <f t="shared" si="99"/>
        <v>42515.71775462963</v>
      </c>
      <c r="S2166" s="17">
        <f t="shared" si="100"/>
        <v>42546.165972222225</v>
      </c>
      <c r="T2166">
        <f t="shared" si="101"/>
        <v>8.3419774226287755E-2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8289</v>
      </c>
      <c r="O2167" t="s">
        <v>8291</v>
      </c>
      <c r="P2167">
        <f>ROUND(E2167/D2167*100,0)</f>
        <v>139</v>
      </c>
      <c r="Q2167">
        <f>IFERROR(ROUND(E2167/L2167,4),0)</f>
        <v>29.623899999999999</v>
      </c>
      <c r="R2167" s="17">
        <f t="shared" si="99"/>
        <v>42438.667071759264</v>
      </c>
      <c r="S2167" s="17">
        <f t="shared" si="100"/>
        <v>42468.625405092593</v>
      </c>
      <c r="T2167">
        <f t="shared" si="101"/>
        <v>8.2077625570762966E-2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8289</v>
      </c>
      <c r="O2168" t="s">
        <v>8291</v>
      </c>
      <c r="P2168">
        <f>ROUND(E2168/D2168*100,0)</f>
        <v>147</v>
      </c>
      <c r="Q2168">
        <f>IFERROR(ROUND(E2168/L2168,4),0)</f>
        <v>91.625</v>
      </c>
      <c r="R2168" s="17">
        <f t="shared" si="99"/>
        <v>41933.838171296295</v>
      </c>
      <c r="S2168" s="17">
        <f t="shared" si="100"/>
        <v>41978.879837962959</v>
      </c>
      <c r="T2168">
        <f t="shared" si="101"/>
        <v>0.12340182648401161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8289</v>
      </c>
      <c r="O2169" t="s">
        <v>8291</v>
      </c>
      <c r="P2169">
        <f>ROUND(E2169/D2169*100,0)</f>
        <v>120</v>
      </c>
      <c r="Q2169">
        <f>IFERROR(ROUND(E2169/L2169,4),0)</f>
        <v>22.5</v>
      </c>
      <c r="R2169" s="17">
        <f t="shared" si="99"/>
        <v>41153.066400462965</v>
      </c>
      <c r="S2169" s="17">
        <f t="shared" si="100"/>
        <v>41167.066400462965</v>
      </c>
      <c r="T2169">
        <f t="shared" si="101"/>
        <v>3.8356164383561646E-2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8289</v>
      </c>
      <c r="O2170" t="s">
        <v>8291</v>
      </c>
      <c r="P2170">
        <f>ROUND(E2170/D2170*100,0)</f>
        <v>122</v>
      </c>
      <c r="Q2170">
        <f>IFERROR(ROUND(E2170/L2170,4),0)</f>
        <v>64.366699999999994</v>
      </c>
      <c r="R2170" s="17">
        <f t="shared" si="99"/>
        <v>42745.600243055553</v>
      </c>
      <c r="S2170" s="17">
        <f t="shared" si="100"/>
        <v>42776.208333333328</v>
      </c>
      <c r="T2170">
        <f t="shared" si="101"/>
        <v>8.3857781582947322E-2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8289</v>
      </c>
      <c r="O2171" t="s">
        <v>8291</v>
      </c>
      <c r="P2171">
        <f>ROUND(E2171/D2171*100,0)</f>
        <v>100</v>
      </c>
      <c r="Q2171">
        <f>IFERROR(ROUND(E2171/L2171,4),0)</f>
        <v>21.857099999999999</v>
      </c>
      <c r="R2171" s="17">
        <f t="shared" si="99"/>
        <v>42793.700821759259</v>
      </c>
      <c r="S2171" s="17">
        <f t="shared" si="100"/>
        <v>42796.700821759259</v>
      </c>
      <c r="T2171">
        <f t="shared" si="101"/>
        <v>8.21917808219178E-3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8289</v>
      </c>
      <c r="O2172" t="s">
        <v>8291</v>
      </c>
      <c r="P2172">
        <f>ROUND(E2172/D2172*100,0)</f>
        <v>181</v>
      </c>
      <c r="Q2172">
        <f>IFERROR(ROUND(E2172/L2172,4),0)</f>
        <v>33.315800000000003</v>
      </c>
      <c r="R2172" s="17">
        <f t="shared" si="99"/>
        <v>42198.750254629631</v>
      </c>
      <c r="S2172" s="17">
        <f t="shared" si="100"/>
        <v>42238.750254629631</v>
      </c>
      <c r="T2172">
        <f t="shared" si="101"/>
        <v>0.1095890410958904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8289</v>
      </c>
      <c r="O2173" t="s">
        <v>8291</v>
      </c>
      <c r="P2173">
        <f>ROUND(E2173/D2173*100,0)</f>
        <v>106</v>
      </c>
      <c r="Q2173">
        <f>IFERROR(ROUND(E2173/L2173,4),0)</f>
        <v>90.276600000000002</v>
      </c>
      <c r="R2173" s="17">
        <f t="shared" si="99"/>
        <v>42141.95711805555</v>
      </c>
      <c r="S2173" s="17">
        <f t="shared" si="100"/>
        <v>42177.208333333328</v>
      </c>
      <c r="T2173">
        <f t="shared" si="101"/>
        <v>9.657867199391261E-2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8289</v>
      </c>
      <c r="O2174" t="s">
        <v>8291</v>
      </c>
      <c r="P2174">
        <f>ROUND(E2174/D2174*100,0)</f>
        <v>100</v>
      </c>
      <c r="Q2174">
        <f>IFERROR(ROUND(E2174/L2174,4),0)</f>
        <v>76.923100000000005</v>
      </c>
      <c r="R2174" s="17">
        <f t="shared" si="99"/>
        <v>42082.580092592587</v>
      </c>
      <c r="S2174" s="17">
        <f t="shared" si="100"/>
        <v>42112.580092592587</v>
      </c>
      <c r="T2174">
        <f t="shared" si="101"/>
        <v>8.2191780821917804E-2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8289</v>
      </c>
      <c r="O2175" t="s">
        <v>8291</v>
      </c>
      <c r="P2175">
        <f>ROUND(E2175/D2175*100,0)</f>
        <v>127</v>
      </c>
      <c r="Q2175">
        <f>IFERROR(ROUND(E2175/L2175,4),0)</f>
        <v>59.2333</v>
      </c>
      <c r="R2175" s="17">
        <f t="shared" si="99"/>
        <v>41495.692627314813</v>
      </c>
      <c r="S2175" s="17">
        <f t="shared" si="100"/>
        <v>41527.165972222225</v>
      </c>
      <c r="T2175">
        <f t="shared" si="101"/>
        <v>8.6228342212087555E-2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8289</v>
      </c>
      <c r="O2176" t="s">
        <v>8291</v>
      </c>
      <c r="P2176">
        <f>ROUND(E2176/D2176*100,0)</f>
        <v>103</v>
      </c>
      <c r="Q2176">
        <f>IFERROR(ROUND(E2176/L2176,4),0)</f>
        <v>65.381</v>
      </c>
      <c r="R2176" s="17">
        <f t="shared" si="99"/>
        <v>42465.542905092589</v>
      </c>
      <c r="S2176" s="17">
        <f t="shared" si="100"/>
        <v>42495.542905092589</v>
      </c>
      <c r="T2176">
        <f t="shared" si="101"/>
        <v>8.2191780821917804E-2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8289</v>
      </c>
      <c r="O2177" t="s">
        <v>8291</v>
      </c>
      <c r="P2177">
        <f>ROUND(E2177/D2177*100,0)</f>
        <v>250</v>
      </c>
      <c r="Q2177">
        <f>IFERROR(ROUND(E2177/L2177,4),"no backers")</f>
        <v>67.307699999999997</v>
      </c>
      <c r="R2177" s="17">
        <f t="shared" si="99"/>
        <v>42565.009097222224</v>
      </c>
      <c r="S2177" s="17">
        <f t="shared" si="100"/>
        <v>42572.009097222224</v>
      </c>
      <c r="T2177">
        <f t="shared" si="101"/>
        <v>1.9178082191780823E-2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8289</v>
      </c>
      <c r="O2178" t="s">
        <v>8291</v>
      </c>
      <c r="P2178">
        <f>ROUND(E2178/D2178*100,0)</f>
        <v>126</v>
      </c>
      <c r="Q2178">
        <f>IFERROR(ROUND(E2178/L2178,4),0)</f>
        <v>88.746499999999997</v>
      </c>
      <c r="R2178" s="17">
        <f t="shared" si="99"/>
        <v>42096.633206018523</v>
      </c>
      <c r="S2178" s="17">
        <f t="shared" si="100"/>
        <v>42126.633206018523</v>
      </c>
      <c r="T2178">
        <f t="shared" si="101"/>
        <v>8.2191780821917804E-2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8289</v>
      </c>
      <c r="O2179" t="s">
        <v>8291</v>
      </c>
      <c r="P2179">
        <f>ROUND(E2179/D2179*100,0)</f>
        <v>100</v>
      </c>
      <c r="Q2179">
        <f>IFERROR(ROUND(E2179/L2179,4),0)</f>
        <v>65.868399999999994</v>
      </c>
      <c r="R2179" s="17">
        <f t="shared" ref="R2179:R2242" si="102">(((J2179/60)/60)/24)+DATE(1970,1,1)</f>
        <v>42502.250775462962</v>
      </c>
      <c r="S2179" s="17">
        <f t="shared" ref="S2179:S2242" si="103">(((I2179/60)/60)/24)+DATE(1970,1,1)</f>
        <v>42527.250775462962</v>
      </c>
      <c r="T2179">
        <f t="shared" ref="T2179:T2242" si="104">(S2179-R2179)/365</f>
        <v>6.8493150684931503E-2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8289</v>
      </c>
      <c r="O2180" t="s">
        <v>8291</v>
      </c>
      <c r="P2180">
        <f>ROUND(E2180/D2180*100,0)</f>
        <v>139</v>
      </c>
      <c r="Q2180">
        <f>IFERROR(ROUND(E2180/L2180,4),0)</f>
        <v>40.349200000000003</v>
      </c>
      <c r="R2180" s="17">
        <f t="shared" si="102"/>
        <v>42723.63653935185</v>
      </c>
      <c r="S2180" s="17">
        <f t="shared" si="103"/>
        <v>42753.63653935185</v>
      </c>
      <c r="T2180">
        <f t="shared" si="104"/>
        <v>8.2191780821917804E-2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8289</v>
      </c>
      <c r="O2181" t="s">
        <v>8291</v>
      </c>
      <c r="P2181">
        <f>ROUND(E2181/D2181*100,0)</f>
        <v>161</v>
      </c>
      <c r="Q2181">
        <f>IFERROR(ROUND(E2181/L2181,4),0)</f>
        <v>76.857100000000003</v>
      </c>
      <c r="R2181" s="17">
        <f t="shared" si="102"/>
        <v>42075.171203703707</v>
      </c>
      <c r="S2181" s="17">
        <f t="shared" si="103"/>
        <v>42105.171203703707</v>
      </c>
      <c r="T2181">
        <f t="shared" si="104"/>
        <v>8.2191780821917804E-2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8289</v>
      </c>
      <c r="O2182" t="s">
        <v>8291</v>
      </c>
      <c r="P2182">
        <f>ROUND(E2182/D2182*100,0)</f>
        <v>107</v>
      </c>
      <c r="Q2182">
        <f>IFERROR(ROUND(E2182/L2182,4),"no backers")</f>
        <v>68.707800000000006</v>
      </c>
      <c r="R2182" s="17">
        <f t="shared" si="102"/>
        <v>42279.669768518521</v>
      </c>
      <c r="S2182" s="17">
        <f t="shared" si="103"/>
        <v>42321.711435185185</v>
      </c>
      <c r="T2182">
        <f t="shared" si="104"/>
        <v>0.11518264840181984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8301</v>
      </c>
      <c r="O2183" t="s">
        <v>8303</v>
      </c>
      <c r="P2183">
        <f>ROUND(E2183/D2183*100,0)</f>
        <v>153</v>
      </c>
      <c r="Q2183">
        <f>IFERROR(ROUND(E2183/L2183,4),0)</f>
        <v>57.773600000000002</v>
      </c>
      <c r="R2183" s="17">
        <f t="shared" si="102"/>
        <v>42773.005243055552</v>
      </c>
      <c r="S2183" s="17">
        <f t="shared" si="103"/>
        <v>42787.005243055552</v>
      </c>
      <c r="T2183">
        <f t="shared" si="104"/>
        <v>3.8356164383561646E-2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8301</v>
      </c>
      <c r="O2184" t="s">
        <v>8303</v>
      </c>
      <c r="P2184">
        <f>ROUND(E2184/D2184*100,0)</f>
        <v>524</v>
      </c>
      <c r="Q2184">
        <f>IFERROR(ROUND(E2184/L2184,4),0)</f>
        <v>44.171300000000002</v>
      </c>
      <c r="R2184" s="17">
        <f t="shared" si="102"/>
        <v>41879.900752314818</v>
      </c>
      <c r="S2184" s="17">
        <f t="shared" si="103"/>
        <v>41914.900752314818</v>
      </c>
      <c r="T2184">
        <f t="shared" si="104"/>
        <v>9.5890410958904104E-2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8301</v>
      </c>
      <c r="O2185" t="s">
        <v>8303</v>
      </c>
      <c r="P2185">
        <f>ROUND(E2185/D2185*100,0)</f>
        <v>489</v>
      </c>
      <c r="Q2185">
        <f>IFERROR(ROUND(E2185/L2185,4),0)</f>
        <v>31.566299999999998</v>
      </c>
      <c r="R2185" s="17">
        <f t="shared" si="102"/>
        <v>42745.365474537044</v>
      </c>
      <c r="S2185" s="17">
        <f t="shared" si="103"/>
        <v>42775.208333333328</v>
      </c>
      <c r="T2185">
        <f t="shared" si="104"/>
        <v>8.1761256976121688E-2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8301</v>
      </c>
      <c r="O2186" t="s">
        <v>8303</v>
      </c>
      <c r="P2186">
        <f>ROUND(E2186/D2186*100,0)</f>
        <v>285</v>
      </c>
      <c r="Q2186">
        <f>IFERROR(ROUND(E2186/L2186,4),0)</f>
        <v>107.04510000000001</v>
      </c>
      <c r="R2186" s="17">
        <f t="shared" si="102"/>
        <v>42380.690289351856</v>
      </c>
      <c r="S2186" s="17">
        <f t="shared" si="103"/>
        <v>42394.666666666672</v>
      </c>
      <c r="T2186">
        <f t="shared" si="104"/>
        <v>3.8291444698123782E-2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8301</v>
      </c>
      <c r="O2187" t="s">
        <v>8303</v>
      </c>
      <c r="P2187">
        <f>ROUND(E2187/D2187*100,0)</f>
        <v>1857</v>
      </c>
      <c r="Q2187">
        <f>IFERROR(ROUND(E2187/L2187,4),0)</f>
        <v>149.03450000000001</v>
      </c>
      <c r="R2187" s="17">
        <f t="shared" si="102"/>
        <v>41319.349988425929</v>
      </c>
      <c r="S2187" s="17">
        <f t="shared" si="103"/>
        <v>41359.349988425929</v>
      </c>
      <c r="T2187">
        <f t="shared" si="104"/>
        <v>0.1095890410958904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8301</v>
      </c>
      <c r="O2188" t="s">
        <v>8303</v>
      </c>
      <c r="P2188">
        <f>ROUND(E2188/D2188*100,0)</f>
        <v>110</v>
      </c>
      <c r="Q2188">
        <f>IFERROR(ROUND(E2188/L2188,4),"no backers")</f>
        <v>55.956600000000002</v>
      </c>
      <c r="R2188" s="17">
        <f t="shared" si="102"/>
        <v>42583.615081018521</v>
      </c>
      <c r="S2188" s="17">
        <f t="shared" si="103"/>
        <v>42620.083333333328</v>
      </c>
      <c r="T2188">
        <f t="shared" si="104"/>
        <v>9.9913020040568803E-2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8301</v>
      </c>
      <c r="O2189" t="s">
        <v>8303</v>
      </c>
      <c r="P2189">
        <f>ROUND(E2189/D2189*100,0)</f>
        <v>1015</v>
      </c>
      <c r="Q2189">
        <f>IFERROR(ROUND(E2189/L2189,4),0)</f>
        <v>56.970399999999998</v>
      </c>
      <c r="R2189" s="17">
        <f t="shared" si="102"/>
        <v>42068.209097222221</v>
      </c>
      <c r="S2189" s="17">
        <f t="shared" si="103"/>
        <v>42097.165972222225</v>
      </c>
      <c r="T2189">
        <f t="shared" si="104"/>
        <v>7.9333904109598605E-2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8301</v>
      </c>
      <c r="O2190" t="s">
        <v>8303</v>
      </c>
      <c r="P2190">
        <f>ROUND(E2190/D2190*100,0)</f>
        <v>412</v>
      </c>
      <c r="Q2190">
        <f>IFERROR(ROUND(E2190/L2190,4),"no backers")</f>
        <v>44.056399999999996</v>
      </c>
      <c r="R2190" s="17">
        <f t="shared" si="102"/>
        <v>42633.586122685185</v>
      </c>
      <c r="S2190" s="17">
        <f t="shared" si="103"/>
        <v>42668.708333333328</v>
      </c>
      <c r="T2190">
        <f t="shared" si="104"/>
        <v>9.6225234652448394E-2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8301</v>
      </c>
      <c r="O2191" t="s">
        <v>8303</v>
      </c>
      <c r="P2191">
        <f>ROUND(E2191/D2191*100,0)</f>
        <v>503</v>
      </c>
      <c r="Q2191">
        <f>IFERROR(ROUND(E2191/L2191,4),0)</f>
        <v>68.625</v>
      </c>
      <c r="R2191" s="17">
        <f t="shared" si="102"/>
        <v>42467.788194444445</v>
      </c>
      <c r="S2191" s="17">
        <f t="shared" si="103"/>
        <v>42481.916666666672</v>
      </c>
      <c r="T2191">
        <f t="shared" si="104"/>
        <v>3.8708143074592506E-2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8301</v>
      </c>
      <c r="O2192" t="s">
        <v>8303</v>
      </c>
      <c r="P2192">
        <f>ROUND(E2192/D2192*100,0)</f>
        <v>185</v>
      </c>
      <c r="Q2192">
        <f>IFERROR(ROUND(E2192/L2192,4),0)</f>
        <v>65.318399999999997</v>
      </c>
      <c r="R2192" s="17">
        <f t="shared" si="102"/>
        <v>42417.625046296293</v>
      </c>
      <c r="S2192" s="17">
        <f t="shared" si="103"/>
        <v>42452.290972222225</v>
      </c>
      <c r="T2192">
        <f t="shared" si="104"/>
        <v>9.4975139523102034E-2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8301</v>
      </c>
      <c r="O2193" t="s">
        <v>8303</v>
      </c>
      <c r="P2193">
        <f>ROUND(E2193/D2193*100,0)</f>
        <v>120</v>
      </c>
      <c r="Q2193">
        <f>IFERROR(ROUND(E2193/L2193,4),"no backers")</f>
        <v>35.92</v>
      </c>
      <c r="R2193" s="17">
        <f t="shared" si="102"/>
        <v>42768.833645833336</v>
      </c>
      <c r="S2193" s="17">
        <f t="shared" si="103"/>
        <v>42780.833645833336</v>
      </c>
      <c r="T2193">
        <f t="shared" si="104"/>
        <v>3.287671232876712E-2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8301</v>
      </c>
      <c r="O2194" t="s">
        <v>8303</v>
      </c>
      <c r="P2194">
        <f>ROUND(E2194/D2194*100,0)</f>
        <v>1081</v>
      </c>
      <c r="Q2194">
        <f>IFERROR(ROUND(E2194/L2194,4),0)</f>
        <v>40.070700000000002</v>
      </c>
      <c r="R2194" s="17">
        <f t="shared" si="102"/>
        <v>42691.8512037037</v>
      </c>
      <c r="S2194" s="17">
        <f t="shared" si="103"/>
        <v>42719.958333333328</v>
      </c>
      <c r="T2194">
        <f t="shared" si="104"/>
        <v>7.7005834601722237E-2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8301</v>
      </c>
      <c r="O2195" t="s">
        <v>8303</v>
      </c>
      <c r="P2195">
        <f>ROUND(E2195/D2195*100,0)</f>
        <v>452</v>
      </c>
      <c r="Q2195">
        <f>IFERROR(ROUND(E2195/L2195,4),0)</f>
        <v>75.6477</v>
      </c>
      <c r="R2195" s="17">
        <f t="shared" si="102"/>
        <v>42664.405925925923</v>
      </c>
      <c r="S2195" s="17">
        <f t="shared" si="103"/>
        <v>42695.207638888889</v>
      </c>
      <c r="T2195">
        <f t="shared" si="104"/>
        <v>8.4388254693057871E-2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8301</v>
      </c>
      <c r="O2196" t="s">
        <v>8303</v>
      </c>
      <c r="P2196">
        <f>ROUND(E2196/D2196*100,0)</f>
        <v>537</v>
      </c>
      <c r="Q2196">
        <f>IFERROR(ROUND(E2196/L2196,4),0)</f>
        <v>61.203899999999997</v>
      </c>
      <c r="R2196" s="17">
        <f t="shared" si="102"/>
        <v>42425.757986111115</v>
      </c>
      <c r="S2196" s="17">
        <f t="shared" si="103"/>
        <v>42455.716319444444</v>
      </c>
      <c r="T2196">
        <f t="shared" si="104"/>
        <v>8.2077625570762966E-2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8301</v>
      </c>
      <c r="O2197" t="s">
        <v>8303</v>
      </c>
      <c r="P2197">
        <f>ROUND(E2197/D2197*100,0)</f>
        <v>120</v>
      </c>
      <c r="Q2197">
        <f>IFERROR(ROUND(E2197/L2197,4),0)</f>
        <v>48.130400000000002</v>
      </c>
      <c r="R2197" s="17">
        <f t="shared" si="102"/>
        <v>42197.771990740745</v>
      </c>
      <c r="S2197" s="17">
        <f t="shared" si="103"/>
        <v>42227.771990740745</v>
      </c>
      <c r="T2197">
        <f t="shared" si="104"/>
        <v>8.2191780821917804E-2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8301</v>
      </c>
      <c r="O2198" t="s">
        <v>8303</v>
      </c>
      <c r="P2198">
        <f>ROUND(E2198/D2198*100,0)</f>
        <v>114</v>
      </c>
      <c r="Q2198">
        <f>IFERROR(ROUND(E2198/L2198,4),0)</f>
        <v>68.106800000000007</v>
      </c>
      <c r="R2198" s="17">
        <f t="shared" si="102"/>
        <v>42675.487291666665</v>
      </c>
      <c r="S2198" s="17">
        <f t="shared" si="103"/>
        <v>42706.291666666672</v>
      </c>
      <c r="T2198">
        <f t="shared" si="104"/>
        <v>8.4395547945224622E-2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8301</v>
      </c>
      <c r="O2199" t="s">
        <v>8303</v>
      </c>
      <c r="P2199">
        <f>ROUND(E2199/D2199*100,0)</f>
        <v>951</v>
      </c>
      <c r="Q2199">
        <f>IFERROR(ROUND(E2199/L2199,4),"no backers")</f>
        <v>65.891300000000001</v>
      </c>
      <c r="R2199" s="17">
        <f t="shared" si="102"/>
        <v>42033.584016203706</v>
      </c>
      <c r="S2199" s="17">
        <f t="shared" si="103"/>
        <v>42063.584016203706</v>
      </c>
      <c r="T2199">
        <f t="shared" si="104"/>
        <v>8.2191780821917804E-2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8301</v>
      </c>
      <c r="O2200" t="s">
        <v>8303</v>
      </c>
      <c r="P2200">
        <f>ROUND(E2200/D2200*100,0)</f>
        <v>133</v>
      </c>
      <c r="Q2200">
        <f>IFERROR(ROUND(E2200/L2200,4),0)</f>
        <v>81.654399999999995</v>
      </c>
      <c r="R2200" s="17">
        <f t="shared" si="102"/>
        <v>42292.513888888891</v>
      </c>
      <c r="S2200" s="17">
        <f t="shared" si="103"/>
        <v>42322.555555555555</v>
      </c>
      <c r="T2200">
        <f t="shared" si="104"/>
        <v>8.2305936073052713E-2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8301</v>
      </c>
      <c r="O2201" t="s">
        <v>8303</v>
      </c>
      <c r="P2201">
        <f>ROUND(E2201/D2201*100,0)</f>
        <v>147</v>
      </c>
      <c r="Q2201">
        <f>IFERROR(ROUND(E2201/L2201,4),0)</f>
        <v>52.7012</v>
      </c>
      <c r="R2201" s="17">
        <f t="shared" si="102"/>
        <v>42262.416643518518</v>
      </c>
      <c r="S2201" s="17">
        <f t="shared" si="103"/>
        <v>42292.416643518518</v>
      </c>
      <c r="T2201">
        <f t="shared" si="104"/>
        <v>8.2191780821917804E-2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8301</v>
      </c>
      <c r="O2202" t="s">
        <v>8303</v>
      </c>
      <c r="P2202">
        <f>ROUND(E2202/D2202*100,0)</f>
        <v>542</v>
      </c>
      <c r="Q2202">
        <f>IFERROR(ROUND(E2202/L2202,4),0)</f>
        <v>41.228099999999998</v>
      </c>
      <c r="R2202" s="17">
        <f t="shared" si="102"/>
        <v>42163.625787037032</v>
      </c>
      <c r="S2202" s="17">
        <f t="shared" si="103"/>
        <v>42191.125</v>
      </c>
      <c r="T2202">
        <f t="shared" si="104"/>
        <v>7.5340309487583995E-2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8289</v>
      </c>
      <c r="O2203" t="s">
        <v>8297</v>
      </c>
      <c r="P2203">
        <f>ROUND(E2203/D2203*100,0)</f>
        <v>383</v>
      </c>
      <c r="Q2203">
        <f>IFERROR(ROUND(E2203/L2203,4),0)</f>
        <v>15.035399999999999</v>
      </c>
      <c r="R2203" s="17">
        <f t="shared" si="102"/>
        <v>41276.846817129634</v>
      </c>
      <c r="S2203" s="17">
        <f t="shared" si="103"/>
        <v>41290.846817129634</v>
      </c>
      <c r="T2203">
        <f t="shared" si="104"/>
        <v>3.8356164383561646E-2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8289</v>
      </c>
      <c r="O2204" t="s">
        <v>8297</v>
      </c>
      <c r="P2204">
        <f>ROUND(E2204/D2204*100,0)</f>
        <v>704</v>
      </c>
      <c r="Q2204">
        <f>IFERROR(ROUND(E2204/L2204,4),0)</f>
        <v>39.066899999999997</v>
      </c>
      <c r="R2204" s="17">
        <f t="shared" si="102"/>
        <v>41184.849166666667</v>
      </c>
      <c r="S2204" s="17">
        <f t="shared" si="103"/>
        <v>41214.849166666667</v>
      </c>
      <c r="T2204">
        <f t="shared" si="104"/>
        <v>8.2191780821917804E-2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8289</v>
      </c>
      <c r="O2205" t="s">
        <v>8297</v>
      </c>
      <c r="P2205">
        <f>ROUND(E2205/D2205*100,0)</f>
        <v>110</v>
      </c>
      <c r="Q2205">
        <f>IFERROR(ROUND(E2205/L2205,4),0)</f>
        <v>43.82</v>
      </c>
      <c r="R2205" s="17">
        <f t="shared" si="102"/>
        <v>42241.85974537037</v>
      </c>
      <c r="S2205" s="17">
        <f t="shared" si="103"/>
        <v>42271.85974537037</v>
      </c>
      <c r="T2205">
        <f t="shared" si="104"/>
        <v>8.2191780821917804E-2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8289</v>
      </c>
      <c r="O2206" t="s">
        <v>8297</v>
      </c>
      <c r="P2206">
        <f>ROUND(E2206/D2206*100,0)</f>
        <v>133</v>
      </c>
      <c r="Q2206">
        <f>IFERROR(ROUND(E2206/L2206,4),0)</f>
        <v>27.301400000000001</v>
      </c>
      <c r="R2206" s="17">
        <f t="shared" si="102"/>
        <v>41312.311562499999</v>
      </c>
      <c r="S2206" s="17">
        <f t="shared" si="103"/>
        <v>41342.311562499999</v>
      </c>
      <c r="T2206">
        <f t="shared" si="104"/>
        <v>8.2191780821917804E-2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8289</v>
      </c>
      <c r="O2207" t="s">
        <v>8297</v>
      </c>
      <c r="P2207">
        <f>ROUND(E2207/D2207*100,0)</f>
        <v>152</v>
      </c>
      <c r="Q2207">
        <f>IFERROR(ROUND(E2207/L2207,4),0)</f>
        <v>42.222200000000001</v>
      </c>
      <c r="R2207" s="17">
        <f t="shared" si="102"/>
        <v>41031.82163194444</v>
      </c>
      <c r="S2207" s="17">
        <f t="shared" si="103"/>
        <v>41061.82163194444</v>
      </c>
      <c r="T2207">
        <f t="shared" si="104"/>
        <v>8.2191780821917804E-2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8289</v>
      </c>
      <c r="O2208" t="s">
        <v>8297</v>
      </c>
      <c r="P2208">
        <f>ROUND(E2208/D2208*100,0)</f>
        <v>103</v>
      </c>
      <c r="Q2208">
        <f>IFERROR(ROUND(E2208/L2208,4),"no backers")</f>
        <v>33.235300000000002</v>
      </c>
      <c r="R2208" s="17">
        <f t="shared" si="102"/>
        <v>40997.257222222222</v>
      </c>
      <c r="S2208" s="17">
        <f t="shared" si="103"/>
        <v>41015.257222222222</v>
      </c>
      <c r="T2208">
        <f t="shared" si="104"/>
        <v>4.9315068493150684E-2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8289</v>
      </c>
      <c r="O2209" t="s">
        <v>8297</v>
      </c>
      <c r="P2209">
        <f>ROUND(E2209/D2209*100,0)</f>
        <v>100</v>
      </c>
      <c r="Q2209">
        <f>IFERROR(ROUND(E2209/L2209,4),0)</f>
        <v>285.71429999999998</v>
      </c>
      <c r="R2209" s="17">
        <f t="shared" si="102"/>
        <v>41564.194131944445</v>
      </c>
      <c r="S2209" s="17">
        <f t="shared" si="103"/>
        <v>41594.235798611109</v>
      </c>
      <c r="T2209">
        <f t="shared" si="104"/>
        <v>8.2305936073052713E-2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8289</v>
      </c>
      <c r="O2210" t="s">
        <v>8297</v>
      </c>
      <c r="P2210">
        <f>ROUND(E2210/D2210*100,0)</f>
        <v>102</v>
      </c>
      <c r="Q2210">
        <f>IFERROR(ROUND(E2210/L2210,4),"no backers")</f>
        <v>42.333300000000001</v>
      </c>
      <c r="R2210" s="17">
        <f t="shared" si="102"/>
        <v>40946.882245370369</v>
      </c>
      <c r="S2210" s="17">
        <f t="shared" si="103"/>
        <v>41006.166666666664</v>
      </c>
      <c r="T2210">
        <f t="shared" si="104"/>
        <v>0.16242307204464515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8289</v>
      </c>
      <c r="O2211" t="s">
        <v>8297</v>
      </c>
      <c r="P2211">
        <f>ROUND(E2211/D2211*100,0)</f>
        <v>151</v>
      </c>
      <c r="Q2211">
        <f>IFERROR(ROUND(E2211/L2211,4),0)</f>
        <v>50.2667</v>
      </c>
      <c r="R2211" s="17">
        <f t="shared" si="102"/>
        <v>41732.479675925926</v>
      </c>
      <c r="S2211" s="17">
        <f t="shared" si="103"/>
        <v>41743.958333333336</v>
      </c>
      <c r="T2211">
        <f t="shared" si="104"/>
        <v>3.1448376458656516E-2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8289</v>
      </c>
      <c r="O2212" t="s">
        <v>8297</v>
      </c>
      <c r="P2212">
        <f>ROUND(E2212/D2212*100,0)</f>
        <v>111</v>
      </c>
      <c r="Q2212">
        <f>IFERROR(ROUND(E2212/L2212,4),0)</f>
        <v>61.902799999999999</v>
      </c>
      <c r="R2212" s="17">
        <f t="shared" si="102"/>
        <v>40956.066087962965</v>
      </c>
      <c r="S2212" s="17">
        <f t="shared" si="103"/>
        <v>41013.73333333333</v>
      </c>
      <c r="T2212">
        <f t="shared" si="104"/>
        <v>0.15799245306949311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8289</v>
      </c>
      <c r="O2213" t="s">
        <v>8297</v>
      </c>
      <c r="P2213">
        <f>ROUND(E2213/D2213*100,0)</f>
        <v>196</v>
      </c>
      <c r="Q2213">
        <f>IFERROR(ROUND(E2213/L2213,4),0)</f>
        <v>40.75</v>
      </c>
      <c r="R2213" s="17">
        <f t="shared" si="102"/>
        <v>41716.785011574073</v>
      </c>
      <c r="S2213" s="17">
        <f t="shared" si="103"/>
        <v>41739.290972222225</v>
      </c>
      <c r="T2213">
        <f t="shared" si="104"/>
        <v>6.1660166159320039E-2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8289</v>
      </c>
      <c r="O2214" t="s">
        <v>8297</v>
      </c>
      <c r="P2214">
        <f>ROUND(E2214/D2214*100,0)</f>
        <v>114</v>
      </c>
      <c r="Q2214">
        <f>IFERROR(ROUND(E2214/L2214,4),0)</f>
        <v>55.796700000000001</v>
      </c>
      <c r="R2214" s="17">
        <f t="shared" si="102"/>
        <v>41548.747418981482</v>
      </c>
      <c r="S2214" s="17">
        <f t="shared" si="103"/>
        <v>41582.041666666664</v>
      </c>
      <c r="T2214">
        <f t="shared" si="104"/>
        <v>9.1217116945704654E-2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8289</v>
      </c>
      <c r="O2215" t="s">
        <v>8297</v>
      </c>
      <c r="P2215">
        <f>ROUND(E2215/D2215*100,0)</f>
        <v>200</v>
      </c>
      <c r="Q2215">
        <f>IFERROR(ROUND(E2215/L2215,4),0)</f>
        <v>10</v>
      </c>
      <c r="R2215" s="17">
        <f t="shared" si="102"/>
        <v>42109.826145833329</v>
      </c>
      <c r="S2215" s="17">
        <f t="shared" si="103"/>
        <v>42139.826145833329</v>
      </c>
      <c r="T2215">
        <f t="shared" si="104"/>
        <v>8.2191780821917804E-2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8289</v>
      </c>
      <c r="O2216" t="s">
        <v>8297</v>
      </c>
      <c r="P2216">
        <f>ROUND(E2216/D2216*100,0)</f>
        <v>293</v>
      </c>
      <c r="Q2216">
        <f>IFERROR(ROUND(E2216/L2216,4),0)</f>
        <v>73.125399999999999</v>
      </c>
      <c r="R2216" s="17">
        <f t="shared" si="102"/>
        <v>41646.792222222226</v>
      </c>
      <c r="S2216" s="17">
        <f t="shared" si="103"/>
        <v>41676.792222222226</v>
      </c>
      <c r="T2216">
        <f t="shared" si="104"/>
        <v>8.2191780821917804E-2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8289</v>
      </c>
      <c r="O2217" t="s">
        <v>8297</v>
      </c>
      <c r="P2217">
        <f>ROUND(E2217/D2217*100,0)</f>
        <v>156</v>
      </c>
      <c r="Q2217">
        <f>IFERROR(ROUND(E2217/L2217,4),0)</f>
        <v>26.060600000000001</v>
      </c>
      <c r="R2217" s="17">
        <f t="shared" si="102"/>
        <v>40958.717268518521</v>
      </c>
      <c r="S2217" s="17">
        <f t="shared" si="103"/>
        <v>40981.290972222225</v>
      </c>
      <c r="T2217">
        <f t="shared" si="104"/>
        <v>6.1845763571790023E-2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8289</v>
      </c>
      <c r="O2218" t="s">
        <v>8297</v>
      </c>
      <c r="P2218">
        <f>ROUND(E2218/D2218*100,0)</f>
        <v>106</v>
      </c>
      <c r="Q2218">
        <f>IFERROR(ROUND(E2218/L2218,4),0)</f>
        <v>22.642900000000001</v>
      </c>
      <c r="R2218" s="17">
        <f t="shared" si="102"/>
        <v>42194.751678240747</v>
      </c>
      <c r="S2218" s="17">
        <f t="shared" si="103"/>
        <v>42208.751678240747</v>
      </c>
      <c r="T2218">
        <f t="shared" si="104"/>
        <v>3.8356164383561646E-2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8289</v>
      </c>
      <c r="O2219" t="s">
        <v>8297</v>
      </c>
      <c r="P2219">
        <f>ROUND(E2219/D2219*100,0)</f>
        <v>101</v>
      </c>
      <c r="Q2219">
        <f>IFERROR(ROUND(E2219/L2219,4),0)</f>
        <v>47.222200000000001</v>
      </c>
      <c r="R2219" s="17">
        <f t="shared" si="102"/>
        <v>42299.776770833334</v>
      </c>
      <c r="S2219" s="17">
        <f t="shared" si="103"/>
        <v>42310.333333333328</v>
      </c>
      <c r="T2219">
        <f t="shared" si="104"/>
        <v>2.8922089041080741E-2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8289</v>
      </c>
      <c r="O2220" t="s">
        <v>8297</v>
      </c>
      <c r="P2220">
        <f>ROUND(E2220/D2220*100,0)</f>
        <v>123</v>
      </c>
      <c r="Q2220">
        <f>IFERROR(ROUND(E2220/L2220,4),0)</f>
        <v>32.3245</v>
      </c>
      <c r="R2220" s="17">
        <f t="shared" si="102"/>
        <v>41127.812303240738</v>
      </c>
      <c r="S2220" s="17">
        <f t="shared" si="103"/>
        <v>41150</v>
      </c>
      <c r="T2220">
        <f t="shared" si="104"/>
        <v>6.0788210299346848E-2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8289</v>
      </c>
      <c r="O2221" t="s">
        <v>8297</v>
      </c>
      <c r="P2221">
        <f>ROUND(E2221/D2221*100,0)</f>
        <v>102</v>
      </c>
      <c r="Q2221">
        <f>IFERROR(ROUND(E2221/L2221,4),0)</f>
        <v>53.421100000000003</v>
      </c>
      <c r="R2221" s="17">
        <f t="shared" si="102"/>
        <v>42205.718888888892</v>
      </c>
      <c r="S2221" s="17">
        <f t="shared" si="103"/>
        <v>42235.718888888892</v>
      </c>
      <c r="T2221">
        <f t="shared" si="104"/>
        <v>8.2191780821917804E-2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8289</v>
      </c>
      <c r="O2222" t="s">
        <v>8297</v>
      </c>
      <c r="P2222">
        <f>ROUND(E2222/D2222*100,0)</f>
        <v>101</v>
      </c>
      <c r="Q2222">
        <f>IFERROR(ROUND(E2222/L2222,4),0)</f>
        <v>51.304299999999998</v>
      </c>
      <c r="R2222" s="17">
        <f t="shared" si="102"/>
        <v>41452.060601851852</v>
      </c>
      <c r="S2222" s="17">
        <f t="shared" si="103"/>
        <v>41482.060601851852</v>
      </c>
      <c r="T2222">
        <f t="shared" si="104"/>
        <v>8.2191780821917804E-2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8301</v>
      </c>
      <c r="O2223" t="s">
        <v>8303</v>
      </c>
      <c r="P2223">
        <f>ROUND(E2223/D2223*100,0)</f>
        <v>108</v>
      </c>
      <c r="Q2223">
        <f>IFERROR(ROUND(E2223/L2223,4),"no backers")</f>
        <v>37.197200000000002</v>
      </c>
      <c r="R2223" s="17">
        <f t="shared" si="102"/>
        <v>42452.666770833333</v>
      </c>
      <c r="S2223" s="17">
        <f t="shared" si="103"/>
        <v>42483</v>
      </c>
      <c r="T2223">
        <f t="shared" si="104"/>
        <v>8.3104737442922114E-2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8301</v>
      </c>
      <c r="O2224" t="s">
        <v>8303</v>
      </c>
      <c r="P2224">
        <f>ROUND(E2224/D2224*100,0)</f>
        <v>163</v>
      </c>
      <c r="Q2224">
        <f>IFERROR(ROUND(E2224/L2224,4),0)</f>
        <v>27.1</v>
      </c>
      <c r="R2224" s="17">
        <f t="shared" si="102"/>
        <v>40906.787581018521</v>
      </c>
      <c r="S2224" s="17">
        <f t="shared" si="103"/>
        <v>40936.787581018521</v>
      </c>
      <c r="T2224">
        <f t="shared" si="104"/>
        <v>8.2191780821917804E-2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8301</v>
      </c>
      <c r="O2225" t="s">
        <v>8303</v>
      </c>
      <c r="P2225">
        <f>ROUND(E2225/D2225*100,0)</f>
        <v>106</v>
      </c>
      <c r="Q2225">
        <f>IFERROR(ROUND(E2225/L2225,4),0)</f>
        <v>206.31</v>
      </c>
      <c r="R2225" s="17">
        <f t="shared" si="102"/>
        <v>42152.640833333338</v>
      </c>
      <c r="S2225" s="17">
        <f t="shared" si="103"/>
        <v>42182.640833333338</v>
      </c>
      <c r="T2225">
        <f t="shared" si="104"/>
        <v>8.2191780821917804E-2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8301</v>
      </c>
      <c r="O2226" t="s">
        <v>8303</v>
      </c>
      <c r="P2226">
        <f>ROUND(E2226/D2226*100,0)</f>
        <v>243</v>
      </c>
      <c r="Q2226">
        <f>IFERROR(ROUND(E2226/L2226,4),0)</f>
        <v>82.145300000000006</v>
      </c>
      <c r="R2226" s="17">
        <f t="shared" si="102"/>
        <v>42644.667534722219</v>
      </c>
      <c r="S2226" s="17">
        <f t="shared" si="103"/>
        <v>42672.791666666672</v>
      </c>
      <c r="T2226">
        <f t="shared" si="104"/>
        <v>7.7052416286171307E-2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8301</v>
      </c>
      <c r="O2227" t="s">
        <v>8303</v>
      </c>
      <c r="P2227">
        <f>ROUND(E2227/D2227*100,0)</f>
        <v>945</v>
      </c>
      <c r="Q2227">
        <f>IFERROR(ROUND(E2227/L2227,4),"no backers")</f>
        <v>164.79650000000001</v>
      </c>
      <c r="R2227" s="17">
        <f t="shared" si="102"/>
        <v>41873.79184027778</v>
      </c>
      <c r="S2227" s="17">
        <f t="shared" si="103"/>
        <v>41903.79184027778</v>
      </c>
      <c r="T2227">
        <f t="shared" si="104"/>
        <v>8.2191780821917804E-2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8301</v>
      </c>
      <c r="O2228" t="s">
        <v>8303</v>
      </c>
      <c r="P2228">
        <f>ROUND(E2228/D2228*100,0)</f>
        <v>108</v>
      </c>
      <c r="Q2228">
        <f>IFERROR(ROUND(E2228/L2228,4),0)</f>
        <v>60.820300000000003</v>
      </c>
      <c r="R2228" s="17">
        <f t="shared" si="102"/>
        <v>42381.79886574074</v>
      </c>
      <c r="S2228" s="17">
        <f t="shared" si="103"/>
        <v>42412.207638888889</v>
      </c>
      <c r="T2228">
        <f t="shared" si="104"/>
        <v>8.3311707255201678E-2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8301</v>
      </c>
      <c r="O2229" t="s">
        <v>8303</v>
      </c>
      <c r="P2229">
        <f>ROUND(E2229/D2229*100,0)</f>
        <v>157</v>
      </c>
      <c r="Q2229">
        <f>IFERROR(ROUND(E2229/L2229,4),0)</f>
        <v>67.970100000000002</v>
      </c>
      <c r="R2229" s="17">
        <f t="shared" si="102"/>
        <v>41561.807349537034</v>
      </c>
      <c r="S2229" s="17">
        <f t="shared" si="103"/>
        <v>41591.849016203705</v>
      </c>
      <c r="T2229">
        <f t="shared" si="104"/>
        <v>8.2305936073072655E-2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8301</v>
      </c>
      <c r="O2230" t="s">
        <v>8303</v>
      </c>
      <c r="P2230">
        <f>ROUND(E2230/D2230*100,0)</f>
        <v>1174</v>
      </c>
      <c r="Q2230">
        <f>IFERROR(ROUND(E2230/L2230,4),"no backers")</f>
        <v>81.561800000000005</v>
      </c>
      <c r="R2230" s="17">
        <f t="shared" si="102"/>
        <v>42202.278194444443</v>
      </c>
      <c r="S2230" s="17">
        <f t="shared" si="103"/>
        <v>42232.278194444443</v>
      </c>
      <c r="T2230">
        <f t="shared" si="104"/>
        <v>8.2191780821917804E-2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8301</v>
      </c>
      <c r="O2231" t="s">
        <v>8303</v>
      </c>
      <c r="P2231">
        <f>ROUND(E2231/D2231*100,0)</f>
        <v>171</v>
      </c>
      <c r="Q2231">
        <f>IFERROR(ROUND(E2231/L2231,4),"no backers")</f>
        <v>25.4255</v>
      </c>
      <c r="R2231" s="17">
        <f t="shared" si="102"/>
        <v>41484.664247685185</v>
      </c>
      <c r="S2231" s="17">
        <f t="shared" si="103"/>
        <v>41520.166666666664</v>
      </c>
      <c r="T2231">
        <f t="shared" si="104"/>
        <v>9.7266901319121704E-2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8301</v>
      </c>
      <c r="O2232" t="s">
        <v>8303</v>
      </c>
      <c r="P2232">
        <f>ROUND(E2232/D2232*100,0)</f>
        <v>126</v>
      </c>
      <c r="Q2232">
        <f>IFERROR(ROUND(E2232/L2232,4),0)</f>
        <v>21.498000000000001</v>
      </c>
      <c r="R2232" s="17">
        <f t="shared" si="102"/>
        <v>41724.881099537037</v>
      </c>
      <c r="S2232" s="17">
        <f t="shared" si="103"/>
        <v>41754.881099537037</v>
      </c>
      <c r="T2232">
        <f t="shared" si="104"/>
        <v>8.2191780821917804E-2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8301</v>
      </c>
      <c r="O2233" t="s">
        <v>8303</v>
      </c>
      <c r="P2233">
        <f>ROUND(E2233/D2233*100,0)</f>
        <v>1212</v>
      </c>
      <c r="Q2233">
        <f>IFERROR(ROUND(E2233/L2233,4),0)</f>
        <v>27.226600000000001</v>
      </c>
      <c r="R2233" s="17">
        <f t="shared" si="102"/>
        <v>41423.910891203705</v>
      </c>
      <c r="S2233" s="17">
        <f t="shared" si="103"/>
        <v>41450.208333333336</v>
      </c>
      <c r="T2233">
        <f t="shared" si="104"/>
        <v>7.2047786656523935E-2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8301</v>
      </c>
      <c r="O2234" t="s">
        <v>8303</v>
      </c>
      <c r="P2234">
        <f>ROUND(E2234/D2234*100,0)</f>
        <v>496</v>
      </c>
      <c r="Q2234">
        <f>IFERROR(ROUND(E2234/L2234,4),0)</f>
        <v>25.091100000000001</v>
      </c>
      <c r="R2234" s="17">
        <f t="shared" si="102"/>
        <v>41806.794074074074</v>
      </c>
      <c r="S2234" s="17">
        <f t="shared" si="103"/>
        <v>41839.125</v>
      </c>
      <c r="T2234">
        <f t="shared" si="104"/>
        <v>8.8577879249111896E-2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8301</v>
      </c>
      <c r="O2235" t="s">
        <v>8303</v>
      </c>
      <c r="P2235">
        <f>ROUND(E2235/D2235*100,0)</f>
        <v>332</v>
      </c>
      <c r="Q2235">
        <f>IFERROR(ROUND(E2235/L2235,4),0)</f>
        <v>21.2302</v>
      </c>
      <c r="R2235" s="17">
        <f t="shared" si="102"/>
        <v>42331.378923611104</v>
      </c>
      <c r="S2235" s="17">
        <f t="shared" si="103"/>
        <v>42352</v>
      </c>
      <c r="T2235">
        <f t="shared" si="104"/>
        <v>5.6496099695604776E-2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8301</v>
      </c>
      <c r="O2236" t="s">
        <v>8303</v>
      </c>
      <c r="P2236">
        <f>ROUND(E2236/D2236*100,0)</f>
        <v>1165</v>
      </c>
      <c r="Q2236">
        <f>IFERROR(ROUND(E2236/L2236,4),0)</f>
        <v>41.607100000000003</v>
      </c>
      <c r="R2236" s="17">
        <f t="shared" si="102"/>
        <v>42710.824618055558</v>
      </c>
      <c r="S2236" s="17">
        <f t="shared" si="103"/>
        <v>42740.824618055558</v>
      </c>
      <c r="T2236">
        <f t="shared" si="104"/>
        <v>8.2191780821917804E-2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8301</v>
      </c>
      <c r="O2237" t="s">
        <v>8303</v>
      </c>
      <c r="P2237">
        <f>ROUND(E2237/D2237*100,0)</f>
        <v>153</v>
      </c>
      <c r="Q2237">
        <f>IFERROR(ROUND(E2237/L2237,4),0)</f>
        <v>135.58500000000001</v>
      </c>
      <c r="R2237" s="17">
        <f t="shared" si="102"/>
        <v>42062.022118055553</v>
      </c>
      <c r="S2237" s="17">
        <f t="shared" si="103"/>
        <v>42091.980451388896</v>
      </c>
      <c r="T2237">
        <f t="shared" si="104"/>
        <v>8.2077625570802837E-2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8301</v>
      </c>
      <c r="O2238" t="s">
        <v>8303</v>
      </c>
      <c r="P2238">
        <f>ROUND(E2238/D2238*100,0)</f>
        <v>537</v>
      </c>
      <c r="Q2238">
        <f>IFERROR(ROUND(E2238/L2238,4),"no backers")</f>
        <v>22.116199999999999</v>
      </c>
      <c r="R2238" s="17">
        <f t="shared" si="102"/>
        <v>42371.617164351846</v>
      </c>
      <c r="S2238" s="17">
        <f t="shared" si="103"/>
        <v>42401.617164351846</v>
      </c>
      <c r="T2238">
        <f t="shared" si="104"/>
        <v>8.2191780821917804E-2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8301</v>
      </c>
      <c r="O2239" t="s">
        <v>8303</v>
      </c>
      <c r="P2239">
        <f>ROUND(E2239/D2239*100,0)</f>
        <v>353</v>
      </c>
      <c r="Q2239">
        <f>IFERROR(ROUND(E2239/L2239,4),0)</f>
        <v>64.625600000000006</v>
      </c>
      <c r="R2239" s="17">
        <f t="shared" si="102"/>
        <v>41915.003275462965</v>
      </c>
      <c r="S2239" s="17">
        <f t="shared" si="103"/>
        <v>41955.332638888889</v>
      </c>
      <c r="T2239">
        <f t="shared" si="104"/>
        <v>0.11049140664636818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8301</v>
      </c>
      <c r="O2240" t="s">
        <v>8303</v>
      </c>
      <c r="P2240">
        <f>ROUND(E2240/D2240*100,0)</f>
        <v>137</v>
      </c>
      <c r="Q2240">
        <f>IFERROR(ROUND(E2240/L2240,4),0)</f>
        <v>69.569599999999994</v>
      </c>
      <c r="R2240" s="17">
        <f t="shared" si="102"/>
        <v>42774.621712962966</v>
      </c>
      <c r="S2240" s="17">
        <f t="shared" si="103"/>
        <v>42804.621712962966</v>
      </c>
      <c r="T2240">
        <f t="shared" si="104"/>
        <v>8.2191780821917804E-2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8301</v>
      </c>
      <c r="O2241" t="s">
        <v>8303</v>
      </c>
      <c r="P2241">
        <f>ROUND(E2241/D2241*100,0)</f>
        <v>128</v>
      </c>
      <c r="Q2241">
        <f>IFERROR(ROUND(E2241/L2241,4),"no backers")</f>
        <v>75.132999999999996</v>
      </c>
      <c r="R2241" s="17">
        <f t="shared" si="102"/>
        <v>41572.958495370374</v>
      </c>
      <c r="S2241" s="17">
        <f t="shared" si="103"/>
        <v>41609.168055555558</v>
      </c>
      <c r="T2241">
        <f t="shared" si="104"/>
        <v>9.9204274479954418E-2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8301</v>
      </c>
      <c r="O2242" t="s">
        <v>8303</v>
      </c>
      <c r="P2242">
        <f>ROUND(E2242/D2242*100,0)</f>
        <v>271</v>
      </c>
      <c r="Q2242">
        <f>IFERROR(ROUND(E2242/L2242,4),0)</f>
        <v>140.97919999999999</v>
      </c>
      <c r="R2242" s="17">
        <f t="shared" si="102"/>
        <v>42452.825740740736</v>
      </c>
      <c r="S2242" s="17">
        <f t="shared" si="103"/>
        <v>42482.825740740736</v>
      </c>
      <c r="T2242">
        <f t="shared" si="104"/>
        <v>8.2191780821917804E-2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8301</v>
      </c>
      <c r="O2243" t="s">
        <v>8303</v>
      </c>
      <c r="P2243">
        <f>ROUND(E2243/D2243*100,0)</f>
        <v>806</v>
      </c>
      <c r="Q2243">
        <f>IFERROR(ROUND(E2243/L2243,4),0)</f>
        <v>49.4724</v>
      </c>
      <c r="R2243" s="17">
        <f t="shared" ref="R2243:R2306" si="105">(((J2243/60)/60)/24)+DATE(1970,1,1)</f>
        <v>42766.827546296292</v>
      </c>
      <c r="S2243" s="17">
        <f t="shared" ref="S2243:S2306" si="106">(((I2243/60)/60)/24)+DATE(1970,1,1)</f>
        <v>42796.827546296292</v>
      </c>
      <c r="T2243">
        <f t="shared" ref="T2243:T2306" si="107">(S2243-R2243)/365</f>
        <v>8.2191780821917804E-2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8301</v>
      </c>
      <c r="O2244" t="s">
        <v>8303</v>
      </c>
      <c r="P2244">
        <f>ROUND(E2244/D2244*100,0)</f>
        <v>1360</v>
      </c>
      <c r="Q2244">
        <f>IFERROR(ROUND(E2244/L2244,4),"no backers")</f>
        <v>53.865299999999998</v>
      </c>
      <c r="R2244" s="17">
        <f t="shared" si="105"/>
        <v>41569.575613425928</v>
      </c>
      <c r="S2244" s="17">
        <f t="shared" si="106"/>
        <v>41605.126388888886</v>
      </c>
      <c r="T2244">
        <f t="shared" si="107"/>
        <v>9.7399384830021848E-2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8301</v>
      </c>
      <c r="O2245" t="s">
        <v>8303</v>
      </c>
      <c r="P2245">
        <f>ROUND(E2245/D2245*100,0)</f>
        <v>930250</v>
      </c>
      <c r="Q2245">
        <f>IFERROR(ROUND(E2245/L2245,4),0)</f>
        <v>4.5712999999999999</v>
      </c>
      <c r="R2245" s="17">
        <f t="shared" si="105"/>
        <v>42800.751041666663</v>
      </c>
      <c r="S2245" s="17">
        <f t="shared" si="106"/>
        <v>42807.125</v>
      </c>
      <c r="T2245">
        <f t="shared" si="107"/>
        <v>1.7462899543389625E-2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8301</v>
      </c>
      <c r="O2246" t="s">
        <v>8303</v>
      </c>
      <c r="P2246">
        <f>ROUND(E2246/D2246*100,0)</f>
        <v>377</v>
      </c>
      <c r="Q2246">
        <f>IFERROR(ROUND(E2246/L2246,4),0)</f>
        <v>65.003399999999999</v>
      </c>
      <c r="R2246" s="17">
        <f t="shared" si="105"/>
        <v>42647.818819444445</v>
      </c>
      <c r="S2246" s="17">
        <f t="shared" si="106"/>
        <v>42659.854166666672</v>
      </c>
      <c r="T2246">
        <f t="shared" si="107"/>
        <v>3.2973554033498206E-2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8301</v>
      </c>
      <c r="O2247" t="s">
        <v>8303</v>
      </c>
      <c r="P2247">
        <f>ROUND(E2247/D2247*100,0)</f>
        <v>2647</v>
      </c>
      <c r="Q2247">
        <f>IFERROR(ROUND(E2247/L2247,4),0)</f>
        <v>53.475299999999997</v>
      </c>
      <c r="R2247" s="17">
        <f t="shared" si="105"/>
        <v>41660.708530092597</v>
      </c>
      <c r="S2247" s="17">
        <f t="shared" si="106"/>
        <v>41691.75</v>
      </c>
      <c r="T2247">
        <f t="shared" si="107"/>
        <v>8.5045123033979847E-2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8301</v>
      </c>
      <c r="O2248" t="s">
        <v>8303</v>
      </c>
      <c r="P2248">
        <f>ROUND(E2248/D2248*100,0)</f>
        <v>100</v>
      </c>
      <c r="Q2248">
        <f>IFERROR(ROUND(E2248/L2248,4),0)</f>
        <v>43.912300000000002</v>
      </c>
      <c r="R2248" s="17">
        <f t="shared" si="105"/>
        <v>42221.79178240741</v>
      </c>
      <c r="S2248" s="17">
        <f t="shared" si="106"/>
        <v>42251.79178240741</v>
      </c>
      <c r="T2248">
        <f t="shared" si="107"/>
        <v>8.2191780821917804E-2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8301</v>
      </c>
      <c r="O2249" t="s">
        <v>8303</v>
      </c>
      <c r="P2249">
        <f>ROUND(E2249/D2249*100,0)</f>
        <v>104</v>
      </c>
      <c r="Q2249">
        <f>IFERROR(ROUND(E2249/L2249,4),0)</f>
        <v>50.852600000000002</v>
      </c>
      <c r="R2249" s="17">
        <f t="shared" si="105"/>
        <v>42200.666261574079</v>
      </c>
      <c r="S2249" s="17">
        <f t="shared" si="106"/>
        <v>42214.666261574079</v>
      </c>
      <c r="T2249">
        <f t="shared" si="107"/>
        <v>3.8356164383561646E-2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8301</v>
      </c>
      <c r="O2250" t="s">
        <v>8303</v>
      </c>
      <c r="P2250">
        <f>ROUND(E2250/D2250*100,0)</f>
        <v>107</v>
      </c>
      <c r="Q2250">
        <f>IFERROR(ROUND(E2250/L2250,4),0)</f>
        <v>58.632800000000003</v>
      </c>
      <c r="R2250" s="17">
        <f t="shared" si="105"/>
        <v>42688.875902777778</v>
      </c>
      <c r="S2250" s="17">
        <f t="shared" si="106"/>
        <v>42718.875902777778</v>
      </c>
      <c r="T2250">
        <f t="shared" si="107"/>
        <v>8.2191780821917804E-2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8301</v>
      </c>
      <c r="O2251" t="s">
        <v>8303</v>
      </c>
      <c r="P2251">
        <f>ROUND(E2251/D2251*100,0)</f>
        <v>169</v>
      </c>
      <c r="Q2251">
        <f>IFERROR(ROUND(E2251/L2251,4),"no backers")</f>
        <v>32.816699999999997</v>
      </c>
      <c r="R2251" s="17">
        <f t="shared" si="105"/>
        <v>41336.703298611108</v>
      </c>
      <c r="S2251" s="17">
        <f t="shared" si="106"/>
        <v>41366.661631944444</v>
      </c>
      <c r="T2251">
        <f t="shared" si="107"/>
        <v>8.2077625570782894E-2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8301</v>
      </c>
      <c r="O2252" t="s">
        <v>8303</v>
      </c>
      <c r="P2252">
        <f>ROUND(E2252/D2252*100,0)</f>
        <v>975</v>
      </c>
      <c r="Q2252">
        <f>IFERROR(ROUND(E2252/L2252,4),0)</f>
        <v>426.93169999999998</v>
      </c>
      <c r="R2252" s="17">
        <f t="shared" si="105"/>
        <v>42677.005474537036</v>
      </c>
      <c r="S2252" s="17">
        <f t="shared" si="106"/>
        <v>42707.0471412037</v>
      </c>
      <c r="T2252">
        <f t="shared" si="107"/>
        <v>8.2305936073052713E-2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8301</v>
      </c>
      <c r="O2253" t="s">
        <v>8303</v>
      </c>
      <c r="P2253">
        <f>ROUND(E2253/D2253*100,0)</f>
        <v>134</v>
      </c>
      <c r="Q2253">
        <f>IFERROR(ROUND(E2253/L2253,4),0)</f>
        <v>23.808700000000002</v>
      </c>
      <c r="R2253" s="17">
        <f t="shared" si="105"/>
        <v>41846.34579861111</v>
      </c>
      <c r="S2253" s="17">
        <f t="shared" si="106"/>
        <v>41867.34579861111</v>
      </c>
      <c r="T2253">
        <f t="shared" si="107"/>
        <v>5.7534246575342465E-2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8301</v>
      </c>
      <c r="O2254" t="s">
        <v>8303</v>
      </c>
      <c r="P2254">
        <f>ROUND(E2254/D2254*100,0)</f>
        <v>272</v>
      </c>
      <c r="Q2254">
        <f>IFERROR(ROUND(E2254/L2254,4),0)</f>
        <v>98.413700000000006</v>
      </c>
      <c r="R2254" s="17">
        <f t="shared" si="105"/>
        <v>42573.327986111108</v>
      </c>
      <c r="S2254" s="17">
        <f t="shared" si="106"/>
        <v>42588.327986111108</v>
      </c>
      <c r="T2254">
        <f t="shared" si="107"/>
        <v>4.1095890410958902E-2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8301</v>
      </c>
      <c r="O2255" t="s">
        <v>8303</v>
      </c>
      <c r="P2255">
        <f>ROUND(E2255/D2255*100,0)</f>
        <v>113</v>
      </c>
      <c r="Q2255">
        <f>IFERROR(ROUND(E2255/L2255,4),0)</f>
        <v>107.3214</v>
      </c>
      <c r="R2255" s="17">
        <f t="shared" si="105"/>
        <v>42296.631331018521</v>
      </c>
      <c r="S2255" s="17">
        <f t="shared" si="106"/>
        <v>42326.672997685186</v>
      </c>
      <c r="T2255">
        <f t="shared" si="107"/>
        <v>8.2305936073052713E-2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8301</v>
      </c>
      <c r="O2256" t="s">
        <v>8303</v>
      </c>
      <c r="P2256">
        <f>ROUND(E2256/D2256*100,0)</f>
        <v>460</v>
      </c>
      <c r="Q2256">
        <f>IFERROR(ROUND(E2256/L2256,4),0)</f>
        <v>11.6701</v>
      </c>
      <c r="R2256" s="17">
        <f t="shared" si="105"/>
        <v>42752.647777777776</v>
      </c>
      <c r="S2256" s="17">
        <f t="shared" si="106"/>
        <v>42759.647777777776</v>
      </c>
      <c r="T2256">
        <f t="shared" si="107"/>
        <v>1.9178082191780823E-2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8301</v>
      </c>
      <c r="O2257" t="s">
        <v>8303</v>
      </c>
      <c r="P2257">
        <f>ROUND(E2257/D2257*100,0)</f>
        <v>287</v>
      </c>
      <c r="Q2257">
        <f>IFERROR(ROUND(E2257/L2257,4),0)</f>
        <v>41.782299999999999</v>
      </c>
      <c r="R2257" s="17">
        <f t="shared" si="105"/>
        <v>42467.951979166668</v>
      </c>
      <c r="S2257" s="17">
        <f t="shared" si="106"/>
        <v>42497.951979166668</v>
      </c>
      <c r="T2257">
        <f t="shared" si="107"/>
        <v>8.2191780821917804E-2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8301</v>
      </c>
      <c r="O2258" t="s">
        <v>8303</v>
      </c>
      <c r="P2258">
        <f>ROUND(E2258/D2258*100,0)</f>
        <v>223</v>
      </c>
      <c r="Q2258">
        <f>IFERROR(ROUND(E2258/L2258,4),0)</f>
        <v>21.38</v>
      </c>
      <c r="R2258" s="17">
        <f t="shared" si="105"/>
        <v>42682.451921296291</v>
      </c>
      <c r="S2258" s="17">
        <f t="shared" si="106"/>
        <v>42696.451921296291</v>
      </c>
      <c r="T2258">
        <f t="shared" si="107"/>
        <v>3.8356164383561646E-2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8301</v>
      </c>
      <c r="O2259" t="s">
        <v>8303</v>
      </c>
      <c r="P2259">
        <f>ROUND(E2259/D2259*100,0)</f>
        <v>636</v>
      </c>
      <c r="Q2259">
        <f>IFERROR(ROUND(E2259/L2259,4),0)</f>
        <v>94.1036</v>
      </c>
      <c r="R2259" s="17">
        <f t="shared" si="105"/>
        <v>42505.936678240745</v>
      </c>
      <c r="S2259" s="17">
        <f t="shared" si="106"/>
        <v>42540.958333333328</v>
      </c>
      <c r="T2259">
        <f t="shared" si="107"/>
        <v>9.5949739979680509E-2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8301</v>
      </c>
      <c r="O2260" t="s">
        <v>8303</v>
      </c>
      <c r="P2260">
        <f>ROUND(E2260/D2260*100,0)</f>
        <v>147</v>
      </c>
      <c r="Q2260">
        <f>IFERROR(ROUND(E2260/L2260,4),0)</f>
        <v>15.722</v>
      </c>
      <c r="R2260" s="17">
        <f t="shared" si="105"/>
        <v>42136.75100694444</v>
      </c>
      <c r="S2260" s="17">
        <f t="shared" si="106"/>
        <v>42166.75100694444</v>
      </c>
      <c r="T2260">
        <f t="shared" si="107"/>
        <v>8.2191780821917804E-2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8301</v>
      </c>
      <c r="O2261" t="s">
        <v>8303</v>
      </c>
      <c r="P2261">
        <f>ROUND(E2261/D2261*100,0)</f>
        <v>1867</v>
      </c>
      <c r="Q2261">
        <f>IFERROR(ROUND(E2261/L2261,4),0)</f>
        <v>90.635900000000007</v>
      </c>
      <c r="R2261" s="17">
        <f t="shared" si="105"/>
        <v>42702.804814814815</v>
      </c>
      <c r="S2261" s="17">
        <f t="shared" si="106"/>
        <v>42712.804814814815</v>
      </c>
      <c r="T2261">
        <f t="shared" si="107"/>
        <v>2.7397260273972601E-2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8301</v>
      </c>
      <c r="O2262" t="s">
        <v>8303</v>
      </c>
      <c r="P2262">
        <f>ROUND(E2262/D2262*100,0)</f>
        <v>327</v>
      </c>
      <c r="Q2262">
        <f>IFERROR(ROUND(E2262/L2262,4),0)</f>
        <v>97.297600000000003</v>
      </c>
      <c r="R2262" s="17">
        <f t="shared" si="105"/>
        <v>41695.016782407409</v>
      </c>
      <c r="S2262" s="17">
        <f t="shared" si="106"/>
        <v>41724.975115740745</v>
      </c>
      <c r="T2262">
        <f t="shared" si="107"/>
        <v>8.2077625570782894E-2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8301</v>
      </c>
      <c r="O2263" t="s">
        <v>8303</v>
      </c>
      <c r="P2263">
        <f>ROUND(E2263/D2263*100,0)</f>
        <v>780</v>
      </c>
      <c r="Q2263">
        <f>IFERROR(ROUND(E2263/L2263,4),0)</f>
        <v>37.119</v>
      </c>
      <c r="R2263" s="17">
        <f t="shared" si="105"/>
        <v>42759.724768518514</v>
      </c>
      <c r="S2263" s="17">
        <f t="shared" si="106"/>
        <v>42780.724768518514</v>
      </c>
      <c r="T2263">
        <f t="shared" si="107"/>
        <v>5.7534246575342465E-2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8301</v>
      </c>
      <c r="O2264" t="s">
        <v>8303</v>
      </c>
      <c r="P2264">
        <f>ROUND(E2264/D2264*100,0)</f>
        <v>154</v>
      </c>
      <c r="Q2264">
        <f>IFERROR(ROUND(E2264/L2264,4),0)</f>
        <v>28.105</v>
      </c>
      <c r="R2264" s="17">
        <f t="shared" si="105"/>
        <v>41926.585162037038</v>
      </c>
      <c r="S2264" s="17">
        <f t="shared" si="106"/>
        <v>41961</v>
      </c>
      <c r="T2264">
        <f t="shared" si="107"/>
        <v>9.4287227295787229E-2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8301</v>
      </c>
      <c r="O2265" t="s">
        <v>8303</v>
      </c>
      <c r="P2265">
        <f>ROUND(E2265/D2265*100,0)</f>
        <v>116</v>
      </c>
      <c r="Q2265">
        <f>IFERROR(ROUND(E2265/L2265,4),0)</f>
        <v>144.4333</v>
      </c>
      <c r="R2265" s="17">
        <f t="shared" si="105"/>
        <v>42014.832326388889</v>
      </c>
      <c r="S2265" s="17">
        <f t="shared" si="106"/>
        <v>42035.832326388889</v>
      </c>
      <c r="T2265">
        <f t="shared" si="107"/>
        <v>5.7534246575342465E-2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8301</v>
      </c>
      <c r="O2266" t="s">
        <v>8303</v>
      </c>
      <c r="P2266">
        <f>ROUND(E2266/D2266*100,0)</f>
        <v>180</v>
      </c>
      <c r="Q2266">
        <f>IFERROR(ROUND(E2266/L2266,4),"no backers")</f>
        <v>24.2742</v>
      </c>
      <c r="R2266" s="17">
        <f t="shared" si="105"/>
        <v>42496.582337962958</v>
      </c>
      <c r="S2266" s="17">
        <f t="shared" si="106"/>
        <v>42513.125</v>
      </c>
      <c r="T2266">
        <f t="shared" si="107"/>
        <v>4.5322361745319825E-2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8301</v>
      </c>
      <c r="O2267" t="s">
        <v>8303</v>
      </c>
      <c r="P2267">
        <f>ROUND(E2267/D2267*100,0)</f>
        <v>299</v>
      </c>
      <c r="Q2267">
        <f>IFERROR(ROUND(E2267/L2267,4),0)</f>
        <v>35.117600000000003</v>
      </c>
      <c r="R2267" s="17">
        <f t="shared" si="105"/>
        <v>42689.853090277778</v>
      </c>
      <c r="S2267" s="17">
        <f t="shared" si="106"/>
        <v>42696.853090277778</v>
      </c>
      <c r="T2267">
        <f t="shared" si="107"/>
        <v>1.9178082191780823E-2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8301</v>
      </c>
      <c r="O2268" t="s">
        <v>8303</v>
      </c>
      <c r="P2268">
        <f>ROUND(E2268/D2268*100,0)</f>
        <v>320</v>
      </c>
      <c r="Q2268">
        <f>IFERROR(ROUND(E2268/L2268,4),0)</f>
        <v>24.762899999999998</v>
      </c>
      <c r="R2268" s="17">
        <f t="shared" si="105"/>
        <v>42469.874907407408</v>
      </c>
      <c r="S2268" s="17">
        <f t="shared" si="106"/>
        <v>42487.083333333328</v>
      </c>
      <c r="T2268">
        <f t="shared" si="107"/>
        <v>4.7146372399783268E-2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8301</v>
      </c>
      <c r="O2269" t="s">
        <v>8303</v>
      </c>
      <c r="P2269">
        <f>ROUND(E2269/D2269*100,0)</f>
        <v>381</v>
      </c>
      <c r="Q2269">
        <f>IFERROR(ROUND(E2269/L2269,4),0)</f>
        <v>188.37870000000001</v>
      </c>
      <c r="R2269" s="17">
        <f t="shared" si="105"/>
        <v>41968.829826388886</v>
      </c>
      <c r="S2269" s="17">
        <f t="shared" si="106"/>
        <v>41994.041666666672</v>
      </c>
      <c r="T2269">
        <f t="shared" si="107"/>
        <v>6.9073535007630374E-2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8301</v>
      </c>
      <c r="O2270" t="s">
        <v>8303</v>
      </c>
      <c r="P2270">
        <f>ROUND(E2270/D2270*100,0)</f>
        <v>103</v>
      </c>
      <c r="Q2270">
        <f>IFERROR(ROUND(E2270/L2270,4),0)</f>
        <v>148.08250000000001</v>
      </c>
      <c r="R2270" s="17">
        <f t="shared" si="105"/>
        <v>42776.082349537035</v>
      </c>
      <c r="S2270" s="17">
        <f t="shared" si="106"/>
        <v>42806.082349537035</v>
      </c>
      <c r="T2270">
        <f t="shared" si="107"/>
        <v>8.2191780821917804E-2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8301</v>
      </c>
      <c r="O2271" t="s">
        <v>8303</v>
      </c>
      <c r="P2271">
        <f>ROUND(E2271/D2271*100,0)</f>
        <v>1802</v>
      </c>
      <c r="Q2271">
        <f>IFERROR(ROUND(E2271/L2271,4),0)</f>
        <v>49.934600000000003</v>
      </c>
      <c r="R2271" s="17">
        <f t="shared" si="105"/>
        <v>42776.704432870371</v>
      </c>
      <c r="S2271" s="17">
        <f t="shared" si="106"/>
        <v>42801.208333333328</v>
      </c>
      <c r="T2271">
        <f t="shared" si="107"/>
        <v>6.7133973871117733E-2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8301</v>
      </c>
      <c r="O2272" t="s">
        <v>8303</v>
      </c>
      <c r="P2272">
        <f>ROUND(E2272/D2272*100,0)</f>
        <v>720</v>
      </c>
      <c r="Q2272">
        <f>IFERROR(ROUND(E2272/L2272,4),0)</f>
        <v>107.8216</v>
      </c>
      <c r="R2272" s="17">
        <f t="shared" si="105"/>
        <v>42725.869363425925</v>
      </c>
      <c r="S2272" s="17">
        <f t="shared" si="106"/>
        <v>42745.915972222225</v>
      </c>
      <c r="T2272">
        <f t="shared" si="107"/>
        <v>5.4922215880272747E-2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8301</v>
      </c>
      <c r="O2273" t="s">
        <v>8303</v>
      </c>
      <c r="P2273">
        <f>ROUND(E2273/D2273*100,0)</f>
        <v>283</v>
      </c>
      <c r="Q2273">
        <f>IFERROR(ROUND(E2273/L2273,4),0)</f>
        <v>42.634</v>
      </c>
      <c r="R2273" s="17">
        <f t="shared" si="105"/>
        <v>42684.000046296293</v>
      </c>
      <c r="S2273" s="17">
        <f t="shared" si="106"/>
        <v>42714.000046296293</v>
      </c>
      <c r="T2273">
        <f t="shared" si="107"/>
        <v>8.2191780821917804E-2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8301</v>
      </c>
      <c r="O2274" t="s">
        <v>8303</v>
      </c>
      <c r="P2274">
        <f>ROUND(E2274/D2274*100,0)</f>
        <v>1357</v>
      </c>
      <c r="Q2274">
        <f>IFERROR(ROUND(E2274/L2274,4),"no backers")</f>
        <v>14.370799999999999</v>
      </c>
      <c r="R2274" s="17">
        <f t="shared" si="105"/>
        <v>42315.699490740735</v>
      </c>
      <c r="S2274" s="17">
        <f t="shared" si="106"/>
        <v>42345.699490740735</v>
      </c>
      <c r="T2274">
        <f t="shared" si="107"/>
        <v>8.2191780821917804E-2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8301</v>
      </c>
      <c r="O2275" t="s">
        <v>8303</v>
      </c>
      <c r="P2275">
        <f>ROUND(E2275/D2275*100,0)</f>
        <v>220</v>
      </c>
      <c r="Q2275">
        <f>IFERROR(ROUND(E2275/L2275,4),"no backers")</f>
        <v>37.476199999999999</v>
      </c>
      <c r="R2275" s="17">
        <f t="shared" si="105"/>
        <v>42781.549097222218</v>
      </c>
      <c r="S2275" s="17">
        <f t="shared" si="106"/>
        <v>42806.507430555561</v>
      </c>
      <c r="T2275">
        <f t="shared" si="107"/>
        <v>6.8378995433816536E-2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8301</v>
      </c>
      <c r="O2276" t="s">
        <v>8303</v>
      </c>
      <c r="P2276">
        <f>ROUND(E2276/D2276*100,0)</f>
        <v>120</v>
      </c>
      <c r="Q2276">
        <f>IFERROR(ROUND(E2276/L2276,4),0)</f>
        <v>30.202000000000002</v>
      </c>
      <c r="R2276" s="17">
        <f t="shared" si="105"/>
        <v>41663.500659722224</v>
      </c>
      <c r="S2276" s="17">
        <f t="shared" si="106"/>
        <v>41693.500659722224</v>
      </c>
      <c r="T2276">
        <f t="shared" si="107"/>
        <v>8.2191780821917804E-2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8301</v>
      </c>
      <c r="O2277" t="s">
        <v>8303</v>
      </c>
      <c r="P2277">
        <f>ROUND(E2277/D2277*100,0)</f>
        <v>408</v>
      </c>
      <c r="Q2277">
        <f>IFERROR(ROUND(E2277/L2277,4),0)</f>
        <v>33.550600000000003</v>
      </c>
      <c r="R2277" s="17">
        <f t="shared" si="105"/>
        <v>41965.616655092599</v>
      </c>
      <c r="S2277" s="17">
        <f t="shared" si="106"/>
        <v>41995.616655092599</v>
      </c>
      <c r="T2277">
        <f t="shared" si="107"/>
        <v>8.2191780821917804E-2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8301</v>
      </c>
      <c r="O2278" t="s">
        <v>8303</v>
      </c>
      <c r="P2278">
        <f>ROUND(E2278/D2278*100,0)</f>
        <v>106</v>
      </c>
      <c r="Q2278">
        <f>IFERROR(ROUND(E2278/L2278,4),0)</f>
        <v>64.746700000000004</v>
      </c>
      <c r="R2278" s="17">
        <f t="shared" si="105"/>
        <v>41614.651493055557</v>
      </c>
      <c r="S2278" s="17">
        <f t="shared" si="106"/>
        <v>41644.651493055557</v>
      </c>
      <c r="T2278">
        <f t="shared" si="107"/>
        <v>8.2191780821917804E-2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8301</v>
      </c>
      <c r="O2279" t="s">
        <v>8303</v>
      </c>
      <c r="P2279">
        <f>ROUND(E2279/D2279*100,0)</f>
        <v>141</v>
      </c>
      <c r="Q2279">
        <f>IFERROR(ROUND(E2279/L2279,4),0)</f>
        <v>57.932400000000001</v>
      </c>
      <c r="R2279" s="17">
        <f t="shared" si="105"/>
        <v>40936.678506944445</v>
      </c>
      <c r="S2279" s="17">
        <f t="shared" si="106"/>
        <v>40966.678506944445</v>
      </c>
      <c r="T2279">
        <f t="shared" si="107"/>
        <v>8.2191780821917804E-2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8301</v>
      </c>
      <c r="O2280" t="s">
        <v>8303</v>
      </c>
      <c r="P2280">
        <f>ROUND(E2280/D2280*100,0)</f>
        <v>271</v>
      </c>
      <c r="Q2280">
        <f>IFERROR(ROUND(E2280/L2280,4),0)</f>
        <v>53.078400000000002</v>
      </c>
      <c r="R2280" s="17">
        <f t="shared" si="105"/>
        <v>42338.709108796291</v>
      </c>
      <c r="S2280" s="17">
        <f t="shared" si="106"/>
        <v>42372.957638888889</v>
      </c>
      <c r="T2280">
        <f t="shared" si="107"/>
        <v>9.3831589294789672E-2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8301</v>
      </c>
      <c r="O2281" t="s">
        <v>8303</v>
      </c>
      <c r="P2281">
        <f>ROUND(E2281/D2281*100,0)</f>
        <v>154</v>
      </c>
      <c r="Q2281">
        <f>IFERROR(ROUND(E2281/L2281,4),0)</f>
        <v>48.0625</v>
      </c>
      <c r="R2281" s="17">
        <f t="shared" si="105"/>
        <v>42020.806701388887</v>
      </c>
      <c r="S2281" s="17">
        <f t="shared" si="106"/>
        <v>42039.166666666672</v>
      </c>
      <c r="T2281">
        <f t="shared" si="107"/>
        <v>5.0301274733656975E-2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8301</v>
      </c>
      <c r="O2282" t="s">
        <v>8303</v>
      </c>
      <c r="P2282">
        <f>ROUND(E2282/D2282*100,0)</f>
        <v>404</v>
      </c>
      <c r="Q2282">
        <f>IFERROR(ROUND(E2282/L2282,4),"no backers")</f>
        <v>82.396900000000002</v>
      </c>
      <c r="R2282" s="17">
        <f t="shared" si="105"/>
        <v>42234.624895833331</v>
      </c>
      <c r="S2282" s="17">
        <f t="shared" si="106"/>
        <v>42264.624895833331</v>
      </c>
      <c r="T2282">
        <f t="shared" si="107"/>
        <v>8.2191780821917804E-2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8289</v>
      </c>
      <c r="O2283" t="s">
        <v>8291</v>
      </c>
      <c r="P2283">
        <f>ROUND(E2283/D2283*100,0)</f>
        <v>185</v>
      </c>
      <c r="Q2283">
        <f>IFERROR(ROUND(E2283/L2283,4),0)</f>
        <v>50.454500000000003</v>
      </c>
      <c r="R2283" s="17">
        <f t="shared" si="105"/>
        <v>40687.285844907405</v>
      </c>
      <c r="S2283" s="17">
        <f t="shared" si="106"/>
        <v>40749.284722222219</v>
      </c>
      <c r="T2283">
        <f t="shared" si="107"/>
        <v>0.16985993784880632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8289</v>
      </c>
      <c r="O2284" t="s">
        <v>8291</v>
      </c>
      <c r="P2284">
        <f>ROUND(E2284/D2284*100,0)</f>
        <v>185</v>
      </c>
      <c r="Q2284">
        <f>IFERROR(ROUND(E2284/L2284,4),0)</f>
        <v>115.83329999999999</v>
      </c>
      <c r="R2284" s="17">
        <f t="shared" si="105"/>
        <v>42323.17460648148</v>
      </c>
      <c r="S2284" s="17">
        <f t="shared" si="106"/>
        <v>42383.17460648148</v>
      </c>
      <c r="T2284">
        <f t="shared" si="107"/>
        <v>0.16438356164383561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8289</v>
      </c>
      <c r="O2285" t="s">
        <v>8291</v>
      </c>
      <c r="P2285">
        <f>ROUND(E2285/D2285*100,0)</f>
        <v>101</v>
      </c>
      <c r="Q2285">
        <f>IFERROR(ROUND(E2285/L2285,4),0)</f>
        <v>63.034599999999998</v>
      </c>
      <c r="R2285" s="17">
        <f t="shared" si="105"/>
        <v>40978.125046296293</v>
      </c>
      <c r="S2285" s="17">
        <f t="shared" si="106"/>
        <v>41038.083379629628</v>
      </c>
      <c r="T2285">
        <f t="shared" si="107"/>
        <v>0.16426940639270071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8289</v>
      </c>
      <c r="O2286" t="s">
        <v>8291</v>
      </c>
      <c r="P2286">
        <f>ROUND(E2286/D2286*100,0)</f>
        <v>106</v>
      </c>
      <c r="Q2286">
        <f>IFERROR(ROUND(E2286/L2286,4),0)</f>
        <v>108.0215</v>
      </c>
      <c r="R2286" s="17">
        <f t="shared" si="105"/>
        <v>40585.796817129631</v>
      </c>
      <c r="S2286" s="17">
        <f t="shared" si="106"/>
        <v>40614.166666666664</v>
      </c>
      <c r="T2286">
        <f t="shared" si="107"/>
        <v>7.7725615169955034E-2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8289</v>
      </c>
      <c r="O2287" t="s">
        <v>8291</v>
      </c>
      <c r="P2287">
        <f>ROUND(E2287/D2287*100,0)</f>
        <v>121</v>
      </c>
      <c r="Q2287">
        <f>IFERROR(ROUND(E2287/L2287,4),"no backers")</f>
        <v>46.0886</v>
      </c>
      <c r="R2287" s="17">
        <f t="shared" si="105"/>
        <v>41059.185682870368</v>
      </c>
      <c r="S2287" s="17">
        <f t="shared" si="106"/>
        <v>41089.185682870368</v>
      </c>
      <c r="T2287">
        <f t="shared" si="107"/>
        <v>8.2191780821917804E-2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8289</v>
      </c>
      <c r="O2288" t="s">
        <v>8291</v>
      </c>
      <c r="P2288">
        <f>ROUND(E2288/D2288*100,0)</f>
        <v>100</v>
      </c>
      <c r="Q2288">
        <f>IFERROR(ROUND(E2288/L2288,4),0)</f>
        <v>107.21429999999999</v>
      </c>
      <c r="R2288" s="17">
        <f t="shared" si="105"/>
        <v>41494.963587962964</v>
      </c>
      <c r="S2288" s="17">
        <f t="shared" si="106"/>
        <v>41523.165972222225</v>
      </c>
      <c r="T2288">
        <f t="shared" si="107"/>
        <v>7.7266806189755413E-2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8289</v>
      </c>
      <c r="O2289" t="s">
        <v>8291</v>
      </c>
      <c r="P2289">
        <f>ROUND(E2289/D2289*100,0)</f>
        <v>120</v>
      </c>
      <c r="Q2289">
        <f>IFERROR(ROUND(E2289/L2289,4),0)</f>
        <v>50.933900000000001</v>
      </c>
      <c r="R2289" s="17">
        <f t="shared" si="105"/>
        <v>41792.667361111111</v>
      </c>
      <c r="S2289" s="17">
        <f t="shared" si="106"/>
        <v>41813.667361111111</v>
      </c>
      <c r="T2289">
        <f t="shared" si="107"/>
        <v>5.7534246575342465E-2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8289</v>
      </c>
      <c r="O2290" t="s">
        <v>8291</v>
      </c>
      <c r="P2290">
        <f>ROUND(E2290/D2290*100,0)</f>
        <v>100</v>
      </c>
      <c r="Q2290">
        <f>IFERROR(ROUND(E2290/L2290,4),0)</f>
        <v>40.04</v>
      </c>
      <c r="R2290" s="17">
        <f t="shared" si="105"/>
        <v>41067.827418981484</v>
      </c>
      <c r="S2290" s="17">
        <f t="shared" si="106"/>
        <v>41086.75</v>
      </c>
      <c r="T2290">
        <f t="shared" si="107"/>
        <v>5.1842687721962225E-2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8289</v>
      </c>
      <c r="O2291" t="s">
        <v>8291</v>
      </c>
      <c r="P2291">
        <f>ROUND(E2291/D2291*100,0)</f>
        <v>107</v>
      </c>
      <c r="Q2291">
        <f>IFERROR(ROUND(E2291/L2291,4),0)</f>
        <v>64.44</v>
      </c>
      <c r="R2291" s="17">
        <f t="shared" si="105"/>
        <v>41571.998379629629</v>
      </c>
      <c r="S2291" s="17">
        <f t="shared" si="106"/>
        <v>41614.973611111112</v>
      </c>
      <c r="T2291">
        <f t="shared" si="107"/>
        <v>0.11774036022324166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8289</v>
      </c>
      <c r="O2292" t="s">
        <v>8291</v>
      </c>
      <c r="P2292">
        <f>ROUND(E2292/D2292*100,0)</f>
        <v>104</v>
      </c>
      <c r="Q2292">
        <f>IFERROR(ROUND(E2292/L2292,4),0)</f>
        <v>53.827599999999997</v>
      </c>
      <c r="R2292" s="17">
        <f t="shared" si="105"/>
        <v>40070.253819444442</v>
      </c>
      <c r="S2292" s="17">
        <f t="shared" si="106"/>
        <v>40148.708333333336</v>
      </c>
      <c r="T2292">
        <f t="shared" si="107"/>
        <v>0.21494387366820114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8289</v>
      </c>
      <c r="O2293" t="s">
        <v>8291</v>
      </c>
      <c r="P2293">
        <f>ROUND(E2293/D2293*100,0)</f>
        <v>173</v>
      </c>
      <c r="Q2293">
        <f>IFERROR(ROUND(E2293/L2293,4),0)</f>
        <v>100.46510000000001</v>
      </c>
      <c r="R2293" s="17">
        <f t="shared" si="105"/>
        <v>40987.977060185185</v>
      </c>
      <c r="S2293" s="17">
        <f t="shared" si="106"/>
        <v>41022.166666666664</v>
      </c>
      <c r="T2293">
        <f t="shared" si="107"/>
        <v>9.3670154743778447E-2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8289</v>
      </c>
      <c r="O2294" t="s">
        <v>8291</v>
      </c>
      <c r="P2294">
        <f>ROUND(E2294/D2294*100,0)</f>
        <v>107</v>
      </c>
      <c r="Q2294">
        <f>IFERROR(ROUND(E2294/L2294,4),0)</f>
        <v>46.630699999999997</v>
      </c>
      <c r="R2294" s="17">
        <f t="shared" si="105"/>
        <v>40987.697638888887</v>
      </c>
      <c r="S2294" s="17">
        <f t="shared" si="106"/>
        <v>41017.697638888887</v>
      </c>
      <c r="T2294">
        <f t="shared" si="107"/>
        <v>8.2191780821917804E-2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8289</v>
      </c>
      <c r="O2295" t="s">
        <v>8291</v>
      </c>
      <c r="P2295">
        <f>ROUND(E2295/D2295*100,0)</f>
        <v>108</v>
      </c>
      <c r="Q2295">
        <f>IFERROR(ROUND(E2295/L2295,4),"no backers")</f>
        <v>34.074100000000001</v>
      </c>
      <c r="R2295" s="17">
        <f t="shared" si="105"/>
        <v>41151.708321759259</v>
      </c>
      <c r="S2295" s="17">
        <f t="shared" si="106"/>
        <v>41177.165972222225</v>
      </c>
      <c r="T2295">
        <f t="shared" si="107"/>
        <v>6.9746987569769395E-2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8289</v>
      </c>
      <c r="O2296" t="s">
        <v>8291</v>
      </c>
      <c r="P2296">
        <f>ROUND(E2296/D2296*100,0)</f>
        <v>146</v>
      </c>
      <c r="Q2296">
        <f>IFERROR(ROUND(E2296/L2296,4),"no backers")</f>
        <v>65.214600000000004</v>
      </c>
      <c r="R2296" s="17">
        <f t="shared" si="105"/>
        <v>41264.72314814815</v>
      </c>
      <c r="S2296" s="17">
        <f t="shared" si="106"/>
        <v>41294.72314814815</v>
      </c>
      <c r="T2296">
        <f t="shared" si="107"/>
        <v>8.2191780821917804E-2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8289</v>
      </c>
      <c r="O2297" t="s">
        <v>8291</v>
      </c>
      <c r="P2297">
        <f>ROUND(E2297/D2297*100,0)</f>
        <v>125</v>
      </c>
      <c r="Q2297">
        <f>IFERROR(ROUND(E2297/L2297,4),0)</f>
        <v>44.2059</v>
      </c>
      <c r="R2297" s="17">
        <f t="shared" si="105"/>
        <v>41270.954351851848</v>
      </c>
      <c r="S2297" s="17">
        <f t="shared" si="106"/>
        <v>41300.954351851848</v>
      </c>
      <c r="T2297">
        <f t="shared" si="107"/>
        <v>8.2191780821917804E-2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8289</v>
      </c>
      <c r="O2298" t="s">
        <v>8291</v>
      </c>
      <c r="P2298">
        <f>ROUND(E2298/D2298*100,0)</f>
        <v>149</v>
      </c>
      <c r="Q2298">
        <f>IFERROR(ROUND(E2298/L2298,4),"no backers")</f>
        <v>71.965500000000006</v>
      </c>
      <c r="R2298" s="17">
        <f t="shared" si="105"/>
        <v>40927.731782407405</v>
      </c>
      <c r="S2298" s="17">
        <f t="shared" si="106"/>
        <v>40962.731782407405</v>
      </c>
      <c r="T2298">
        <f t="shared" si="107"/>
        <v>9.5890410958904104E-2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8289</v>
      </c>
      <c r="O2299" t="s">
        <v>8291</v>
      </c>
      <c r="P2299">
        <f>ROUND(E2299/D2299*100,0)</f>
        <v>101</v>
      </c>
      <c r="Q2299">
        <f>IFERROR(ROUND(E2299/L2299,4),"no backers")</f>
        <v>52.947400000000002</v>
      </c>
      <c r="R2299" s="17">
        <f t="shared" si="105"/>
        <v>40948.042233796295</v>
      </c>
      <c r="S2299" s="17">
        <f t="shared" si="106"/>
        <v>40982.165972222225</v>
      </c>
      <c r="T2299">
        <f t="shared" si="107"/>
        <v>9.3489694317614613E-2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8289</v>
      </c>
      <c r="O2300" t="s">
        <v>8291</v>
      </c>
      <c r="P2300">
        <f>ROUND(E2300/D2300*100,0)</f>
        <v>105</v>
      </c>
      <c r="Q2300">
        <f>IFERROR(ROUND(E2300/L2300,4),"no backers")</f>
        <v>109.45140000000001</v>
      </c>
      <c r="R2300" s="17">
        <f t="shared" si="105"/>
        <v>41694.84065972222</v>
      </c>
      <c r="S2300" s="17">
        <f t="shared" si="106"/>
        <v>41724.798993055556</v>
      </c>
      <c r="T2300">
        <f t="shared" si="107"/>
        <v>8.2077625570782894E-2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8289</v>
      </c>
      <c r="O2301" t="s">
        <v>8291</v>
      </c>
      <c r="P2301">
        <f>ROUND(E2301/D2301*100,0)</f>
        <v>350</v>
      </c>
      <c r="Q2301">
        <f>IFERROR(ROUND(E2301/L2301,4),0)</f>
        <v>75.035700000000006</v>
      </c>
      <c r="R2301" s="17">
        <f t="shared" si="105"/>
        <v>40565.032511574071</v>
      </c>
      <c r="S2301" s="17">
        <f t="shared" si="106"/>
        <v>40580.032511574071</v>
      </c>
      <c r="T2301">
        <f t="shared" si="107"/>
        <v>4.1095890410958902E-2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8289</v>
      </c>
      <c r="O2302" t="s">
        <v>8291</v>
      </c>
      <c r="P2302">
        <f>ROUND(E2302/D2302*100,0)</f>
        <v>101</v>
      </c>
      <c r="Q2302">
        <f>IFERROR(ROUND(E2302/L2302,4),0)</f>
        <v>115.71429999999999</v>
      </c>
      <c r="R2302" s="17">
        <f t="shared" si="105"/>
        <v>41074.727037037039</v>
      </c>
      <c r="S2302" s="17">
        <f t="shared" si="106"/>
        <v>41088.727037037039</v>
      </c>
      <c r="T2302">
        <f t="shared" si="107"/>
        <v>3.8356164383561646E-2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8289</v>
      </c>
      <c r="O2303" t="s">
        <v>8295</v>
      </c>
      <c r="P2303">
        <f>ROUND(E2303/D2303*100,0)</f>
        <v>134</v>
      </c>
      <c r="Q2303">
        <f>IFERROR(ROUND(E2303/L2303,4),0)</f>
        <v>31.659800000000001</v>
      </c>
      <c r="R2303" s="17">
        <f t="shared" si="105"/>
        <v>41416.146944444445</v>
      </c>
      <c r="S2303" s="17">
        <f t="shared" si="106"/>
        <v>41446.146944444445</v>
      </c>
      <c r="T2303">
        <f t="shared" si="107"/>
        <v>8.2191780821917804E-2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8289</v>
      </c>
      <c r="O2304" t="s">
        <v>8295</v>
      </c>
      <c r="P2304">
        <f>ROUND(E2304/D2304*100,0)</f>
        <v>171</v>
      </c>
      <c r="Q2304">
        <f>IFERROR(ROUND(E2304/L2304,4),0)</f>
        <v>46.176499999999997</v>
      </c>
      <c r="R2304" s="17">
        <f t="shared" si="105"/>
        <v>41605.868449074071</v>
      </c>
      <c r="S2304" s="17">
        <f t="shared" si="106"/>
        <v>41639.291666666664</v>
      </c>
      <c r="T2304">
        <f t="shared" si="107"/>
        <v>9.1570459157790607E-2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8289</v>
      </c>
      <c r="O2305" t="s">
        <v>8295</v>
      </c>
      <c r="P2305">
        <f>ROUND(E2305/D2305*100,0)</f>
        <v>109</v>
      </c>
      <c r="Q2305">
        <f>IFERROR(ROUND(E2305/L2305,4),0)</f>
        <v>68.481700000000004</v>
      </c>
      <c r="R2305" s="17">
        <f t="shared" si="105"/>
        <v>40850.111064814817</v>
      </c>
      <c r="S2305" s="17">
        <f t="shared" si="106"/>
        <v>40890.152731481481</v>
      </c>
      <c r="T2305">
        <f t="shared" si="107"/>
        <v>0.10970319634702531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8289</v>
      </c>
      <c r="O2306" t="s">
        <v>8295</v>
      </c>
      <c r="P2306">
        <f>ROUND(E2306/D2306*100,0)</f>
        <v>101</v>
      </c>
      <c r="Q2306">
        <f>IFERROR(ROUND(E2306/L2306,4),0)</f>
        <v>53.469200000000001</v>
      </c>
      <c r="R2306" s="17">
        <f t="shared" si="105"/>
        <v>40502.815868055557</v>
      </c>
      <c r="S2306" s="17">
        <f t="shared" si="106"/>
        <v>40544.207638888889</v>
      </c>
      <c r="T2306">
        <f t="shared" si="107"/>
        <v>0.1134021118721424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8289</v>
      </c>
      <c r="O2307" t="s">
        <v>8295</v>
      </c>
      <c r="P2307">
        <f>ROUND(E2307/D2307*100,0)</f>
        <v>101</v>
      </c>
      <c r="Q2307">
        <f>IFERROR(ROUND(E2307/L2307,4),0)</f>
        <v>109.1078</v>
      </c>
      <c r="R2307" s="17">
        <f t="shared" ref="R2307:R2370" si="108">(((J2307/60)/60)/24)+DATE(1970,1,1)</f>
        <v>41834.695277777777</v>
      </c>
      <c r="S2307" s="17">
        <f t="shared" ref="S2307:S2370" si="109">(((I2307/60)/60)/24)+DATE(1970,1,1)</f>
        <v>41859.75</v>
      </c>
      <c r="T2307">
        <f t="shared" ref="T2307:T2370" si="110">(S2307-R2307)/365</f>
        <v>6.8643074581433053E-2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8289</v>
      </c>
      <c r="O2308" t="s">
        <v>8295</v>
      </c>
      <c r="P2308">
        <f>ROUND(E2308/D2308*100,0)</f>
        <v>107</v>
      </c>
      <c r="Q2308">
        <f>IFERROR(ROUND(E2308/L2308,4),0)</f>
        <v>51.185600000000001</v>
      </c>
      <c r="R2308" s="17">
        <f t="shared" si="108"/>
        <v>40948.16815972222</v>
      </c>
      <c r="S2308" s="17">
        <f t="shared" si="109"/>
        <v>40978.16815972222</v>
      </c>
      <c r="T2308">
        <f t="shared" si="110"/>
        <v>8.2191780821917804E-2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8289</v>
      </c>
      <c r="O2309" t="s">
        <v>8295</v>
      </c>
      <c r="P2309">
        <f>ROUND(E2309/D2309*100,0)</f>
        <v>107</v>
      </c>
      <c r="Q2309">
        <f>IFERROR(ROUND(E2309/L2309,4),0)</f>
        <v>27.936800000000002</v>
      </c>
      <c r="R2309" s="17">
        <f t="shared" si="108"/>
        <v>41004.802465277775</v>
      </c>
      <c r="S2309" s="17">
        <f t="shared" si="109"/>
        <v>41034.802407407406</v>
      </c>
      <c r="T2309">
        <f t="shared" si="110"/>
        <v>8.2191622272960702E-2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8289</v>
      </c>
      <c r="O2310" t="s">
        <v>8295</v>
      </c>
      <c r="P2310">
        <f>ROUND(E2310/D2310*100,0)</f>
        <v>101</v>
      </c>
      <c r="Q2310">
        <f>IFERROR(ROUND(E2310/L2310,4),0)</f>
        <v>82.496899999999997</v>
      </c>
      <c r="R2310" s="17">
        <f t="shared" si="108"/>
        <v>41851.962916666671</v>
      </c>
      <c r="S2310" s="17">
        <f t="shared" si="109"/>
        <v>41880.041666666664</v>
      </c>
      <c r="T2310">
        <f t="shared" si="110"/>
        <v>7.6928082191762476E-2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8289</v>
      </c>
      <c r="O2311" t="s">
        <v>8295</v>
      </c>
      <c r="P2311">
        <f>ROUND(E2311/D2311*100,0)</f>
        <v>107</v>
      </c>
      <c r="Q2311">
        <f>IFERROR(ROUND(E2311/L2311,4),0)</f>
        <v>59.817500000000003</v>
      </c>
      <c r="R2311" s="17">
        <f t="shared" si="108"/>
        <v>41307.987696759257</v>
      </c>
      <c r="S2311" s="17">
        <f t="shared" si="109"/>
        <v>41342.987696759257</v>
      </c>
      <c r="T2311">
        <f t="shared" si="110"/>
        <v>9.5890410958904104E-2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8289</v>
      </c>
      <c r="O2312" t="s">
        <v>8295</v>
      </c>
      <c r="P2312">
        <f>ROUND(E2312/D2312*100,0)</f>
        <v>429</v>
      </c>
      <c r="Q2312">
        <f>IFERROR(ROUND(E2312/L2312,4),0)</f>
        <v>64.816500000000005</v>
      </c>
      <c r="R2312" s="17">
        <f t="shared" si="108"/>
        <v>41324.79415509259</v>
      </c>
      <c r="S2312" s="17">
        <f t="shared" si="109"/>
        <v>41354.752488425926</v>
      </c>
      <c r="T2312">
        <f t="shared" si="110"/>
        <v>8.2077625570782894E-2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8289</v>
      </c>
      <c r="O2313" t="s">
        <v>8295</v>
      </c>
      <c r="P2313">
        <f>ROUND(E2313/D2313*100,0)</f>
        <v>104</v>
      </c>
      <c r="Q2313">
        <f>IFERROR(ROUND(E2313/L2313,4),0)</f>
        <v>90.096199999999996</v>
      </c>
      <c r="R2313" s="17">
        <f t="shared" si="108"/>
        <v>41736.004502314812</v>
      </c>
      <c r="S2313" s="17">
        <f t="shared" si="109"/>
        <v>41766.004502314812</v>
      </c>
      <c r="T2313">
        <f t="shared" si="110"/>
        <v>8.2191780821917804E-2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8289</v>
      </c>
      <c r="O2314" t="s">
        <v>8295</v>
      </c>
      <c r="P2314">
        <f>ROUND(E2314/D2314*100,0)</f>
        <v>108</v>
      </c>
      <c r="Q2314">
        <f>IFERROR(ROUND(E2314/L2314,4),0)</f>
        <v>40.962000000000003</v>
      </c>
      <c r="R2314" s="17">
        <f t="shared" si="108"/>
        <v>41716.632847222223</v>
      </c>
      <c r="S2314" s="17">
        <f t="shared" si="109"/>
        <v>41747.958333333336</v>
      </c>
      <c r="T2314">
        <f t="shared" si="110"/>
        <v>8.5823249619486841E-2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8289</v>
      </c>
      <c r="O2315" t="s">
        <v>8295</v>
      </c>
      <c r="P2315">
        <f>ROUND(E2315/D2315*100,0)</f>
        <v>176</v>
      </c>
      <c r="Q2315">
        <f>IFERROR(ROUND(E2315/L2315,4),0)</f>
        <v>56.000100000000003</v>
      </c>
      <c r="R2315" s="17">
        <f t="shared" si="108"/>
        <v>41002.958634259259</v>
      </c>
      <c r="S2315" s="17">
        <f t="shared" si="109"/>
        <v>41032.958634259259</v>
      </c>
      <c r="T2315">
        <f t="shared" si="110"/>
        <v>8.2191780821917804E-2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8289</v>
      </c>
      <c r="O2316" t="s">
        <v>8295</v>
      </c>
      <c r="P2316">
        <f>ROUND(E2316/D2316*100,0)</f>
        <v>157</v>
      </c>
      <c r="Q2316">
        <f>IFERROR(ROUND(E2316/L2316,4),0)</f>
        <v>37.672800000000002</v>
      </c>
      <c r="R2316" s="17">
        <f t="shared" si="108"/>
        <v>41037.551585648151</v>
      </c>
      <c r="S2316" s="17">
        <f t="shared" si="109"/>
        <v>41067.551585648151</v>
      </c>
      <c r="T2316">
        <f t="shared" si="110"/>
        <v>8.2191780821917804E-2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8289</v>
      </c>
      <c r="O2317" t="s">
        <v>8295</v>
      </c>
      <c r="P2317">
        <f>ROUND(E2317/D2317*100,0)</f>
        <v>103</v>
      </c>
      <c r="Q2317">
        <f>IFERROR(ROUND(E2317/L2317,4),0)</f>
        <v>40.078099999999999</v>
      </c>
      <c r="R2317" s="17">
        <f t="shared" si="108"/>
        <v>41004.72619212963</v>
      </c>
      <c r="S2317" s="17">
        <f t="shared" si="109"/>
        <v>41034.72619212963</v>
      </c>
      <c r="T2317">
        <f t="shared" si="110"/>
        <v>8.2191780821917804E-2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8289</v>
      </c>
      <c r="O2318" t="s">
        <v>8295</v>
      </c>
      <c r="P2318">
        <f>ROUND(E2318/D2318*100,0)</f>
        <v>104</v>
      </c>
      <c r="Q2318">
        <f>IFERROR(ROUND(E2318/L2318,4),"no backers")</f>
        <v>78.031999999999996</v>
      </c>
      <c r="R2318" s="17">
        <f t="shared" si="108"/>
        <v>40079.725115740745</v>
      </c>
      <c r="S2318" s="17">
        <f t="shared" si="109"/>
        <v>40156.76666666667</v>
      </c>
      <c r="T2318">
        <f t="shared" si="110"/>
        <v>0.21107274226280973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8289</v>
      </c>
      <c r="O2319" t="s">
        <v>8295</v>
      </c>
      <c r="P2319">
        <f>ROUND(E2319/D2319*100,0)</f>
        <v>104</v>
      </c>
      <c r="Q2319">
        <f>IFERROR(ROUND(E2319/L2319,4),0)</f>
        <v>18.909099999999999</v>
      </c>
      <c r="R2319" s="17">
        <f t="shared" si="108"/>
        <v>40192.542233796295</v>
      </c>
      <c r="S2319" s="17">
        <f t="shared" si="109"/>
        <v>40224.208333333336</v>
      </c>
      <c r="T2319">
        <f t="shared" si="110"/>
        <v>8.6756437087781593E-2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8289</v>
      </c>
      <c r="O2320" t="s">
        <v>8295</v>
      </c>
      <c r="P2320">
        <f>ROUND(E2320/D2320*100,0)</f>
        <v>121</v>
      </c>
      <c r="Q2320">
        <f>IFERROR(ROUND(E2320/L2320,4),0)</f>
        <v>37.134999999999998</v>
      </c>
      <c r="R2320" s="17">
        <f t="shared" si="108"/>
        <v>40050.643680555557</v>
      </c>
      <c r="S2320" s="17">
        <f t="shared" si="109"/>
        <v>40082.165972222225</v>
      </c>
      <c r="T2320">
        <f t="shared" si="110"/>
        <v>8.6362442922378144E-2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8289</v>
      </c>
      <c r="O2321" t="s">
        <v>8295</v>
      </c>
      <c r="P2321">
        <f>ROUND(E2321/D2321*100,0)</f>
        <v>108</v>
      </c>
      <c r="Q2321">
        <f>IFERROR(ROUND(E2321/L2321,4),0)</f>
        <v>41.960999999999999</v>
      </c>
      <c r="R2321" s="17">
        <f t="shared" si="108"/>
        <v>41593.082002314812</v>
      </c>
      <c r="S2321" s="17">
        <f t="shared" si="109"/>
        <v>41623.082002314812</v>
      </c>
      <c r="T2321">
        <f t="shared" si="110"/>
        <v>8.2191780821917804E-2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8289</v>
      </c>
      <c r="O2322" t="s">
        <v>8295</v>
      </c>
      <c r="P2322">
        <f>ROUND(E2322/D2322*100,0)</f>
        <v>109</v>
      </c>
      <c r="Q2322">
        <f>IFERROR(ROUND(E2322/L2322,4),0)</f>
        <v>61.044899999999998</v>
      </c>
      <c r="R2322" s="17">
        <f t="shared" si="108"/>
        <v>41696.817129629628</v>
      </c>
      <c r="S2322" s="17">
        <f t="shared" si="109"/>
        <v>41731.775462962964</v>
      </c>
      <c r="T2322">
        <f t="shared" si="110"/>
        <v>9.5776255707769195E-2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8305</v>
      </c>
      <c r="O2323" t="s">
        <v>8306</v>
      </c>
      <c r="P2323">
        <f>ROUND(E2323/D2323*100,0)</f>
        <v>39</v>
      </c>
      <c r="Q2323">
        <f>IFERROR(ROUND(E2323/L2323,4),0)</f>
        <v>64.531300000000002</v>
      </c>
      <c r="R2323" s="17">
        <f t="shared" si="108"/>
        <v>42799.260428240741</v>
      </c>
      <c r="S2323" s="17">
        <f t="shared" si="109"/>
        <v>42829.21876157407</v>
      </c>
      <c r="T2323">
        <f t="shared" si="110"/>
        <v>8.2077625570762966E-2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8305</v>
      </c>
      <c r="O2324" t="s">
        <v>8306</v>
      </c>
      <c r="P2324">
        <f>ROUND(E2324/D2324*100,0)</f>
        <v>3</v>
      </c>
      <c r="Q2324">
        <f>IFERROR(ROUND(E2324/L2324,4),0)</f>
        <v>21.25</v>
      </c>
      <c r="R2324" s="17">
        <f t="shared" si="108"/>
        <v>42804.895474537043</v>
      </c>
      <c r="S2324" s="17">
        <f t="shared" si="109"/>
        <v>42834.853807870371</v>
      </c>
      <c r="T2324">
        <f t="shared" si="110"/>
        <v>8.2077625570762966E-2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8305</v>
      </c>
      <c r="O2325" t="s">
        <v>8306</v>
      </c>
      <c r="P2325">
        <f>ROUND(E2325/D2325*100,0)</f>
        <v>48</v>
      </c>
      <c r="Q2325">
        <f>IFERROR(ROUND(E2325/L2325,4),0)</f>
        <v>30</v>
      </c>
      <c r="R2325" s="17">
        <f t="shared" si="108"/>
        <v>42807.755173611105</v>
      </c>
      <c r="S2325" s="17">
        <f t="shared" si="109"/>
        <v>42814.755173611105</v>
      </c>
      <c r="T2325">
        <f t="shared" si="110"/>
        <v>1.9178082191780823E-2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8305</v>
      </c>
      <c r="O2326" t="s">
        <v>8306</v>
      </c>
      <c r="P2326">
        <f>ROUND(E2326/D2326*100,0)</f>
        <v>21</v>
      </c>
      <c r="Q2326">
        <f>IFERROR(ROUND(E2326/L2326,4),0)</f>
        <v>25.491800000000001</v>
      </c>
      <c r="R2326" s="17">
        <f t="shared" si="108"/>
        <v>42790.885243055556</v>
      </c>
      <c r="S2326" s="17">
        <f t="shared" si="109"/>
        <v>42820.843576388885</v>
      </c>
      <c r="T2326">
        <f t="shared" si="110"/>
        <v>8.2077625570762966E-2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8305</v>
      </c>
      <c r="O2327" t="s">
        <v>8306</v>
      </c>
      <c r="P2327">
        <f>ROUND(E2327/D2327*100,0)</f>
        <v>8</v>
      </c>
      <c r="Q2327">
        <f>IFERROR(ROUND(E2327/L2327,4),0)</f>
        <v>11.428599999999999</v>
      </c>
      <c r="R2327" s="17">
        <f t="shared" si="108"/>
        <v>42794.022349537037</v>
      </c>
      <c r="S2327" s="17">
        <f t="shared" si="109"/>
        <v>42823.980682870373</v>
      </c>
      <c r="T2327">
        <f t="shared" si="110"/>
        <v>8.2077625570782894E-2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8305</v>
      </c>
      <c r="O2328" t="s">
        <v>8306</v>
      </c>
      <c r="P2328">
        <f>ROUND(E2328/D2328*100,0)</f>
        <v>1</v>
      </c>
      <c r="Q2328">
        <f>IFERROR(ROUND(E2328/L2328,4),0)</f>
        <v>108</v>
      </c>
      <c r="R2328" s="17">
        <f t="shared" si="108"/>
        <v>42804.034120370372</v>
      </c>
      <c r="S2328" s="17">
        <f t="shared" si="109"/>
        <v>42855.708333333328</v>
      </c>
      <c r="T2328">
        <f t="shared" si="110"/>
        <v>0.14157318619988088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8305</v>
      </c>
      <c r="O2329" t="s">
        <v>8306</v>
      </c>
      <c r="P2329">
        <f>ROUND(E2329/D2329*100,0)</f>
        <v>526</v>
      </c>
      <c r="Q2329">
        <f>IFERROR(ROUND(E2329/L2329,4),"no backers")</f>
        <v>54.883200000000002</v>
      </c>
      <c r="R2329" s="17">
        <f t="shared" si="108"/>
        <v>41842.917129629634</v>
      </c>
      <c r="S2329" s="17">
        <f t="shared" si="109"/>
        <v>41877.917129629634</v>
      </c>
      <c r="T2329">
        <f t="shared" si="110"/>
        <v>9.5890410958904104E-2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8305</v>
      </c>
      <c r="O2330" t="s">
        <v>8306</v>
      </c>
      <c r="P2330">
        <f>ROUND(E2330/D2330*100,0)</f>
        <v>254</v>
      </c>
      <c r="Q2330">
        <f>IFERROR(ROUND(E2330/L2330,4),0)</f>
        <v>47.383600000000001</v>
      </c>
      <c r="R2330" s="17">
        <f t="shared" si="108"/>
        <v>42139.781678240746</v>
      </c>
      <c r="S2330" s="17">
        <f t="shared" si="109"/>
        <v>42169.781678240746</v>
      </c>
      <c r="T2330">
        <f t="shared" si="110"/>
        <v>8.2191780821917804E-2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8305</v>
      </c>
      <c r="O2331" t="s">
        <v>8306</v>
      </c>
      <c r="P2331">
        <f>ROUND(E2331/D2331*100,0)</f>
        <v>106</v>
      </c>
      <c r="Q2331">
        <f>IFERROR(ROUND(E2331/L2331,4),0)</f>
        <v>211.84</v>
      </c>
      <c r="R2331" s="17">
        <f t="shared" si="108"/>
        <v>41807.624374999999</v>
      </c>
      <c r="S2331" s="17">
        <f t="shared" si="109"/>
        <v>41837.624374999999</v>
      </c>
      <c r="T2331">
        <f t="shared" si="110"/>
        <v>8.2191780821917804E-2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8305</v>
      </c>
      <c r="O2332" t="s">
        <v>8306</v>
      </c>
      <c r="P2332">
        <f>ROUND(E2332/D2332*100,0)</f>
        <v>102</v>
      </c>
      <c r="Q2332">
        <f>IFERROR(ROUND(E2332/L2332,4),0)</f>
        <v>219.9264</v>
      </c>
      <c r="R2332" s="17">
        <f t="shared" si="108"/>
        <v>42332.89980324074</v>
      </c>
      <c r="S2332" s="17">
        <f t="shared" si="109"/>
        <v>42363</v>
      </c>
      <c r="T2332">
        <f t="shared" si="110"/>
        <v>8.246629249112368E-2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8305</v>
      </c>
      <c r="O2333" t="s">
        <v>8306</v>
      </c>
      <c r="P2333">
        <f>ROUND(E2333/D2333*100,0)</f>
        <v>144</v>
      </c>
      <c r="Q2333">
        <f>IFERROR(ROUND(E2333/L2333,4),"no backers")</f>
        <v>40.795400000000001</v>
      </c>
      <c r="R2333" s="17">
        <f t="shared" si="108"/>
        <v>41839.005671296298</v>
      </c>
      <c r="S2333" s="17">
        <f t="shared" si="109"/>
        <v>41869.005671296298</v>
      </c>
      <c r="T2333">
        <f t="shared" si="110"/>
        <v>8.2191780821917804E-2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8305</v>
      </c>
      <c r="O2334" t="s">
        <v>8306</v>
      </c>
      <c r="P2334">
        <f>ROUND(E2334/D2334*100,0)</f>
        <v>106</v>
      </c>
      <c r="Q2334">
        <f>IFERROR(ROUND(E2334/L2334,4),0)</f>
        <v>75.502799999999993</v>
      </c>
      <c r="R2334" s="17">
        <f t="shared" si="108"/>
        <v>42011.628136574072</v>
      </c>
      <c r="S2334" s="17">
        <f t="shared" si="109"/>
        <v>42041.628136574072</v>
      </c>
      <c r="T2334">
        <f t="shared" si="110"/>
        <v>8.2191780821917804E-2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8305</v>
      </c>
      <c r="O2335" t="s">
        <v>8306</v>
      </c>
      <c r="P2335">
        <f>ROUND(E2335/D2335*100,0)</f>
        <v>212</v>
      </c>
      <c r="Q2335">
        <f>IFERROR(ROUND(E2335/L2335,4),0)</f>
        <v>13.5426</v>
      </c>
      <c r="R2335" s="17">
        <f t="shared" si="108"/>
        <v>41767.650347222225</v>
      </c>
      <c r="S2335" s="17">
        <f t="shared" si="109"/>
        <v>41788.743055555555</v>
      </c>
      <c r="T2335">
        <f t="shared" si="110"/>
        <v>5.7788242009123116E-2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8305</v>
      </c>
      <c r="O2336" t="s">
        <v>8306</v>
      </c>
      <c r="P2336">
        <f>ROUND(E2336/D2336*100,0)</f>
        <v>102</v>
      </c>
      <c r="Q2336">
        <f>IFERROR(ROUND(E2336/L2336,4),0)</f>
        <v>60.865699999999997</v>
      </c>
      <c r="R2336" s="17">
        <f t="shared" si="108"/>
        <v>41918.670115740737</v>
      </c>
      <c r="S2336" s="17">
        <f t="shared" si="109"/>
        <v>41948.731944444444</v>
      </c>
      <c r="T2336">
        <f t="shared" si="110"/>
        <v>8.2361174530703699E-2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8305</v>
      </c>
      <c r="O2337" t="s">
        <v>8306</v>
      </c>
      <c r="P2337">
        <f>ROUND(E2337/D2337*100,0)</f>
        <v>102</v>
      </c>
      <c r="Q2337">
        <f>IFERROR(ROUND(E2337/L2337,4),0)</f>
        <v>115.6923</v>
      </c>
      <c r="R2337" s="17">
        <f t="shared" si="108"/>
        <v>41771.572256944448</v>
      </c>
      <c r="S2337" s="17">
        <f t="shared" si="109"/>
        <v>41801.572256944448</v>
      </c>
      <c r="T2337">
        <f t="shared" si="110"/>
        <v>8.2191780821917804E-2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8305</v>
      </c>
      <c r="O2338" t="s">
        <v>8306</v>
      </c>
      <c r="P2338">
        <f>ROUND(E2338/D2338*100,0)</f>
        <v>521</v>
      </c>
      <c r="Q2338">
        <f>IFERROR(ROUND(E2338/L2338,4),"no backers")</f>
        <v>48.104599999999998</v>
      </c>
      <c r="R2338" s="17">
        <f t="shared" si="108"/>
        <v>41666.924710648149</v>
      </c>
      <c r="S2338" s="17">
        <f t="shared" si="109"/>
        <v>41706.924710648149</v>
      </c>
      <c r="T2338">
        <f t="shared" si="110"/>
        <v>0.1095890410958904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8305</v>
      </c>
      <c r="O2339" t="s">
        <v>8306</v>
      </c>
      <c r="P2339">
        <f>ROUND(E2339/D2339*100,0)</f>
        <v>111</v>
      </c>
      <c r="Q2339">
        <f>IFERROR(ROUND(E2339/L2339,4),0)</f>
        <v>74.184399999999997</v>
      </c>
      <c r="R2339" s="17">
        <f t="shared" si="108"/>
        <v>41786.640543981484</v>
      </c>
      <c r="S2339" s="17">
        <f t="shared" si="109"/>
        <v>41816.640543981484</v>
      </c>
      <c r="T2339">
        <f t="shared" si="110"/>
        <v>8.2191780821917804E-2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8305</v>
      </c>
      <c r="O2340" t="s">
        <v>8306</v>
      </c>
      <c r="P2340">
        <f>ROUND(E2340/D2340*100,0)</f>
        <v>101</v>
      </c>
      <c r="Q2340">
        <f>IFERROR(ROUND(E2340/L2340,4),0)</f>
        <v>123.3455</v>
      </c>
      <c r="R2340" s="17">
        <f t="shared" si="108"/>
        <v>41789.896805555552</v>
      </c>
      <c r="S2340" s="17">
        <f t="shared" si="109"/>
        <v>41819.896805555552</v>
      </c>
      <c r="T2340">
        <f t="shared" si="110"/>
        <v>8.2191780821917804E-2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8305</v>
      </c>
      <c r="O2341" t="s">
        <v>8306</v>
      </c>
      <c r="P2341">
        <f>ROUND(E2341/D2341*100,0)</f>
        <v>294</v>
      </c>
      <c r="Q2341">
        <f>IFERROR(ROUND(E2341/L2341,4),"no backers")</f>
        <v>66.623199999999997</v>
      </c>
      <c r="R2341" s="17">
        <f t="shared" si="108"/>
        <v>42692.79987268518</v>
      </c>
      <c r="S2341" s="17">
        <f t="shared" si="109"/>
        <v>42723.332638888889</v>
      </c>
      <c r="T2341">
        <f t="shared" si="110"/>
        <v>8.3651414256736681E-2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8305</v>
      </c>
      <c r="O2342" t="s">
        <v>8306</v>
      </c>
      <c r="P2342">
        <f>ROUND(E2342/D2342*100,0)</f>
        <v>106</v>
      </c>
      <c r="Q2342">
        <f>IFERROR(ROUND(E2342/L2342,4),0)</f>
        <v>104.9901</v>
      </c>
      <c r="R2342" s="17">
        <f t="shared" si="108"/>
        <v>42643.642800925925</v>
      </c>
      <c r="S2342" s="17">
        <f t="shared" si="109"/>
        <v>42673.642800925925</v>
      </c>
      <c r="T2342">
        <f t="shared" si="110"/>
        <v>8.2191780821917804E-2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8270</v>
      </c>
      <c r="O2343" t="s">
        <v>8271</v>
      </c>
      <c r="P2343">
        <f>ROUND(E2343/D2343*100,0)</f>
        <v>0</v>
      </c>
      <c r="Q2343">
        <f>IFERROR(ROUND(E2343/L2343,4),0)</f>
        <v>0</v>
      </c>
      <c r="R2343" s="17">
        <f t="shared" si="108"/>
        <v>42167.813703703709</v>
      </c>
      <c r="S2343" s="17">
        <f t="shared" si="109"/>
        <v>42197.813703703709</v>
      </c>
      <c r="T2343">
        <f t="shared" si="110"/>
        <v>8.2191780821917804E-2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8270</v>
      </c>
      <c r="O2344" t="s">
        <v>8271</v>
      </c>
      <c r="P2344">
        <f>ROUND(E2344/D2344*100,0)</f>
        <v>0</v>
      </c>
      <c r="Q2344">
        <f>IFERROR(ROUND(E2344/L2344,4),0)</f>
        <v>0</v>
      </c>
      <c r="R2344" s="17">
        <f t="shared" si="108"/>
        <v>41897.702199074076</v>
      </c>
      <c r="S2344" s="17">
        <f t="shared" si="109"/>
        <v>41918.208333333336</v>
      </c>
      <c r="T2344">
        <f t="shared" si="110"/>
        <v>5.6181189751396854E-2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8270</v>
      </c>
      <c r="O2345" t="s">
        <v>8271</v>
      </c>
      <c r="P2345">
        <f>ROUND(E2345/D2345*100,0)</f>
        <v>3</v>
      </c>
      <c r="Q2345">
        <f>IFERROR(ROUND(E2345/L2345,4),0)</f>
        <v>300</v>
      </c>
      <c r="R2345" s="17">
        <f t="shared" si="108"/>
        <v>42327.825289351851</v>
      </c>
      <c r="S2345" s="17">
        <f t="shared" si="109"/>
        <v>42377.82430555555</v>
      </c>
      <c r="T2345">
        <f t="shared" si="110"/>
        <v>0.13698360603753229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8270</v>
      </c>
      <c r="O2346" t="s">
        <v>8271</v>
      </c>
      <c r="P2346">
        <f>ROUND(E2346/D2346*100,0)</f>
        <v>0</v>
      </c>
      <c r="Q2346">
        <f>IFERROR(ROUND(E2346/L2346,4),0)</f>
        <v>1</v>
      </c>
      <c r="R2346" s="17">
        <f t="shared" si="108"/>
        <v>42515.727650462963</v>
      </c>
      <c r="S2346" s="17">
        <f t="shared" si="109"/>
        <v>42545.727650462963</v>
      </c>
      <c r="T2346">
        <f t="shared" si="110"/>
        <v>8.2191780821917804E-2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8270</v>
      </c>
      <c r="O2347" t="s">
        <v>8271</v>
      </c>
      <c r="P2347">
        <f>ROUND(E2347/D2347*100,0)</f>
        <v>0</v>
      </c>
      <c r="Q2347">
        <f>IFERROR(ROUND(E2347/L2347,4),0)</f>
        <v>0</v>
      </c>
      <c r="R2347" s="17">
        <f t="shared" si="108"/>
        <v>42060.001805555556</v>
      </c>
      <c r="S2347" s="17">
        <f t="shared" si="109"/>
        <v>42094.985416666663</v>
      </c>
      <c r="T2347">
        <f t="shared" si="110"/>
        <v>9.5845509893444286E-2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8270</v>
      </c>
      <c r="O2348" t="s">
        <v>8271</v>
      </c>
      <c r="P2348">
        <f>ROUND(E2348/D2348*100,0)</f>
        <v>0</v>
      </c>
      <c r="Q2348">
        <f>IFERROR(ROUND(E2348/L2348,4),0)</f>
        <v>13</v>
      </c>
      <c r="R2348" s="17">
        <f t="shared" si="108"/>
        <v>42615.79896990741</v>
      </c>
      <c r="S2348" s="17">
        <f t="shared" si="109"/>
        <v>42660.79896990741</v>
      </c>
      <c r="T2348">
        <f t="shared" si="110"/>
        <v>0.12328767123287671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8270</v>
      </c>
      <c r="O2349" t="s">
        <v>8271</v>
      </c>
      <c r="P2349">
        <f>ROUND(E2349/D2349*100,0)</f>
        <v>2</v>
      </c>
      <c r="Q2349">
        <f>IFERROR(ROUND(E2349/L2349,4),0)</f>
        <v>15</v>
      </c>
      <c r="R2349" s="17">
        <f t="shared" si="108"/>
        <v>42577.607361111113</v>
      </c>
      <c r="S2349" s="17">
        <f t="shared" si="109"/>
        <v>42607.607361111113</v>
      </c>
      <c r="T2349">
        <f t="shared" si="110"/>
        <v>8.2191780821917804E-2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8270</v>
      </c>
      <c r="O2350" t="s">
        <v>8271</v>
      </c>
      <c r="P2350">
        <f>ROUND(E2350/D2350*100,0)</f>
        <v>0</v>
      </c>
      <c r="Q2350">
        <f>IFERROR(ROUND(E2350/L2350,4),0)</f>
        <v>54</v>
      </c>
      <c r="R2350" s="17">
        <f t="shared" si="108"/>
        <v>42360.932152777779</v>
      </c>
      <c r="S2350" s="17">
        <f t="shared" si="109"/>
        <v>42420.932152777779</v>
      </c>
      <c r="T2350">
        <f t="shared" si="110"/>
        <v>0.16438356164383561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8270</v>
      </c>
      <c r="O2351" t="s">
        <v>8271</v>
      </c>
      <c r="P2351">
        <f>ROUND(E2351/D2351*100,0)</f>
        <v>0</v>
      </c>
      <c r="Q2351">
        <f>IFERROR(ROUND(E2351/L2351,4),0)</f>
        <v>0</v>
      </c>
      <c r="R2351" s="17">
        <f t="shared" si="108"/>
        <v>42198.775787037041</v>
      </c>
      <c r="S2351" s="17">
        <f t="shared" si="109"/>
        <v>42227.775787037041</v>
      </c>
      <c r="T2351">
        <f t="shared" si="110"/>
        <v>7.9452054794520555E-2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8270</v>
      </c>
      <c r="O2352" t="s">
        <v>8271</v>
      </c>
      <c r="P2352">
        <f>ROUND(E2352/D2352*100,0)</f>
        <v>0</v>
      </c>
      <c r="Q2352">
        <f>IFERROR(ROUND(E2352/L2352,4),0)</f>
        <v>0</v>
      </c>
      <c r="R2352" s="17">
        <f t="shared" si="108"/>
        <v>42708.842245370368</v>
      </c>
      <c r="S2352" s="17">
        <f t="shared" si="109"/>
        <v>42738.842245370368</v>
      </c>
      <c r="T2352">
        <f t="shared" si="110"/>
        <v>8.2191780821917804E-2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8270</v>
      </c>
      <c r="O2353" t="s">
        <v>8271</v>
      </c>
      <c r="P2353">
        <f>ROUND(E2353/D2353*100,0)</f>
        <v>1</v>
      </c>
      <c r="Q2353">
        <f>IFERROR(ROUND(E2353/L2353,4),0)</f>
        <v>15.428599999999999</v>
      </c>
      <c r="R2353" s="17">
        <f t="shared" si="108"/>
        <v>42094.101145833338</v>
      </c>
      <c r="S2353" s="17">
        <f t="shared" si="109"/>
        <v>42124.101145833338</v>
      </c>
      <c r="T2353">
        <f t="shared" si="110"/>
        <v>8.2191780821917804E-2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8270</v>
      </c>
      <c r="O2354" t="s">
        <v>8271</v>
      </c>
      <c r="P2354">
        <f>ROUND(E2354/D2354*100,0)</f>
        <v>0</v>
      </c>
      <c r="Q2354">
        <f>IFERROR(ROUND(E2354/L2354,4),0)</f>
        <v>0</v>
      </c>
      <c r="R2354" s="17">
        <f t="shared" si="108"/>
        <v>42101.633703703701</v>
      </c>
      <c r="S2354" s="17">
        <f t="shared" si="109"/>
        <v>42161.633703703701</v>
      </c>
      <c r="T2354">
        <f t="shared" si="110"/>
        <v>0.16438356164383561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8270</v>
      </c>
      <c r="O2355" t="s">
        <v>8271</v>
      </c>
      <c r="P2355">
        <f>ROUND(E2355/D2355*100,0)</f>
        <v>0</v>
      </c>
      <c r="Q2355">
        <f>IFERROR(ROUND(E2355/L2355,4),0)</f>
        <v>0</v>
      </c>
      <c r="R2355" s="17">
        <f t="shared" si="108"/>
        <v>42103.676180555558</v>
      </c>
      <c r="S2355" s="17">
        <f t="shared" si="109"/>
        <v>42115.676180555558</v>
      </c>
      <c r="T2355">
        <f t="shared" si="110"/>
        <v>3.287671232876712E-2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8270</v>
      </c>
      <c r="O2356" t="s">
        <v>8271</v>
      </c>
      <c r="P2356">
        <f>ROUND(E2356/D2356*100,0)</f>
        <v>0</v>
      </c>
      <c r="Q2356">
        <f>IFERROR(ROUND(E2356/L2356,4),0)</f>
        <v>25</v>
      </c>
      <c r="R2356" s="17">
        <f t="shared" si="108"/>
        <v>41954.722916666666</v>
      </c>
      <c r="S2356" s="17">
        <f t="shared" si="109"/>
        <v>42014.722916666666</v>
      </c>
      <c r="T2356">
        <f t="shared" si="110"/>
        <v>0.16438356164383561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8270</v>
      </c>
      <c r="O2357" t="s">
        <v>8271</v>
      </c>
      <c r="P2357">
        <f>ROUND(E2357/D2357*100,0)</f>
        <v>1</v>
      </c>
      <c r="Q2357">
        <f>IFERROR(ROUND(E2357/L2357,4),"no backers")</f>
        <v>27.5</v>
      </c>
      <c r="R2357" s="17">
        <f t="shared" si="108"/>
        <v>42096.918240740735</v>
      </c>
      <c r="S2357" s="17">
        <f t="shared" si="109"/>
        <v>42126.918240740735</v>
      </c>
      <c r="T2357">
        <f t="shared" si="110"/>
        <v>8.2191780821917804E-2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8270</v>
      </c>
      <c r="O2358" t="s">
        <v>8271</v>
      </c>
      <c r="P2358">
        <f>ROUND(E2358/D2358*100,0)</f>
        <v>0</v>
      </c>
      <c r="Q2358">
        <f>IFERROR(ROUND(E2358/L2358,4),0)</f>
        <v>0</v>
      </c>
      <c r="R2358" s="17">
        <f t="shared" si="108"/>
        <v>42130.78361111111</v>
      </c>
      <c r="S2358" s="17">
        <f t="shared" si="109"/>
        <v>42160.78361111111</v>
      </c>
      <c r="T2358">
        <f t="shared" si="110"/>
        <v>8.2191780821917804E-2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8270</v>
      </c>
      <c r="O2359" t="s">
        <v>8271</v>
      </c>
      <c r="P2359">
        <f>ROUND(E2359/D2359*100,0)</f>
        <v>0</v>
      </c>
      <c r="Q2359">
        <f>IFERROR(ROUND(E2359/L2359,4),0)</f>
        <v>0</v>
      </c>
      <c r="R2359" s="17">
        <f t="shared" si="108"/>
        <v>42264.620115740734</v>
      </c>
      <c r="S2359" s="17">
        <f t="shared" si="109"/>
        <v>42294.620115740734</v>
      </c>
      <c r="T2359">
        <f t="shared" si="110"/>
        <v>8.2191780821917804E-2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8270</v>
      </c>
      <c r="O2360" t="s">
        <v>8271</v>
      </c>
      <c r="P2360">
        <f>ROUND(E2360/D2360*100,0)</f>
        <v>0</v>
      </c>
      <c r="Q2360" t="str">
        <f>IFERROR(ROUND(E2360/L2360,4),"no backers")</f>
        <v>no backers</v>
      </c>
      <c r="R2360" s="17">
        <f t="shared" si="108"/>
        <v>41978.930972222224</v>
      </c>
      <c r="S2360" s="17">
        <f t="shared" si="109"/>
        <v>42035.027083333334</v>
      </c>
      <c r="T2360">
        <f t="shared" si="110"/>
        <v>0.15368797564687692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8270</v>
      </c>
      <c r="O2361" t="s">
        <v>8271</v>
      </c>
      <c r="P2361">
        <f>ROUND(E2361/D2361*100,0)</f>
        <v>15</v>
      </c>
      <c r="Q2361">
        <f>IFERROR(ROUND(E2361/L2361,4),0)</f>
        <v>367</v>
      </c>
      <c r="R2361" s="17">
        <f t="shared" si="108"/>
        <v>42159.649583333332</v>
      </c>
      <c r="S2361" s="17">
        <f t="shared" si="109"/>
        <v>42219.649583333332</v>
      </c>
      <c r="T2361">
        <f t="shared" si="110"/>
        <v>0.16438356164383561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8270</v>
      </c>
      <c r="O2362" t="s">
        <v>8271</v>
      </c>
      <c r="P2362">
        <f>ROUND(E2362/D2362*100,0)</f>
        <v>0</v>
      </c>
      <c r="Q2362">
        <f>IFERROR(ROUND(E2362/L2362,4),0)</f>
        <v>2</v>
      </c>
      <c r="R2362" s="17">
        <f t="shared" si="108"/>
        <v>42377.70694444445</v>
      </c>
      <c r="S2362" s="17">
        <f t="shared" si="109"/>
        <v>42407.70694444445</v>
      </c>
      <c r="T2362">
        <f t="shared" si="110"/>
        <v>8.2191780821917804E-2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8270</v>
      </c>
      <c r="O2363" t="s">
        <v>8271</v>
      </c>
      <c r="P2363">
        <f>ROUND(E2363/D2363*100,0)</f>
        <v>0</v>
      </c>
      <c r="Q2363">
        <f>IFERROR(ROUND(E2363/L2363,4),0)</f>
        <v>0</v>
      </c>
      <c r="R2363" s="17">
        <f t="shared" si="108"/>
        <v>42466.858888888892</v>
      </c>
      <c r="S2363" s="17">
        <f t="shared" si="109"/>
        <v>42490.916666666672</v>
      </c>
      <c r="T2363">
        <f t="shared" si="110"/>
        <v>6.591171993912287E-2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8270</v>
      </c>
      <c r="O2364" t="s">
        <v>8271</v>
      </c>
      <c r="P2364">
        <f>ROUND(E2364/D2364*100,0)</f>
        <v>29</v>
      </c>
      <c r="Q2364">
        <f>IFERROR(ROUND(E2364/L2364,4),0)</f>
        <v>60</v>
      </c>
      <c r="R2364" s="17">
        <f t="shared" si="108"/>
        <v>41954.688310185185</v>
      </c>
      <c r="S2364" s="17">
        <f t="shared" si="109"/>
        <v>41984.688310185185</v>
      </c>
      <c r="T2364">
        <f t="shared" si="110"/>
        <v>8.2191780821917804E-2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8270</v>
      </c>
      <c r="O2365" t="s">
        <v>8271</v>
      </c>
      <c r="P2365">
        <f>ROUND(E2365/D2365*100,0)</f>
        <v>0</v>
      </c>
      <c r="Q2365">
        <f>IFERROR(ROUND(E2365/L2365,4),0)</f>
        <v>0</v>
      </c>
      <c r="R2365" s="17">
        <f t="shared" si="108"/>
        <v>42322.011574074073</v>
      </c>
      <c r="S2365" s="17">
        <f t="shared" si="109"/>
        <v>42367.011574074073</v>
      </c>
      <c r="T2365">
        <f t="shared" si="110"/>
        <v>0.12328767123287671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8270</v>
      </c>
      <c r="O2366" t="s">
        <v>8271</v>
      </c>
      <c r="P2366">
        <f>ROUND(E2366/D2366*100,0)</f>
        <v>0</v>
      </c>
      <c r="Q2366">
        <f>IFERROR(ROUND(E2366/L2366,4),0)</f>
        <v>0</v>
      </c>
      <c r="R2366" s="17">
        <f t="shared" si="108"/>
        <v>42248.934675925921</v>
      </c>
      <c r="S2366" s="17">
        <f t="shared" si="109"/>
        <v>42303.934675925921</v>
      </c>
      <c r="T2366">
        <f t="shared" si="110"/>
        <v>0.15068493150684931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8270</v>
      </c>
      <c r="O2367" t="s">
        <v>8271</v>
      </c>
      <c r="P2367">
        <f>ROUND(E2367/D2367*100,0)</f>
        <v>0</v>
      </c>
      <c r="Q2367">
        <f>IFERROR(ROUND(E2367/L2367,4),0)</f>
        <v>0</v>
      </c>
      <c r="R2367" s="17">
        <f t="shared" si="108"/>
        <v>42346.736400462964</v>
      </c>
      <c r="S2367" s="17">
        <f t="shared" si="109"/>
        <v>42386.958333333328</v>
      </c>
      <c r="T2367">
        <f t="shared" si="110"/>
        <v>0.11019707635716433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8270</v>
      </c>
      <c r="O2368" t="s">
        <v>8271</v>
      </c>
      <c r="P2368">
        <f>ROUND(E2368/D2368*100,0)</f>
        <v>11</v>
      </c>
      <c r="Q2368">
        <f>IFERROR(ROUND(E2368/L2368,4),0)</f>
        <v>97.407399999999996</v>
      </c>
      <c r="R2368" s="17">
        <f t="shared" si="108"/>
        <v>42268.531631944439</v>
      </c>
      <c r="S2368" s="17">
        <f t="shared" si="109"/>
        <v>42298.531631944439</v>
      </c>
      <c r="T2368">
        <f t="shared" si="110"/>
        <v>8.2191780821917804E-2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8270</v>
      </c>
      <c r="O2369" t="s">
        <v>8271</v>
      </c>
      <c r="P2369">
        <f>ROUND(E2369/D2369*100,0)</f>
        <v>1</v>
      </c>
      <c r="Q2369">
        <f>IFERROR(ROUND(E2369/L2369,4),0)</f>
        <v>47.857100000000003</v>
      </c>
      <c r="R2369" s="17">
        <f t="shared" si="108"/>
        <v>42425.970092592594</v>
      </c>
      <c r="S2369" s="17">
        <f t="shared" si="109"/>
        <v>42485.928425925929</v>
      </c>
      <c r="T2369">
        <f t="shared" si="110"/>
        <v>0.16426940639270071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8270</v>
      </c>
      <c r="O2370" t="s">
        <v>8271</v>
      </c>
      <c r="P2370">
        <f>ROUND(E2370/D2370*100,0)</f>
        <v>0</v>
      </c>
      <c r="Q2370">
        <f>IFERROR(ROUND(E2370/L2370,4),0)</f>
        <v>50</v>
      </c>
      <c r="R2370" s="17">
        <f t="shared" si="108"/>
        <v>42063.721817129626</v>
      </c>
      <c r="S2370" s="17">
        <f t="shared" si="109"/>
        <v>42108.680150462969</v>
      </c>
      <c r="T2370">
        <f t="shared" si="110"/>
        <v>0.12317351598176174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8270</v>
      </c>
      <c r="O2371" t="s">
        <v>8271</v>
      </c>
      <c r="P2371">
        <f>ROUND(E2371/D2371*100,0)</f>
        <v>0</v>
      </c>
      <c r="Q2371">
        <f>IFERROR(ROUND(E2371/L2371,4),0)</f>
        <v>0</v>
      </c>
      <c r="R2371" s="17">
        <f t="shared" ref="R2371:R2434" si="111">(((J2371/60)/60)/24)+DATE(1970,1,1)</f>
        <v>42380.812627314815</v>
      </c>
      <c r="S2371" s="17">
        <f t="shared" ref="S2371:S2434" si="112">(((I2371/60)/60)/24)+DATE(1970,1,1)</f>
        <v>42410.812627314815</v>
      </c>
      <c r="T2371">
        <f t="shared" ref="T2371:T2434" si="113">(S2371-R2371)/365</f>
        <v>8.2191780821917804E-2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8270</v>
      </c>
      <c r="O2372" t="s">
        <v>8271</v>
      </c>
      <c r="P2372">
        <f>ROUND(E2372/D2372*100,0)</f>
        <v>0</v>
      </c>
      <c r="Q2372">
        <f>IFERROR(ROUND(E2372/L2372,4),0)</f>
        <v>20.5</v>
      </c>
      <c r="R2372" s="17">
        <f t="shared" si="111"/>
        <v>41961.18913194444</v>
      </c>
      <c r="S2372" s="17">
        <f t="shared" si="112"/>
        <v>41991.18913194444</v>
      </c>
      <c r="T2372">
        <f t="shared" si="113"/>
        <v>8.2191780821917804E-2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8270</v>
      </c>
      <c r="O2373" t="s">
        <v>8271</v>
      </c>
      <c r="P2373">
        <f>ROUND(E2373/D2373*100,0)</f>
        <v>0</v>
      </c>
      <c r="Q2373">
        <f>IFERROR(ROUND(E2373/L2373,4),0)</f>
        <v>0</v>
      </c>
      <c r="R2373" s="17">
        <f t="shared" si="111"/>
        <v>42150.777731481481</v>
      </c>
      <c r="S2373" s="17">
        <f t="shared" si="112"/>
        <v>42180.777731481481</v>
      </c>
      <c r="T2373">
        <f t="shared" si="113"/>
        <v>8.2191780821917804E-2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8270</v>
      </c>
      <c r="O2374" t="s">
        <v>8271</v>
      </c>
      <c r="P2374">
        <f>ROUND(E2374/D2374*100,0)</f>
        <v>3</v>
      </c>
      <c r="Q2374">
        <f>IFERROR(ROUND(E2374/L2374,4),0)</f>
        <v>30</v>
      </c>
      <c r="R2374" s="17">
        <f t="shared" si="111"/>
        <v>42088.069108796291</v>
      </c>
      <c r="S2374" s="17">
        <f t="shared" si="112"/>
        <v>42118.069108796291</v>
      </c>
      <c r="T2374">
        <f t="shared" si="113"/>
        <v>8.2191780821917804E-2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8270</v>
      </c>
      <c r="O2375" t="s">
        <v>8271</v>
      </c>
      <c r="P2375">
        <f>ROUND(E2375/D2375*100,0)</f>
        <v>0</v>
      </c>
      <c r="Q2375">
        <f>IFERROR(ROUND(E2375/L2375,4),0)</f>
        <v>50</v>
      </c>
      <c r="R2375" s="17">
        <f t="shared" si="111"/>
        <v>42215.662314814821</v>
      </c>
      <c r="S2375" s="17">
        <f t="shared" si="112"/>
        <v>42245.662314814821</v>
      </c>
      <c r="T2375">
        <f t="shared" si="113"/>
        <v>8.2191780821917804E-2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8270</v>
      </c>
      <c r="O2376" t="s">
        <v>8271</v>
      </c>
      <c r="P2376">
        <f>ROUND(E2376/D2376*100,0)</f>
        <v>0</v>
      </c>
      <c r="Q2376">
        <f>IFERROR(ROUND(E2376/L2376,4),0)</f>
        <v>10</v>
      </c>
      <c r="R2376" s="17">
        <f t="shared" si="111"/>
        <v>42017.843287037031</v>
      </c>
      <c r="S2376" s="17">
        <f t="shared" si="112"/>
        <v>42047.843287037031</v>
      </c>
      <c r="T2376">
        <f t="shared" si="113"/>
        <v>8.2191780821917804E-2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8270</v>
      </c>
      <c r="O2377" t="s">
        <v>8271</v>
      </c>
      <c r="P2377">
        <f>ROUND(E2377/D2377*100,0)</f>
        <v>0</v>
      </c>
      <c r="Q2377">
        <f>IFERROR(ROUND(E2377/L2377,4),0)</f>
        <v>0</v>
      </c>
      <c r="R2377" s="17">
        <f t="shared" si="111"/>
        <v>42592.836076388892</v>
      </c>
      <c r="S2377" s="17">
        <f t="shared" si="112"/>
        <v>42622.836076388892</v>
      </c>
      <c r="T2377">
        <f t="shared" si="113"/>
        <v>8.2191780821917804E-2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8270</v>
      </c>
      <c r="O2378" t="s">
        <v>8271</v>
      </c>
      <c r="P2378">
        <f>ROUND(E2378/D2378*100,0)</f>
        <v>11</v>
      </c>
      <c r="Q2378">
        <f>IFERROR(ROUND(E2378/L2378,4),0)</f>
        <v>81.582499999999996</v>
      </c>
      <c r="R2378" s="17">
        <f t="shared" si="111"/>
        <v>42318.925532407404</v>
      </c>
      <c r="S2378" s="17">
        <f t="shared" si="112"/>
        <v>42348.925532407404</v>
      </c>
      <c r="T2378">
        <f t="shared" si="113"/>
        <v>8.2191780821917804E-2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8270</v>
      </c>
      <c r="O2379" t="s">
        <v>8271</v>
      </c>
      <c r="P2379">
        <f>ROUND(E2379/D2379*100,0)</f>
        <v>0</v>
      </c>
      <c r="Q2379">
        <f>IFERROR(ROUND(E2379/L2379,4),0)</f>
        <v>0</v>
      </c>
      <c r="R2379" s="17">
        <f t="shared" si="111"/>
        <v>42669.870173611111</v>
      </c>
      <c r="S2379" s="17">
        <f t="shared" si="112"/>
        <v>42699.911840277782</v>
      </c>
      <c r="T2379">
        <f t="shared" si="113"/>
        <v>8.2305936073072655E-2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8270</v>
      </c>
      <c r="O2380" t="s">
        <v>8271</v>
      </c>
      <c r="P2380">
        <f>ROUND(E2380/D2380*100,0)</f>
        <v>0</v>
      </c>
      <c r="Q2380" t="str">
        <f>IFERROR(ROUND(E2380/L2380,4),"no backers")</f>
        <v>no backers</v>
      </c>
      <c r="R2380" s="17">
        <f t="shared" si="111"/>
        <v>42213.013078703705</v>
      </c>
      <c r="S2380" s="17">
        <f t="shared" si="112"/>
        <v>42242.013078703705</v>
      </c>
      <c r="T2380">
        <f t="shared" si="113"/>
        <v>7.9452054794520555E-2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8270</v>
      </c>
      <c r="O2381" t="s">
        <v>8271</v>
      </c>
      <c r="P2381">
        <f>ROUND(E2381/D2381*100,0)</f>
        <v>0</v>
      </c>
      <c r="Q2381">
        <f>IFERROR(ROUND(E2381/L2381,4),0)</f>
        <v>0</v>
      </c>
      <c r="R2381" s="17">
        <f t="shared" si="111"/>
        <v>42237.016388888893</v>
      </c>
      <c r="S2381" s="17">
        <f t="shared" si="112"/>
        <v>42282.016388888893</v>
      </c>
      <c r="T2381">
        <f t="shared" si="113"/>
        <v>0.12328767123287671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8270</v>
      </c>
      <c r="O2382" t="s">
        <v>8271</v>
      </c>
      <c r="P2382">
        <f>ROUND(E2382/D2382*100,0)</f>
        <v>0</v>
      </c>
      <c r="Q2382">
        <f>IFERROR(ROUND(E2382/L2382,4),"no backers")</f>
        <v>18.333300000000001</v>
      </c>
      <c r="R2382" s="17">
        <f t="shared" si="111"/>
        <v>42248.793310185181</v>
      </c>
      <c r="S2382" s="17">
        <f t="shared" si="112"/>
        <v>42278.793310185181</v>
      </c>
      <c r="T2382">
        <f t="shared" si="113"/>
        <v>8.2191780821917804E-2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8270</v>
      </c>
      <c r="O2383" t="s">
        <v>8271</v>
      </c>
      <c r="P2383">
        <f>ROUND(E2383/D2383*100,0)</f>
        <v>2</v>
      </c>
      <c r="Q2383">
        <f>IFERROR(ROUND(E2383/L2383,4),0)</f>
        <v>224.42859999999999</v>
      </c>
      <c r="R2383" s="17">
        <f t="shared" si="111"/>
        <v>42074.935740740737</v>
      </c>
      <c r="S2383" s="17">
        <f t="shared" si="112"/>
        <v>42104.935740740737</v>
      </c>
      <c r="T2383">
        <f t="shared" si="113"/>
        <v>8.2191780821917804E-2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8270</v>
      </c>
      <c r="O2384" t="s">
        <v>8271</v>
      </c>
      <c r="P2384">
        <f>ROUND(E2384/D2384*100,0)</f>
        <v>3</v>
      </c>
      <c r="Q2384">
        <f>IFERROR(ROUND(E2384/L2384,4),0)</f>
        <v>37.5</v>
      </c>
      <c r="R2384" s="17">
        <f t="shared" si="111"/>
        <v>42195.187534722223</v>
      </c>
      <c r="S2384" s="17">
        <f t="shared" si="112"/>
        <v>42220.187534722223</v>
      </c>
      <c r="T2384">
        <f t="shared" si="113"/>
        <v>6.8493150684931503E-2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8270</v>
      </c>
      <c r="O2385" t="s">
        <v>8271</v>
      </c>
      <c r="P2385">
        <f>ROUND(E2385/D2385*100,0)</f>
        <v>4</v>
      </c>
      <c r="Q2385">
        <f>IFERROR(ROUND(E2385/L2385,4),"no backers")</f>
        <v>145</v>
      </c>
      <c r="R2385" s="17">
        <f t="shared" si="111"/>
        <v>42027.056793981479</v>
      </c>
      <c r="S2385" s="17">
        <f t="shared" si="112"/>
        <v>42057.056793981479</v>
      </c>
      <c r="T2385">
        <f t="shared" si="113"/>
        <v>8.2191780821917804E-2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8270</v>
      </c>
      <c r="O2386" t="s">
        <v>8271</v>
      </c>
      <c r="P2386">
        <f>ROUND(E2386/D2386*100,0)</f>
        <v>1</v>
      </c>
      <c r="Q2386">
        <f>IFERROR(ROUND(E2386/L2386,4),0)</f>
        <v>1</v>
      </c>
      <c r="R2386" s="17">
        <f t="shared" si="111"/>
        <v>41927.067627314813</v>
      </c>
      <c r="S2386" s="17">
        <f t="shared" si="112"/>
        <v>41957.109293981484</v>
      </c>
      <c r="T2386">
        <f t="shared" si="113"/>
        <v>8.2305936073072655E-2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8270</v>
      </c>
      <c r="O2387" t="s">
        <v>8271</v>
      </c>
      <c r="P2387">
        <f>ROUND(E2387/D2387*100,0)</f>
        <v>1</v>
      </c>
      <c r="Q2387">
        <f>IFERROR(ROUND(E2387/L2387,4),0)</f>
        <v>112.5714</v>
      </c>
      <c r="R2387" s="17">
        <f t="shared" si="111"/>
        <v>42191.70175925926</v>
      </c>
      <c r="S2387" s="17">
        <f t="shared" si="112"/>
        <v>42221.70175925926</v>
      </c>
      <c r="T2387">
        <f t="shared" si="113"/>
        <v>8.2191780821917804E-2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8270</v>
      </c>
      <c r="O2388" t="s">
        <v>8271</v>
      </c>
      <c r="P2388">
        <f>ROUND(E2388/D2388*100,0)</f>
        <v>0</v>
      </c>
      <c r="Q2388">
        <f>IFERROR(ROUND(E2388/L2388,4),0)</f>
        <v>0</v>
      </c>
      <c r="R2388" s="17">
        <f t="shared" si="111"/>
        <v>41954.838240740741</v>
      </c>
      <c r="S2388" s="17">
        <f t="shared" si="112"/>
        <v>42014.838240740741</v>
      </c>
      <c r="T2388">
        <f t="shared" si="113"/>
        <v>0.16438356164383561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8270</v>
      </c>
      <c r="O2389" t="s">
        <v>8271</v>
      </c>
      <c r="P2389">
        <f>ROUND(E2389/D2389*100,0)</f>
        <v>1</v>
      </c>
      <c r="Q2389">
        <f>IFERROR(ROUND(E2389/L2389,4),0)</f>
        <v>342</v>
      </c>
      <c r="R2389" s="17">
        <f t="shared" si="111"/>
        <v>42528.626620370371</v>
      </c>
      <c r="S2389" s="17">
        <f t="shared" si="112"/>
        <v>42573.626620370371</v>
      </c>
      <c r="T2389">
        <f t="shared" si="113"/>
        <v>0.12328767123287671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8270</v>
      </c>
      <c r="O2390" t="s">
        <v>8271</v>
      </c>
      <c r="P2390">
        <f>ROUND(E2390/D2390*100,0)</f>
        <v>1</v>
      </c>
      <c r="Q2390">
        <f>IFERROR(ROUND(E2390/L2390,4),0)</f>
        <v>57.875</v>
      </c>
      <c r="R2390" s="17">
        <f t="shared" si="111"/>
        <v>41989.853692129633</v>
      </c>
      <c r="S2390" s="17">
        <f t="shared" si="112"/>
        <v>42019.811805555553</v>
      </c>
      <c r="T2390">
        <f t="shared" si="113"/>
        <v>8.2077023084713971E-2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8270</v>
      </c>
      <c r="O2391" t="s">
        <v>8271</v>
      </c>
      <c r="P2391">
        <f>ROUND(E2391/D2391*100,0)</f>
        <v>0</v>
      </c>
      <c r="Q2391">
        <f>IFERROR(ROUND(E2391/L2391,4),0)</f>
        <v>30</v>
      </c>
      <c r="R2391" s="17">
        <f t="shared" si="111"/>
        <v>42179.653379629628</v>
      </c>
      <c r="S2391" s="17">
        <f t="shared" si="112"/>
        <v>42210.915972222225</v>
      </c>
      <c r="T2391">
        <f t="shared" si="113"/>
        <v>8.5650938609854177E-2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8270</v>
      </c>
      <c r="O2392" t="s">
        <v>8271</v>
      </c>
      <c r="P2392">
        <f>ROUND(E2392/D2392*100,0)</f>
        <v>0</v>
      </c>
      <c r="Q2392">
        <f>IFERROR(ROUND(E2392/L2392,4),0)</f>
        <v>0</v>
      </c>
      <c r="R2392" s="17">
        <f t="shared" si="111"/>
        <v>41968.262314814812</v>
      </c>
      <c r="S2392" s="17">
        <f t="shared" si="112"/>
        <v>42008.262314814812</v>
      </c>
      <c r="T2392">
        <f t="shared" si="113"/>
        <v>0.1095890410958904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8270</v>
      </c>
      <c r="O2393" t="s">
        <v>8271</v>
      </c>
      <c r="P2393">
        <f>ROUND(E2393/D2393*100,0)</f>
        <v>0</v>
      </c>
      <c r="Q2393">
        <f>IFERROR(ROUND(E2393/L2393,4),0)</f>
        <v>25</v>
      </c>
      <c r="R2393" s="17">
        <f t="shared" si="111"/>
        <v>42064.794490740736</v>
      </c>
      <c r="S2393" s="17">
        <f t="shared" si="112"/>
        <v>42094.752824074079</v>
      </c>
      <c r="T2393">
        <f t="shared" si="113"/>
        <v>8.2077625570802837E-2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8270</v>
      </c>
      <c r="O2394" t="s">
        <v>8271</v>
      </c>
      <c r="P2394">
        <f>ROUND(E2394/D2394*100,0)</f>
        <v>0</v>
      </c>
      <c r="Q2394">
        <f>IFERROR(ROUND(E2394/L2394,4),0)</f>
        <v>0</v>
      </c>
      <c r="R2394" s="17">
        <f t="shared" si="111"/>
        <v>42276.120636574073</v>
      </c>
      <c r="S2394" s="17">
        <f t="shared" si="112"/>
        <v>42306.120636574073</v>
      </c>
      <c r="T2394">
        <f t="shared" si="113"/>
        <v>8.2191780821917804E-2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8270</v>
      </c>
      <c r="O2395" t="s">
        <v>8271</v>
      </c>
      <c r="P2395">
        <f>ROUND(E2395/D2395*100,0)</f>
        <v>0</v>
      </c>
      <c r="Q2395">
        <f>IFERROR(ROUND(E2395/L2395,4),0)</f>
        <v>50</v>
      </c>
      <c r="R2395" s="17">
        <f t="shared" si="111"/>
        <v>42194.648344907408</v>
      </c>
      <c r="S2395" s="17">
        <f t="shared" si="112"/>
        <v>42224.648344907408</v>
      </c>
      <c r="T2395">
        <f t="shared" si="113"/>
        <v>8.2191780821917804E-2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8270</v>
      </c>
      <c r="O2396" t="s">
        <v>8271</v>
      </c>
      <c r="P2396">
        <f>ROUND(E2396/D2396*100,0)</f>
        <v>0</v>
      </c>
      <c r="Q2396">
        <f>IFERROR(ROUND(E2396/L2396,4),0)</f>
        <v>1.5</v>
      </c>
      <c r="R2396" s="17">
        <f t="shared" si="111"/>
        <v>42031.362187499995</v>
      </c>
      <c r="S2396" s="17">
        <f t="shared" si="112"/>
        <v>42061.362187499995</v>
      </c>
      <c r="T2396">
        <f t="shared" si="113"/>
        <v>8.2191780821917804E-2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8270</v>
      </c>
      <c r="O2397" t="s">
        <v>8271</v>
      </c>
      <c r="P2397">
        <f>ROUND(E2397/D2397*100,0)</f>
        <v>0</v>
      </c>
      <c r="Q2397">
        <f>IFERROR(ROUND(E2397/L2397,4),0)</f>
        <v>0</v>
      </c>
      <c r="R2397" s="17">
        <f t="shared" si="111"/>
        <v>42717.121377314819</v>
      </c>
      <c r="S2397" s="17">
        <f t="shared" si="112"/>
        <v>42745.372916666667</v>
      </c>
      <c r="T2397">
        <f t="shared" si="113"/>
        <v>7.7401477676295599E-2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8270</v>
      </c>
      <c r="O2398" t="s">
        <v>8271</v>
      </c>
      <c r="P2398">
        <f>ROUND(E2398/D2398*100,0)</f>
        <v>0</v>
      </c>
      <c r="Q2398">
        <f>IFERROR(ROUND(E2398/L2398,4),0)</f>
        <v>10</v>
      </c>
      <c r="R2398" s="17">
        <f t="shared" si="111"/>
        <v>42262.849050925928</v>
      </c>
      <c r="S2398" s="17">
        <f t="shared" si="112"/>
        <v>42292.849050925928</v>
      </c>
      <c r="T2398">
        <f t="shared" si="113"/>
        <v>8.2191780821917804E-2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8270</v>
      </c>
      <c r="O2399" t="s">
        <v>8271</v>
      </c>
      <c r="P2399">
        <f>ROUND(E2399/D2399*100,0)</f>
        <v>0</v>
      </c>
      <c r="Q2399">
        <f>IFERROR(ROUND(E2399/L2399,4),0)</f>
        <v>0</v>
      </c>
      <c r="R2399" s="17">
        <f t="shared" si="111"/>
        <v>41976.88490740741</v>
      </c>
      <c r="S2399" s="17">
        <f t="shared" si="112"/>
        <v>42006.88490740741</v>
      </c>
      <c r="T2399">
        <f t="shared" si="113"/>
        <v>8.2191780821917804E-2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8270</v>
      </c>
      <c r="O2400" t="s">
        <v>8271</v>
      </c>
      <c r="P2400">
        <f>ROUND(E2400/D2400*100,0)</f>
        <v>0</v>
      </c>
      <c r="Q2400">
        <f>IFERROR(ROUND(E2400/L2400,4),0)</f>
        <v>0</v>
      </c>
      <c r="R2400" s="17">
        <f t="shared" si="111"/>
        <v>42157.916481481487</v>
      </c>
      <c r="S2400" s="17">
        <f t="shared" si="112"/>
        <v>42187.916481481487</v>
      </c>
      <c r="T2400">
        <f t="shared" si="113"/>
        <v>8.2191780821917804E-2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8270</v>
      </c>
      <c r="O2401" t="s">
        <v>8271</v>
      </c>
      <c r="P2401">
        <f>ROUND(E2401/D2401*100,0)</f>
        <v>0</v>
      </c>
      <c r="Q2401">
        <f>IFERROR(ROUND(E2401/L2401,4),0)</f>
        <v>0</v>
      </c>
      <c r="R2401" s="17">
        <f t="shared" si="111"/>
        <v>41956.853078703702</v>
      </c>
      <c r="S2401" s="17">
        <f t="shared" si="112"/>
        <v>41991.853078703702</v>
      </c>
      <c r="T2401">
        <f t="shared" si="113"/>
        <v>9.5890410958904104E-2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8270</v>
      </c>
      <c r="O2402" t="s">
        <v>8271</v>
      </c>
      <c r="P2402">
        <f>ROUND(E2402/D2402*100,0)</f>
        <v>0</v>
      </c>
      <c r="Q2402">
        <f>IFERROR(ROUND(E2402/L2402,4),0)</f>
        <v>0</v>
      </c>
      <c r="R2402" s="17">
        <f t="shared" si="111"/>
        <v>42444.268101851849</v>
      </c>
      <c r="S2402" s="17">
        <f t="shared" si="112"/>
        <v>42474.268101851849</v>
      </c>
      <c r="T2402">
        <f t="shared" si="113"/>
        <v>8.2191780821917804E-2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8305</v>
      </c>
      <c r="O2403" t="s">
        <v>8308</v>
      </c>
      <c r="P2403">
        <f>ROUND(E2403/D2403*100,0)</f>
        <v>1</v>
      </c>
      <c r="Q2403">
        <f>IFERROR(ROUND(E2403/L2403,4),0)</f>
        <v>22.333300000000001</v>
      </c>
      <c r="R2403" s="17">
        <f t="shared" si="111"/>
        <v>42374.822870370372</v>
      </c>
      <c r="S2403" s="17">
        <f t="shared" si="112"/>
        <v>42434.822870370372</v>
      </c>
      <c r="T2403">
        <f t="shared" si="113"/>
        <v>0.16438356164383561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8305</v>
      </c>
      <c r="O2404" t="s">
        <v>8308</v>
      </c>
      <c r="P2404">
        <f>ROUND(E2404/D2404*100,0)</f>
        <v>0</v>
      </c>
      <c r="Q2404">
        <f>IFERROR(ROUND(E2404/L2404,4),0)</f>
        <v>52</v>
      </c>
      <c r="R2404" s="17">
        <f t="shared" si="111"/>
        <v>42107.679756944446</v>
      </c>
      <c r="S2404" s="17">
        <f t="shared" si="112"/>
        <v>42137.679756944446</v>
      </c>
      <c r="T2404">
        <f t="shared" si="113"/>
        <v>8.2191780821917804E-2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8305</v>
      </c>
      <c r="O2405" t="s">
        <v>8308</v>
      </c>
      <c r="P2405">
        <f>ROUND(E2405/D2405*100,0)</f>
        <v>17</v>
      </c>
      <c r="Q2405">
        <f>IFERROR(ROUND(E2405/L2405,4),0)</f>
        <v>16.833300000000001</v>
      </c>
      <c r="R2405" s="17">
        <f t="shared" si="111"/>
        <v>42399.882615740738</v>
      </c>
      <c r="S2405" s="17">
        <f t="shared" si="112"/>
        <v>42459.840949074074</v>
      </c>
      <c r="T2405">
        <f t="shared" si="113"/>
        <v>0.16426940639270071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8305</v>
      </c>
      <c r="O2406" t="s">
        <v>8308</v>
      </c>
      <c r="P2406">
        <f>ROUND(E2406/D2406*100,0)</f>
        <v>0</v>
      </c>
      <c r="Q2406">
        <f>IFERROR(ROUND(E2406/L2406,4),0)</f>
        <v>0</v>
      </c>
      <c r="R2406" s="17">
        <f t="shared" si="111"/>
        <v>42342.03943287037</v>
      </c>
      <c r="S2406" s="17">
        <f t="shared" si="112"/>
        <v>42372.03943287037</v>
      </c>
      <c r="T2406">
        <f t="shared" si="113"/>
        <v>8.2191780821917804E-2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8305</v>
      </c>
      <c r="O2407" t="s">
        <v>8308</v>
      </c>
      <c r="P2407">
        <f>ROUND(E2407/D2407*100,0)</f>
        <v>23</v>
      </c>
      <c r="Q2407">
        <f>IFERROR(ROUND(E2407/L2407,4),0)</f>
        <v>56.3</v>
      </c>
      <c r="R2407" s="17">
        <f t="shared" si="111"/>
        <v>42595.585358796292</v>
      </c>
      <c r="S2407" s="17">
        <f t="shared" si="112"/>
        <v>42616.585358796292</v>
      </c>
      <c r="T2407">
        <f t="shared" si="113"/>
        <v>5.7534246575342465E-2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8305</v>
      </c>
      <c r="O2408" t="s">
        <v>8308</v>
      </c>
      <c r="P2408">
        <f>ROUND(E2408/D2408*100,0)</f>
        <v>41</v>
      </c>
      <c r="Q2408">
        <f>IFERROR(ROUND(E2408/L2408,4),0)</f>
        <v>84.0625</v>
      </c>
      <c r="R2408" s="17">
        <f t="shared" si="111"/>
        <v>41983.110995370371</v>
      </c>
      <c r="S2408" s="17">
        <f t="shared" si="112"/>
        <v>42023.110995370371</v>
      </c>
      <c r="T2408">
        <f t="shared" si="113"/>
        <v>0.1095890410958904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8305</v>
      </c>
      <c r="O2409" t="s">
        <v>8308</v>
      </c>
      <c r="P2409">
        <f>ROUND(E2409/D2409*100,0)</f>
        <v>25</v>
      </c>
      <c r="Q2409">
        <f>IFERROR(ROUND(E2409/L2409,4),0)</f>
        <v>168.3939</v>
      </c>
      <c r="R2409" s="17">
        <f t="shared" si="111"/>
        <v>42082.575555555552</v>
      </c>
      <c r="S2409" s="17">
        <f t="shared" si="112"/>
        <v>42105.25</v>
      </c>
      <c r="T2409">
        <f t="shared" si="113"/>
        <v>6.2121765601228639E-2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8305</v>
      </c>
      <c r="O2410" t="s">
        <v>8308</v>
      </c>
      <c r="P2410">
        <f>ROUND(E2410/D2410*100,0)</f>
        <v>0</v>
      </c>
      <c r="Q2410">
        <f>IFERROR(ROUND(E2410/L2410,4),0)</f>
        <v>15</v>
      </c>
      <c r="R2410" s="17">
        <f t="shared" si="111"/>
        <v>41919.140706018516</v>
      </c>
      <c r="S2410" s="17">
        <f t="shared" si="112"/>
        <v>41949.182372685187</v>
      </c>
      <c r="T2410">
        <f t="shared" si="113"/>
        <v>8.2305936073072655E-2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8305</v>
      </c>
      <c r="O2411" t="s">
        <v>8308</v>
      </c>
      <c r="P2411">
        <f>ROUND(E2411/D2411*100,0)</f>
        <v>2</v>
      </c>
      <c r="Q2411">
        <f>IFERROR(ROUND(E2411/L2411,4),0)</f>
        <v>76.666700000000006</v>
      </c>
      <c r="R2411" s="17">
        <f t="shared" si="111"/>
        <v>42204.875868055555</v>
      </c>
      <c r="S2411" s="17">
        <f t="shared" si="112"/>
        <v>42234.875868055555</v>
      </c>
      <c r="T2411">
        <f t="shared" si="113"/>
        <v>8.2191780821917804E-2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8305</v>
      </c>
      <c r="O2412" t="s">
        <v>8308</v>
      </c>
      <c r="P2412">
        <f>ROUND(E2412/D2412*100,0)</f>
        <v>0</v>
      </c>
      <c r="Q2412">
        <f>IFERROR(ROUND(E2412/L2412,4),0)</f>
        <v>0</v>
      </c>
      <c r="R2412" s="17">
        <f t="shared" si="111"/>
        <v>42224.408275462964</v>
      </c>
      <c r="S2412" s="17">
        <f t="shared" si="112"/>
        <v>42254.408275462964</v>
      </c>
      <c r="T2412">
        <f t="shared" si="113"/>
        <v>8.2191780821917804E-2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8305</v>
      </c>
      <c r="O2413" t="s">
        <v>8308</v>
      </c>
      <c r="P2413">
        <f>ROUND(E2413/D2413*100,0)</f>
        <v>1</v>
      </c>
      <c r="Q2413">
        <f>IFERROR(ROUND(E2413/L2413,4),0)</f>
        <v>50.333300000000001</v>
      </c>
      <c r="R2413" s="17">
        <f t="shared" si="111"/>
        <v>42211.732430555552</v>
      </c>
      <c r="S2413" s="17">
        <f t="shared" si="112"/>
        <v>42241.732430555552</v>
      </c>
      <c r="T2413">
        <f t="shared" si="113"/>
        <v>8.2191780821917804E-2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8305</v>
      </c>
      <c r="O2414" t="s">
        <v>8308</v>
      </c>
      <c r="P2414">
        <f>ROUND(E2414/D2414*100,0)</f>
        <v>0</v>
      </c>
      <c r="Q2414">
        <f>IFERROR(ROUND(E2414/L2414,4),0)</f>
        <v>0</v>
      </c>
      <c r="R2414" s="17">
        <f t="shared" si="111"/>
        <v>42655.736956018518</v>
      </c>
      <c r="S2414" s="17">
        <f t="shared" si="112"/>
        <v>42700.778622685189</v>
      </c>
      <c r="T2414">
        <f t="shared" si="113"/>
        <v>0.12340182648403156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8305</v>
      </c>
      <c r="O2415" t="s">
        <v>8308</v>
      </c>
      <c r="P2415">
        <f>ROUND(E2415/D2415*100,0)</f>
        <v>1</v>
      </c>
      <c r="Q2415">
        <f>IFERROR(ROUND(E2415/L2415,4),"no backers")</f>
        <v>8.3332999999999995</v>
      </c>
      <c r="R2415" s="17">
        <f t="shared" si="111"/>
        <v>41760.10974537037</v>
      </c>
      <c r="S2415" s="17">
        <f t="shared" si="112"/>
        <v>41790.979166666664</v>
      </c>
      <c r="T2415">
        <f t="shared" si="113"/>
        <v>8.4573756976149606E-2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8305</v>
      </c>
      <c r="O2416" t="s">
        <v>8308</v>
      </c>
      <c r="P2416">
        <f>ROUND(E2416/D2416*100,0)</f>
        <v>3</v>
      </c>
      <c r="Q2416">
        <f>IFERROR(ROUND(E2416/L2416,4),0)</f>
        <v>35.384599999999999</v>
      </c>
      <c r="R2416" s="17">
        <f t="shared" si="111"/>
        <v>42198.695138888885</v>
      </c>
      <c r="S2416" s="17">
        <f t="shared" si="112"/>
        <v>42238.165972222225</v>
      </c>
      <c r="T2416">
        <f t="shared" si="113"/>
        <v>0.1081392694064113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8305</v>
      </c>
      <c r="O2417" t="s">
        <v>8308</v>
      </c>
      <c r="P2417">
        <f>ROUND(E2417/D2417*100,0)</f>
        <v>1</v>
      </c>
      <c r="Q2417">
        <f>IFERROR(ROUND(E2417/L2417,4),0)</f>
        <v>55.833300000000001</v>
      </c>
      <c r="R2417" s="17">
        <f t="shared" si="111"/>
        <v>42536.862800925926</v>
      </c>
      <c r="S2417" s="17">
        <f t="shared" si="112"/>
        <v>42566.862800925926</v>
      </c>
      <c r="T2417">
        <f t="shared" si="113"/>
        <v>8.2191780821917804E-2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8305</v>
      </c>
      <c r="O2418" t="s">
        <v>8308</v>
      </c>
      <c r="P2418">
        <f>ROUND(E2418/D2418*100,0)</f>
        <v>0</v>
      </c>
      <c r="Q2418">
        <f>IFERROR(ROUND(E2418/L2418,4),0)</f>
        <v>5</v>
      </c>
      <c r="R2418" s="17">
        <f t="shared" si="111"/>
        <v>42019.737766203703</v>
      </c>
      <c r="S2418" s="17">
        <f t="shared" si="112"/>
        <v>42077.625</v>
      </c>
      <c r="T2418">
        <f t="shared" si="113"/>
        <v>0.15859516108574423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8305</v>
      </c>
      <c r="O2419" t="s">
        <v>8308</v>
      </c>
      <c r="P2419">
        <f>ROUND(E2419/D2419*100,0)</f>
        <v>0</v>
      </c>
      <c r="Q2419">
        <f>IFERROR(ROUND(E2419/L2419,4),0)</f>
        <v>0</v>
      </c>
      <c r="R2419" s="17">
        <f t="shared" si="111"/>
        <v>41831.884108796294</v>
      </c>
      <c r="S2419" s="17">
        <f t="shared" si="112"/>
        <v>41861.884108796294</v>
      </c>
      <c r="T2419">
        <f t="shared" si="113"/>
        <v>8.2191780821917804E-2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8305</v>
      </c>
      <c r="O2420" t="s">
        <v>8308</v>
      </c>
      <c r="P2420">
        <f>ROUND(E2420/D2420*100,0)</f>
        <v>0</v>
      </c>
      <c r="Q2420">
        <f>IFERROR(ROUND(E2420/L2420,4),0)</f>
        <v>1</v>
      </c>
      <c r="R2420" s="17">
        <f t="shared" si="111"/>
        <v>42027.856990740736</v>
      </c>
      <c r="S2420" s="17">
        <f t="shared" si="112"/>
        <v>42087.815324074079</v>
      </c>
      <c r="T2420">
        <f t="shared" si="113"/>
        <v>0.16426940639272064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8305</v>
      </c>
      <c r="O2421" t="s">
        <v>8308</v>
      </c>
      <c r="P2421">
        <f>ROUND(E2421/D2421*100,0)</f>
        <v>0</v>
      </c>
      <c r="Q2421">
        <f>IFERROR(ROUND(E2421/L2421,4),0)</f>
        <v>0</v>
      </c>
      <c r="R2421" s="17">
        <f t="shared" si="111"/>
        <v>41993.738298611104</v>
      </c>
      <c r="S2421" s="17">
        <f t="shared" si="112"/>
        <v>42053.738298611104</v>
      </c>
      <c r="T2421">
        <f t="shared" si="113"/>
        <v>0.16438356164383561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8305</v>
      </c>
      <c r="O2422" t="s">
        <v>8308</v>
      </c>
      <c r="P2422">
        <f>ROUND(E2422/D2422*100,0)</f>
        <v>15</v>
      </c>
      <c r="Q2422">
        <f>IFERROR(ROUND(E2422/L2422,4),0)</f>
        <v>69.472200000000001</v>
      </c>
      <c r="R2422" s="17">
        <f t="shared" si="111"/>
        <v>41893.028877314813</v>
      </c>
      <c r="S2422" s="17">
        <f t="shared" si="112"/>
        <v>41953.070543981477</v>
      </c>
      <c r="T2422">
        <f t="shared" si="113"/>
        <v>0.16449771689497053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8305</v>
      </c>
      <c r="O2423" t="s">
        <v>8308</v>
      </c>
      <c r="P2423">
        <f>ROUND(E2423/D2423*100,0)</f>
        <v>0</v>
      </c>
      <c r="Q2423">
        <f>IFERROR(ROUND(E2423/L2423,4),0)</f>
        <v>1</v>
      </c>
      <c r="R2423" s="17">
        <f t="shared" si="111"/>
        <v>42026.687453703707</v>
      </c>
      <c r="S2423" s="17">
        <f t="shared" si="112"/>
        <v>42056.687453703707</v>
      </c>
      <c r="T2423">
        <f t="shared" si="113"/>
        <v>8.2191780821917804E-2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8305</v>
      </c>
      <c r="O2424" t="s">
        <v>8308</v>
      </c>
      <c r="P2424">
        <f>ROUND(E2424/D2424*100,0)</f>
        <v>0</v>
      </c>
      <c r="Q2424">
        <f>IFERROR(ROUND(E2424/L2424,4),"no backers")</f>
        <v>1</v>
      </c>
      <c r="R2424" s="17">
        <f t="shared" si="111"/>
        <v>42044.724953703699</v>
      </c>
      <c r="S2424" s="17">
        <f t="shared" si="112"/>
        <v>42074.683287037042</v>
      </c>
      <c r="T2424">
        <f t="shared" si="113"/>
        <v>8.2077625570802837E-2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8305</v>
      </c>
      <c r="O2425" t="s">
        <v>8308</v>
      </c>
      <c r="P2425">
        <f>ROUND(E2425/D2425*100,0)</f>
        <v>0</v>
      </c>
      <c r="Q2425">
        <f>IFERROR(ROUND(E2425/L2425,4),0)</f>
        <v>8</v>
      </c>
      <c r="R2425" s="17">
        <f t="shared" si="111"/>
        <v>41974.704745370371</v>
      </c>
      <c r="S2425" s="17">
        <f t="shared" si="112"/>
        <v>42004.704745370371</v>
      </c>
      <c r="T2425">
        <f t="shared" si="113"/>
        <v>8.2191780821917804E-2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8305</v>
      </c>
      <c r="O2426" t="s">
        <v>8308</v>
      </c>
      <c r="P2426">
        <f>ROUND(E2426/D2426*100,0)</f>
        <v>1</v>
      </c>
      <c r="Q2426">
        <f>IFERROR(ROUND(E2426/L2426,4),0)</f>
        <v>34.444400000000002</v>
      </c>
      <c r="R2426" s="17">
        <f t="shared" si="111"/>
        <v>41909.892453703702</v>
      </c>
      <c r="S2426" s="17">
        <f t="shared" si="112"/>
        <v>41939.892453703702</v>
      </c>
      <c r="T2426">
        <f t="shared" si="113"/>
        <v>8.2191780821917804E-2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8305</v>
      </c>
      <c r="O2427" t="s">
        <v>8308</v>
      </c>
      <c r="P2427">
        <f>ROUND(E2427/D2427*100,0)</f>
        <v>0</v>
      </c>
      <c r="Q2427">
        <f>IFERROR(ROUND(E2427/L2427,4),0)</f>
        <v>1</v>
      </c>
      <c r="R2427" s="17">
        <f t="shared" si="111"/>
        <v>42502.913761574076</v>
      </c>
      <c r="S2427" s="17">
        <f t="shared" si="112"/>
        <v>42517.919444444444</v>
      </c>
      <c r="T2427">
        <f t="shared" si="113"/>
        <v>4.1111459918814548E-2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8305</v>
      </c>
      <c r="O2428" t="s">
        <v>8308</v>
      </c>
      <c r="P2428">
        <f>ROUND(E2428/D2428*100,0)</f>
        <v>0</v>
      </c>
      <c r="Q2428">
        <f>IFERROR(ROUND(E2428/L2428,4),0)</f>
        <v>0</v>
      </c>
      <c r="R2428" s="17">
        <f t="shared" si="111"/>
        <v>42164.170046296291</v>
      </c>
      <c r="S2428" s="17">
        <f t="shared" si="112"/>
        <v>42224.170046296291</v>
      </c>
      <c r="T2428">
        <f t="shared" si="113"/>
        <v>0.16438356164383561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8305</v>
      </c>
      <c r="O2429" t="s">
        <v>8308</v>
      </c>
      <c r="P2429">
        <f>ROUND(E2429/D2429*100,0)</f>
        <v>0</v>
      </c>
      <c r="Q2429">
        <f>IFERROR(ROUND(E2429/L2429,4),0)</f>
        <v>1</v>
      </c>
      <c r="R2429" s="17">
        <f t="shared" si="111"/>
        <v>42412.318668981476</v>
      </c>
      <c r="S2429" s="17">
        <f t="shared" si="112"/>
        <v>42452.277002314819</v>
      </c>
      <c r="T2429">
        <f t="shared" si="113"/>
        <v>0.10947488584477544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8305</v>
      </c>
      <c r="O2430" t="s">
        <v>8308</v>
      </c>
      <c r="P2430">
        <f>ROUND(E2430/D2430*100,0)</f>
        <v>0</v>
      </c>
      <c r="Q2430">
        <f>IFERROR(ROUND(E2430/L2430,4),0)</f>
        <v>1</v>
      </c>
      <c r="R2430" s="17">
        <f t="shared" si="111"/>
        <v>42045.784155092595</v>
      </c>
      <c r="S2430" s="17">
        <f t="shared" si="112"/>
        <v>42075.742488425924</v>
      </c>
      <c r="T2430">
        <f t="shared" si="113"/>
        <v>8.2077625570762966E-2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8305</v>
      </c>
      <c r="O2431" t="s">
        <v>8308</v>
      </c>
      <c r="P2431">
        <f>ROUND(E2431/D2431*100,0)</f>
        <v>1</v>
      </c>
      <c r="Q2431">
        <f>IFERROR(ROUND(E2431/L2431,4),0)</f>
        <v>501.25</v>
      </c>
      <c r="R2431" s="17">
        <f t="shared" si="111"/>
        <v>42734.879236111112</v>
      </c>
      <c r="S2431" s="17">
        <f t="shared" si="112"/>
        <v>42771.697222222225</v>
      </c>
      <c r="T2431">
        <f t="shared" si="113"/>
        <v>0.10087119482496709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8305</v>
      </c>
      <c r="O2432" t="s">
        <v>8308</v>
      </c>
      <c r="P2432">
        <f>ROUND(E2432/D2432*100,0)</f>
        <v>1</v>
      </c>
      <c r="Q2432">
        <f>IFERROR(ROUND(E2432/L2432,4),0)</f>
        <v>10.5</v>
      </c>
      <c r="R2432" s="17">
        <f t="shared" si="111"/>
        <v>42382.130833333329</v>
      </c>
      <c r="S2432" s="17">
        <f t="shared" si="112"/>
        <v>42412.130833333329</v>
      </c>
      <c r="T2432">
        <f t="shared" si="113"/>
        <v>8.2191780821917804E-2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8305</v>
      </c>
      <c r="O2433" t="s">
        <v>8308</v>
      </c>
      <c r="P2433">
        <f>ROUND(E2433/D2433*100,0)</f>
        <v>0</v>
      </c>
      <c r="Q2433">
        <f>IFERROR(ROUND(E2433/L2433,4),0)</f>
        <v>1</v>
      </c>
      <c r="R2433" s="17">
        <f t="shared" si="111"/>
        <v>42489.099687499998</v>
      </c>
      <c r="S2433" s="17">
        <f t="shared" si="112"/>
        <v>42549.099687499998</v>
      </c>
      <c r="T2433">
        <f t="shared" si="113"/>
        <v>0.16438356164383561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8305</v>
      </c>
      <c r="O2434" t="s">
        <v>8308</v>
      </c>
      <c r="P2434">
        <f>ROUND(E2434/D2434*100,0)</f>
        <v>0</v>
      </c>
      <c r="Q2434">
        <f>IFERROR(ROUND(E2434/L2434,4),0)</f>
        <v>1</v>
      </c>
      <c r="R2434" s="17">
        <f t="shared" si="111"/>
        <v>42041.218715277777</v>
      </c>
      <c r="S2434" s="17">
        <f t="shared" si="112"/>
        <v>42071.218715277777</v>
      </c>
      <c r="T2434">
        <f t="shared" si="113"/>
        <v>8.2191780821917804E-2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8305</v>
      </c>
      <c r="O2435" t="s">
        <v>8308</v>
      </c>
      <c r="P2435">
        <f>ROUND(E2435/D2435*100,0)</f>
        <v>0</v>
      </c>
      <c r="Q2435">
        <f>IFERROR(ROUND(E2435/L2435,4),0)</f>
        <v>0</v>
      </c>
      <c r="R2435" s="17">
        <f t="shared" ref="R2435:R2498" si="114">(((J2435/60)/60)/24)+DATE(1970,1,1)</f>
        <v>42397.89980324074</v>
      </c>
      <c r="S2435" s="17">
        <f t="shared" ref="S2435:S2498" si="115">(((I2435/60)/60)/24)+DATE(1970,1,1)</f>
        <v>42427.89980324074</v>
      </c>
      <c r="T2435">
        <f t="shared" ref="T2435:T2498" si="116">(S2435-R2435)/365</f>
        <v>8.2191780821917804E-2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8305</v>
      </c>
      <c r="O2436" t="s">
        <v>8308</v>
      </c>
      <c r="P2436">
        <f>ROUND(E2436/D2436*100,0)</f>
        <v>0</v>
      </c>
      <c r="Q2436">
        <f>IFERROR(ROUND(E2436/L2436,4),0)</f>
        <v>13</v>
      </c>
      <c r="R2436" s="17">
        <f t="shared" si="114"/>
        <v>42180.18604166666</v>
      </c>
      <c r="S2436" s="17">
        <f t="shared" si="115"/>
        <v>42220.18604166666</v>
      </c>
      <c r="T2436">
        <f t="shared" si="116"/>
        <v>0.1095890410958904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8305</v>
      </c>
      <c r="O2437" t="s">
        <v>8308</v>
      </c>
      <c r="P2437">
        <f>ROUND(E2437/D2437*100,0)</f>
        <v>0</v>
      </c>
      <c r="Q2437">
        <f>IFERROR(ROUND(E2437/L2437,4),0)</f>
        <v>306</v>
      </c>
      <c r="R2437" s="17">
        <f t="shared" si="114"/>
        <v>42252.277615740735</v>
      </c>
      <c r="S2437" s="17">
        <f t="shared" si="115"/>
        <v>42282.277615740735</v>
      </c>
      <c r="T2437">
        <f t="shared" si="116"/>
        <v>8.2191780821917804E-2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8305</v>
      </c>
      <c r="O2438" t="s">
        <v>8308</v>
      </c>
      <c r="P2438">
        <f>ROUND(E2438/D2438*100,0)</f>
        <v>0</v>
      </c>
      <c r="Q2438">
        <f>IFERROR(ROUND(E2438/L2438,4),0)</f>
        <v>22.5</v>
      </c>
      <c r="R2438" s="17">
        <f t="shared" si="114"/>
        <v>42338.615393518514</v>
      </c>
      <c r="S2438" s="17">
        <f t="shared" si="115"/>
        <v>42398.615393518514</v>
      </c>
      <c r="T2438">
        <f t="shared" si="116"/>
        <v>0.16438356164383561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8305</v>
      </c>
      <c r="O2439" t="s">
        <v>8308</v>
      </c>
      <c r="P2439">
        <f>ROUND(E2439/D2439*100,0)</f>
        <v>0</v>
      </c>
      <c r="Q2439">
        <f>IFERROR(ROUND(E2439/L2439,4),0)</f>
        <v>0</v>
      </c>
      <c r="R2439" s="17">
        <f t="shared" si="114"/>
        <v>42031.965138888889</v>
      </c>
      <c r="S2439" s="17">
        <f t="shared" si="115"/>
        <v>42080.75</v>
      </c>
      <c r="T2439">
        <f t="shared" si="116"/>
        <v>0.13365715372907189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8305</v>
      </c>
      <c r="O2440" t="s">
        <v>8308</v>
      </c>
      <c r="P2440">
        <f>ROUND(E2440/D2440*100,0)</f>
        <v>0</v>
      </c>
      <c r="Q2440">
        <f>IFERROR(ROUND(E2440/L2440,4),0)</f>
        <v>50</v>
      </c>
      <c r="R2440" s="17">
        <f t="shared" si="114"/>
        <v>42285.91506944444</v>
      </c>
      <c r="S2440" s="17">
        <f t="shared" si="115"/>
        <v>42345.956736111111</v>
      </c>
      <c r="T2440">
        <f t="shared" si="116"/>
        <v>0.16449771689499046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8305</v>
      </c>
      <c r="O2441" t="s">
        <v>8308</v>
      </c>
      <c r="P2441">
        <f>ROUND(E2441/D2441*100,0)</f>
        <v>0</v>
      </c>
      <c r="Q2441">
        <f>IFERROR(ROUND(E2441/L2441,4),0)</f>
        <v>0</v>
      </c>
      <c r="R2441" s="17">
        <f t="shared" si="114"/>
        <v>42265.818622685183</v>
      </c>
      <c r="S2441" s="17">
        <f t="shared" si="115"/>
        <v>42295.818622685183</v>
      </c>
      <c r="T2441">
        <f t="shared" si="116"/>
        <v>8.2191780821917804E-2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8305</v>
      </c>
      <c r="O2442" t="s">
        <v>8308</v>
      </c>
      <c r="P2442">
        <f>ROUND(E2442/D2442*100,0)</f>
        <v>0</v>
      </c>
      <c r="Q2442">
        <f>IFERROR(ROUND(E2442/L2442,4),0)</f>
        <v>5</v>
      </c>
      <c r="R2442" s="17">
        <f t="shared" si="114"/>
        <v>42383.899456018517</v>
      </c>
      <c r="S2442" s="17">
        <f t="shared" si="115"/>
        <v>42413.899456018517</v>
      </c>
      <c r="T2442">
        <f t="shared" si="116"/>
        <v>8.2191780821917804E-2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8305</v>
      </c>
      <c r="O2443" t="s">
        <v>8306</v>
      </c>
      <c r="P2443">
        <f>ROUND(E2443/D2443*100,0)</f>
        <v>108</v>
      </c>
      <c r="Q2443">
        <f>IFERROR(ROUND(E2443/L2443,4),0)</f>
        <v>74.229399999999998</v>
      </c>
      <c r="R2443" s="17">
        <f t="shared" si="114"/>
        <v>42187.125625000001</v>
      </c>
      <c r="S2443" s="17">
        <f t="shared" si="115"/>
        <v>42208.207638888889</v>
      </c>
      <c r="T2443">
        <f t="shared" si="116"/>
        <v>5.775894216133827E-2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8305</v>
      </c>
      <c r="O2444" t="s">
        <v>8306</v>
      </c>
      <c r="P2444">
        <f>ROUND(E2444/D2444*100,0)</f>
        <v>126</v>
      </c>
      <c r="Q2444">
        <f>IFERROR(ROUND(E2444/L2444,4),0)</f>
        <v>81.252700000000004</v>
      </c>
      <c r="R2444" s="17">
        <f t="shared" si="114"/>
        <v>42052.666990740734</v>
      </c>
      <c r="S2444" s="17">
        <f t="shared" si="115"/>
        <v>42082.625324074077</v>
      </c>
      <c r="T2444">
        <f t="shared" si="116"/>
        <v>8.2077625570802837E-2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8305</v>
      </c>
      <c r="O2445" t="s">
        <v>8306</v>
      </c>
      <c r="P2445">
        <f>ROUND(E2445/D2445*100,0)</f>
        <v>203</v>
      </c>
      <c r="Q2445">
        <f>IFERROR(ROUND(E2445/L2445,4),0)</f>
        <v>130.2347</v>
      </c>
      <c r="R2445" s="17">
        <f t="shared" si="114"/>
        <v>41836.625254629631</v>
      </c>
      <c r="S2445" s="17">
        <f t="shared" si="115"/>
        <v>41866.625254629631</v>
      </c>
      <c r="T2445">
        <f t="shared" si="116"/>
        <v>8.2191780821917804E-2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8305</v>
      </c>
      <c r="O2446" t="s">
        <v>8306</v>
      </c>
      <c r="P2446">
        <f>ROUND(E2446/D2446*100,0)</f>
        <v>109</v>
      </c>
      <c r="Q2446">
        <f>IFERROR(ROUND(E2446/L2446,4),"no backers")</f>
        <v>53.409799999999997</v>
      </c>
      <c r="R2446" s="17">
        <f t="shared" si="114"/>
        <v>42485.754525462966</v>
      </c>
      <c r="S2446" s="17">
        <f t="shared" si="115"/>
        <v>42515.754525462966</v>
      </c>
      <c r="T2446">
        <f t="shared" si="116"/>
        <v>8.2191780821917804E-2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8305</v>
      </c>
      <c r="O2447" t="s">
        <v>8306</v>
      </c>
      <c r="P2447">
        <f>ROUND(E2447/D2447*100,0)</f>
        <v>173</v>
      </c>
      <c r="Q2447">
        <f>IFERROR(ROUND(E2447/L2447,4),0)</f>
        <v>75.130399999999995</v>
      </c>
      <c r="R2447" s="17">
        <f t="shared" si="114"/>
        <v>42243.190057870372</v>
      </c>
      <c r="S2447" s="17">
        <f t="shared" si="115"/>
        <v>42273.190057870372</v>
      </c>
      <c r="T2447">
        <f t="shared" si="116"/>
        <v>8.2191780821917804E-2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8305</v>
      </c>
      <c r="O2448" t="s">
        <v>8306</v>
      </c>
      <c r="P2448">
        <f>ROUND(E2448/D2448*100,0)</f>
        <v>168</v>
      </c>
      <c r="Q2448">
        <f>IFERROR(ROUND(E2448/L2448,4),0)</f>
        <v>75.666700000000006</v>
      </c>
      <c r="R2448" s="17">
        <f t="shared" si="114"/>
        <v>42670.602673611109</v>
      </c>
      <c r="S2448" s="17">
        <f t="shared" si="115"/>
        <v>42700.64434027778</v>
      </c>
      <c r="T2448">
        <f t="shared" si="116"/>
        <v>8.2305936073072655E-2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8305</v>
      </c>
      <c r="O2449" t="s">
        <v>8306</v>
      </c>
      <c r="P2449">
        <f>ROUND(E2449/D2449*100,0)</f>
        <v>427</v>
      </c>
      <c r="Q2449">
        <f>IFERROR(ROUND(E2449/L2449,4),"no backers")</f>
        <v>31.691400000000002</v>
      </c>
      <c r="R2449" s="17">
        <f t="shared" si="114"/>
        <v>42654.469826388886</v>
      </c>
      <c r="S2449" s="17">
        <f t="shared" si="115"/>
        <v>42686.166666666672</v>
      </c>
      <c r="T2449">
        <f t="shared" si="116"/>
        <v>8.68406582953032E-2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8305</v>
      </c>
      <c r="O2450" t="s">
        <v>8306</v>
      </c>
      <c r="P2450">
        <f>ROUND(E2450/D2450*100,0)</f>
        <v>108</v>
      </c>
      <c r="Q2450">
        <f>IFERROR(ROUND(E2450/L2450,4),"no backers")</f>
        <v>47.777799999999999</v>
      </c>
      <c r="R2450" s="17">
        <f t="shared" si="114"/>
        <v>42607.316122685181</v>
      </c>
      <c r="S2450" s="17">
        <f t="shared" si="115"/>
        <v>42613.233333333337</v>
      </c>
      <c r="T2450">
        <f t="shared" si="116"/>
        <v>1.6211536022346491E-2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8305</v>
      </c>
      <c r="O2451" t="s">
        <v>8306</v>
      </c>
      <c r="P2451">
        <f>ROUND(E2451/D2451*100,0)</f>
        <v>108</v>
      </c>
      <c r="Q2451">
        <f>IFERROR(ROUND(E2451/L2451,4),0)</f>
        <v>90</v>
      </c>
      <c r="R2451" s="17">
        <f t="shared" si="114"/>
        <v>41943.142534722225</v>
      </c>
      <c r="S2451" s="17">
        <f t="shared" si="115"/>
        <v>41973.184201388889</v>
      </c>
      <c r="T2451">
        <f t="shared" si="116"/>
        <v>8.2305936073052713E-2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8305</v>
      </c>
      <c r="O2452" t="s">
        <v>8306</v>
      </c>
      <c r="P2452">
        <f>ROUND(E2452/D2452*100,0)</f>
        <v>102</v>
      </c>
      <c r="Q2452">
        <f>IFERROR(ROUND(E2452/L2452,4),0)</f>
        <v>149.31399999999999</v>
      </c>
      <c r="R2452" s="17">
        <f t="shared" si="114"/>
        <v>41902.07240740741</v>
      </c>
      <c r="S2452" s="17">
        <f t="shared" si="115"/>
        <v>41940.132638888892</v>
      </c>
      <c r="T2452">
        <f t="shared" si="116"/>
        <v>0.10427460679858173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8305</v>
      </c>
      <c r="O2453" t="s">
        <v>8306</v>
      </c>
      <c r="P2453">
        <f>ROUND(E2453/D2453*100,0)</f>
        <v>115</v>
      </c>
      <c r="Q2453">
        <f>IFERROR(ROUND(E2453/L2453,4),0)</f>
        <v>62.069899999999997</v>
      </c>
      <c r="R2453" s="17">
        <f t="shared" si="114"/>
        <v>42779.908449074079</v>
      </c>
      <c r="S2453" s="17">
        <f t="shared" si="115"/>
        <v>42799.908449074079</v>
      </c>
      <c r="T2453">
        <f t="shared" si="116"/>
        <v>5.4794520547945202E-2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8305</v>
      </c>
      <c r="O2454" t="s">
        <v>8306</v>
      </c>
      <c r="P2454">
        <f>ROUND(E2454/D2454*100,0)</f>
        <v>134</v>
      </c>
      <c r="Q2454">
        <f>IFERROR(ROUND(E2454/L2454,4),0)</f>
        <v>53.4</v>
      </c>
      <c r="R2454" s="17">
        <f t="shared" si="114"/>
        <v>42338.84375</v>
      </c>
      <c r="S2454" s="17">
        <f t="shared" si="115"/>
        <v>42367.958333333328</v>
      </c>
      <c r="T2454">
        <f t="shared" si="116"/>
        <v>7.9765981735146527E-2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8305</v>
      </c>
      <c r="O2455" t="s">
        <v>8306</v>
      </c>
      <c r="P2455">
        <f>ROUND(E2455/D2455*100,0)</f>
        <v>155</v>
      </c>
      <c r="Q2455">
        <f>IFERROR(ROUND(E2455/L2455,4),0)</f>
        <v>69.268699999999995</v>
      </c>
      <c r="R2455" s="17">
        <f t="shared" si="114"/>
        <v>42738.692233796297</v>
      </c>
      <c r="S2455" s="17">
        <f t="shared" si="115"/>
        <v>42768.692233796297</v>
      </c>
      <c r="T2455">
        <f t="shared" si="116"/>
        <v>8.2191780821917804E-2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8305</v>
      </c>
      <c r="O2456" t="s">
        <v>8306</v>
      </c>
      <c r="P2456">
        <f>ROUND(E2456/D2456*100,0)</f>
        <v>101</v>
      </c>
      <c r="Q2456">
        <f>IFERROR(ROUND(E2456/L2456,4),0)</f>
        <v>271.5077</v>
      </c>
      <c r="R2456" s="17">
        <f t="shared" si="114"/>
        <v>42770.201481481476</v>
      </c>
      <c r="S2456" s="17">
        <f t="shared" si="115"/>
        <v>42805.201481481476</v>
      </c>
      <c r="T2456">
        <f t="shared" si="116"/>
        <v>9.5890410958904104E-2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8305</v>
      </c>
      <c r="O2457" t="s">
        <v>8306</v>
      </c>
      <c r="P2457">
        <f>ROUND(E2457/D2457*100,0)</f>
        <v>182</v>
      </c>
      <c r="Q2457">
        <f>IFERROR(ROUND(E2457/L2457,4),0)</f>
        <v>34.125</v>
      </c>
      <c r="R2457" s="17">
        <f t="shared" si="114"/>
        <v>42452.781828703708</v>
      </c>
      <c r="S2457" s="17">
        <f t="shared" si="115"/>
        <v>42480.781828703708</v>
      </c>
      <c r="T2457">
        <f t="shared" si="116"/>
        <v>7.6712328767123292E-2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8305</v>
      </c>
      <c r="O2458" t="s">
        <v>8306</v>
      </c>
      <c r="P2458">
        <f>ROUND(E2458/D2458*100,0)</f>
        <v>181</v>
      </c>
      <c r="Q2458">
        <f>IFERROR(ROUND(E2458/L2458,4),0)</f>
        <v>40.4925</v>
      </c>
      <c r="R2458" s="17">
        <f t="shared" si="114"/>
        <v>42761.961099537039</v>
      </c>
      <c r="S2458" s="17">
        <f t="shared" si="115"/>
        <v>42791.961099537039</v>
      </c>
      <c r="T2458">
        <f t="shared" si="116"/>
        <v>8.2191780821917804E-2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8305</v>
      </c>
      <c r="O2459" t="s">
        <v>8306</v>
      </c>
      <c r="P2459">
        <f>ROUND(E2459/D2459*100,0)</f>
        <v>102</v>
      </c>
      <c r="Q2459">
        <f>IFERROR(ROUND(E2459/L2459,4),0)</f>
        <v>189.75810000000001</v>
      </c>
      <c r="R2459" s="17">
        <f t="shared" si="114"/>
        <v>42423.602500000001</v>
      </c>
      <c r="S2459" s="17">
        <f t="shared" si="115"/>
        <v>42453.560833333337</v>
      </c>
      <c r="T2459">
        <f t="shared" si="116"/>
        <v>8.2077625570782894E-2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8305</v>
      </c>
      <c r="O2460" t="s">
        <v>8306</v>
      </c>
      <c r="P2460">
        <f>ROUND(E2460/D2460*100,0)</f>
        <v>110</v>
      </c>
      <c r="Q2460">
        <f>IFERROR(ROUND(E2460/L2460,4),0)</f>
        <v>68.862499999999997</v>
      </c>
      <c r="R2460" s="17">
        <f t="shared" si="114"/>
        <v>42495.871736111112</v>
      </c>
      <c r="S2460" s="17">
        <f t="shared" si="115"/>
        <v>42530.791666666672</v>
      </c>
      <c r="T2460">
        <f t="shared" si="116"/>
        <v>9.5671042617970964E-2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8305</v>
      </c>
      <c r="O2461" t="s">
        <v>8306</v>
      </c>
      <c r="P2461">
        <f>ROUND(E2461/D2461*100,0)</f>
        <v>102</v>
      </c>
      <c r="Q2461">
        <f>IFERROR(ROUND(E2461/L2461,4),0)</f>
        <v>108.7766</v>
      </c>
      <c r="R2461" s="17">
        <f t="shared" si="114"/>
        <v>42407.637557870374</v>
      </c>
      <c r="S2461" s="17">
        <f t="shared" si="115"/>
        <v>42452.595891203702</v>
      </c>
      <c r="T2461">
        <f t="shared" si="116"/>
        <v>0.12317351598172187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8305</v>
      </c>
      <c r="O2462" t="s">
        <v>8306</v>
      </c>
      <c r="P2462">
        <f>ROUND(E2462/D2462*100,0)</f>
        <v>101</v>
      </c>
      <c r="Q2462">
        <f>IFERROR(ROUND(E2462/L2462,4),"no backers")</f>
        <v>125.9853</v>
      </c>
      <c r="R2462" s="17">
        <f t="shared" si="114"/>
        <v>42704.187118055561</v>
      </c>
      <c r="S2462" s="17">
        <f t="shared" si="115"/>
        <v>42738.178472222222</v>
      </c>
      <c r="T2462">
        <f t="shared" si="116"/>
        <v>9.3126997716879559E-2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8289</v>
      </c>
      <c r="O2463" t="s">
        <v>8295</v>
      </c>
      <c r="P2463">
        <f>ROUND(E2463/D2463*100,0)</f>
        <v>104</v>
      </c>
      <c r="Q2463">
        <f>IFERROR(ROUND(E2463/L2463,4),0)</f>
        <v>90.523300000000006</v>
      </c>
      <c r="R2463" s="17">
        <f t="shared" si="114"/>
        <v>40784.012696759259</v>
      </c>
      <c r="S2463" s="17">
        <f t="shared" si="115"/>
        <v>40817.125</v>
      </c>
      <c r="T2463">
        <f t="shared" si="116"/>
        <v>9.0718639015729616E-2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8289</v>
      </c>
      <c r="O2464" t="s">
        <v>8295</v>
      </c>
      <c r="P2464">
        <f>ROUND(E2464/D2464*100,0)</f>
        <v>111</v>
      </c>
      <c r="Q2464">
        <f>IFERROR(ROUND(E2464/L2464,4),0)</f>
        <v>28.880400000000002</v>
      </c>
      <c r="R2464" s="17">
        <f t="shared" si="114"/>
        <v>41089.186296296299</v>
      </c>
      <c r="S2464" s="17">
        <f t="shared" si="115"/>
        <v>41109.186296296299</v>
      </c>
      <c r="T2464">
        <f t="shared" si="116"/>
        <v>5.4794520547945202E-2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8289</v>
      </c>
      <c r="O2465" t="s">
        <v>8295</v>
      </c>
      <c r="P2465">
        <f>ROUND(E2465/D2465*100,0)</f>
        <v>116</v>
      </c>
      <c r="Q2465">
        <f>IFERROR(ROUND(E2465/L2465,4),0)</f>
        <v>31</v>
      </c>
      <c r="R2465" s="17">
        <f t="shared" si="114"/>
        <v>41341.111400462964</v>
      </c>
      <c r="S2465" s="17">
        <f t="shared" si="115"/>
        <v>41380.791666666664</v>
      </c>
      <c r="T2465">
        <f t="shared" si="116"/>
        <v>0.1087130580923308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8289</v>
      </c>
      <c r="O2466" t="s">
        <v>8295</v>
      </c>
      <c r="P2466">
        <f>ROUND(E2466/D2466*100,0)</f>
        <v>111</v>
      </c>
      <c r="Q2466">
        <f>IFERROR(ROUND(E2466/L2466,4),0)</f>
        <v>51.674399999999999</v>
      </c>
      <c r="R2466" s="17">
        <f t="shared" si="114"/>
        <v>42248.90042824074</v>
      </c>
      <c r="S2466" s="17">
        <f t="shared" si="115"/>
        <v>42277.811805555553</v>
      </c>
      <c r="T2466">
        <f t="shared" si="116"/>
        <v>7.9209252917295483E-2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8289</v>
      </c>
      <c r="O2467" t="s">
        <v>8295</v>
      </c>
      <c r="P2467">
        <f>ROUND(E2467/D2467*100,0)</f>
        <v>180</v>
      </c>
      <c r="Q2467">
        <f>IFERROR(ROUND(E2467/L2467,4),0)</f>
        <v>26.270800000000001</v>
      </c>
      <c r="R2467" s="17">
        <f t="shared" si="114"/>
        <v>41145.719305555554</v>
      </c>
      <c r="S2467" s="17">
        <f t="shared" si="115"/>
        <v>41175.719305555554</v>
      </c>
      <c r="T2467">
        <f t="shared" si="116"/>
        <v>8.2191780821917804E-2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8289</v>
      </c>
      <c r="O2468" t="s">
        <v>8295</v>
      </c>
      <c r="P2468">
        <f>ROUND(E2468/D2468*100,0)</f>
        <v>100</v>
      </c>
      <c r="Q2468">
        <f>IFERROR(ROUND(E2468/L2468,4),0)</f>
        <v>48.076900000000002</v>
      </c>
      <c r="R2468" s="17">
        <f t="shared" si="114"/>
        <v>41373.102465277778</v>
      </c>
      <c r="S2468" s="17">
        <f t="shared" si="115"/>
        <v>41403.102465277778</v>
      </c>
      <c r="T2468">
        <f t="shared" si="116"/>
        <v>8.2191780821917804E-2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8289</v>
      </c>
      <c r="O2469" t="s">
        <v>8295</v>
      </c>
      <c r="P2469">
        <f>ROUND(E2469/D2469*100,0)</f>
        <v>119</v>
      </c>
      <c r="Q2469">
        <f>IFERROR(ROUND(E2469/L2469,4),"no backers")</f>
        <v>27.5581</v>
      </c>
      <c r="R2469" s="17">
        <f t="shared" si="114"/>
        <v>41025.874201388891</v>
      </c>
      <c r="S2469" s="17">
        <f t="shared" si="115"/>
        <v>41039.708333333336</v>
      </c>
      <c r="T2469">
        <f t="shared" si="116"/>
        <v>3.7901731354642136E-2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8289</v>
      </c>
      <c r="O2470" t="s">
        <v>8295</v>
      </c>
      <c r="P2470">
        <f>ROUND(E2470/D2470*100,0)</f>
        <v>107</v>
      </c>
      <c r="Q2470">
        <f>IFERROR(ROUND(E2470/L2470,4),0)</f>
        <v>36.971400000000003</v>
      </c>
      <c r="R2470" s="17">
        <f t="shared" si="114"/>
        <v>41174.154178240737</v>
      </c>
      <c r="S2470" s="17">
        <f t="shared" si="115"/>
        <v>41210.208333333336</v>
      </c>
      <c r="T2470">
        <f t="shared" si="116"/>
        <v>9.877850710301124E-2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8289</v>
      </c>
      <c r="O2471" t="s">
        <v>8295</v>
      </c>
      <c r="P2471">
        <f>ROUND(E2471/D2471*100,0)</f>
        <v>114</v>
      </c>
      <c r="Q2471">
        <f>IFERROR(ROUND(E2471/L2471,4),0)</f>
        <v>29.0213</v>
      </c>
      <c r="R2471" s="17">
        <f t="shared" si="114"/>
        <v>40557.429733796293</v>
      </c>
      <c r="S2471" s="17">
        <f t="shared" si="115"/>
        <v>40582.429733796293</v>
      </c>
      <c r="T2471">
        <f t="shared" si="116"/>
        <v>6.8493150684931503E-2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8289</v>
      </c>
      <c r="O2472" t="s">
        <v>8295</v>
      </c>
      <c r="P2472">
        <f>ROUND(E2472/D2472*100,0)</f>
        <v>103</v>
      </c>
      <c r="Q2472">
        <f>IFERROR(ROUND(E2472/L2472,4),"no backers")</f>
        <v>28.656700000000001</v>
      </c>
      <c r="R2472" s="17">
        <f t="shared" si="114"/>
        <v>41023.07471064815</v>
      </c>
      <c r="S2472" s="17">
        <f t="shared" si="115"/>
        <v>41053.07471064815</v>
      </c>
      <c r="T2472">
        <f t="shared" si="116"/>
        <v>8.2191780821917804E-2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8289</v>
      </c>
      <c r="O2473" t="s">
        <v>8295</v>
      </c>
      <c r="P2473">
        <f>ROUND(E2473/D2473*100,0)</f>
        <v>128</v>
      </c>
      <c r="Q2473">
        <f>IFERROR(ROUND(E2473/L2473,4),0)</f>
        <v>37.647100000000002</v>
      </c>
      <c r="R2473" s="17">
        <f t="shared" si="114"/>
        <v>40893.992962962962</v>
      </c>
      <c r="S2473" s="17">
        <f t="shared" si="115"/>
        <v>40933.992962962962</v>
      </c>
      <c r="T2473">
        <f t="shared" si="116"/>
        <v>0.1095890410958904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8289</v>
      </c>
      <c r="O2474" t="s">
        <v>8295</v>
      </c>
      <c r="P2474">
        <f>ROUND(E2474/D2474*100,0)</f>
        <v>136</v>
      </c>
      <c r="Q2474">
        <f>IFERROR(ROUND(E2474/L2474,4),0)</f>
        <v>97.903999999999996</v>
      </c>
      <c r="R2474" s="17">
        <f t="shared" si="114"/>
        <v>40354.11550925926</v>
      </c>
      <c r="S2474" s="17">
        <f t="shared" si="115"/>
        <v>40425.043749999997</v>
      </c>
      <c r="T2474">
        <f t="shared" si="116"/>
        <v>0.19432394723489654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8289</v>
      </c>
      <c r="O2475" t="s">
        <v>8295</v>
      </c>
      <c r="P2475">
        <f>ROUND(E2475/D2475*100,0)</f>
        <v>100</v>
      </c>
      <c r="Q2475">
        <f>IFERROR(ROUND(E2475/L2475,4),0)</f>
        <v>42.553199999999997</v>
      </c>
      <c r="R2475" s="17">
        <f t="shared" si="114"/>
        <v>41193.748483796298</v>
      </c>
      <c r="S2475" s="17">
        <f t="shared" si="115"/>
        <v>41223.790150462963</v>
      </c>
      <c r="T2475">
        <f t="shared" si="116"/>
        <v>8.2305936073052713E-2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8289</v>
      </c>
      <c r="O2476" t="s">
        <v>8295</v>
      </c>
      <c r="P2476">
        <f>ROUND(E2476/D2476*100,0)</f>
        <v>100</v>
      </c>
      <c r="Q2476">
        <f>IFERROR(ROUND(E2476/L2476,4),0)</f>
        <v>131.58369999999999</v>
      </c>
      <c r="R2476" s="17">
        <f t="shared" si="114"/>
        <v>40417.011296296296</v>
      </c>
      <c r="S2476" s="17">
        <f t="shared" si="115"/>
        <v>40462.011296296296</v>
      </c>
      <c r="T2476">
        <f t="shared" si="116"/>
        <v>0.12328767123287671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8289</v>
      </c>
      <c r="O2477" t="s">
        <v>8295</v>
      </c>
      <c r="P2477">
        <f>ROUND(E2477/D2477*100,0)</f>
        <v>105</v>
      </c>
      <c r="Q2477">
        <f>IFERROR(ROUND(E2477/L2477,4),0)</f>
        <v>32.320999999999998</v>
      </c>
      <c r="R2477" s="17">
        <f t="shared" si="114"/>
        <v>40310.287673611114</v>
      </c>
      <c r="S2477" s="17">
        <f t="shared" si="115"/>
        <v>40369.916666666664</v>
      </c>
      <c r="T2477">
        <f t="shared" si="116"/>
        <v>0.16336710426178186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8289</v>
      </c>
      <c r="O2478" t="s">
        <v>8295</v>
      </c>
      <c r="P2478">
        <f>ROUND(E2478/D2478*100,0)</f>
        <v>105</v>
      </c>
      <c r="Q2478">
        <f>IFERROR(ROUND(E2478/L2478,4),0)</f>
        <v>61.103999999999999</v>
      </c>
      <c r="R2478" s="17">
        <f t="shared" si="114"/>
        <v>41913.328356481477</v>
      </c>
      <c r="S2478" s="17">
        <f t="shared" si="115"/>
        <v>41946.370023148149</v>
      </c>
      <c r="T2478">
        <f t="shared" si="116"/>
        <v>9.052511415526443E-2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8289</v>
      </c>
      <c r="O2479" t="s">
        <v>8295</v>
      </c>
      <c r="P2479">
        <f>ROUND(E2479/D2479*100,0)</f>
        <v>171</v>
      </c>
      <c r="Q2479">
        <f>IFERROR(ROUND(E2479/L2479,4),0)</f>
        <v>31.3415</v>
      </c>
      <c r="R2479" s="17">
        <f t="shared" si="114"/>
        <v>41088.691493055558</v>
      </c>
      <c r="S2479" s="17">
        <f t="shared" si="115"/>
        <v>41133.691493055558</v>
      </c>
      <c r="T2479">
        <f t="shared" si="116"/>
        <v>0.12328767123287671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8289</v>
      </c>
      <c r="O2480" t="s">
        <v>8295</v>
      </c>
      <c r="P2480">
        <f>ROUND(E2480/D2480*100,0)</f>
        <v>128</v>
      </c>
      <c r="Q2480">
        <f>IFERROR(ROUND(E2480/L2480,4),0)</f>
        <v>129.1139</v>
      </c>
      <c r="R2480" s="17">
        <f t="shared" si="114"/>
        <v>41257.950381944444</v>
      </c>
      <c r="S2480" s="17">
        <f t="shared" si="115"/>
        <v>41287.950381944444</v>
      </c>
      <c r="T2480">
        <f t="shared" si="116"/>
        <v>8.2191780821917804E-2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8289</v>
      </c>
      <c r="O2481" t="s">
        <v>8295</v>
      </c>
      <c r="P2481">
        <f>ROUND(E2481/D2481*100,0)</f>
        <v>133</v>
      </c>
      <c r="Q2481">
        <f>IFERROR(ROUND(E2481/L2481,4),0)</f>
        <v>25.020600000000002</v>
      </c>
      <c r="R2481" s="17">
        <f t="shared" si="114"/>
        <v>41107.726782407408</v>
      </c>
      <c r="S2481" s="17">
        <f t="shared" si="115"/>
        <v>41118.083333333336</v>
      </c>
      <c r="T2481">
        <f t="shared" si="116"/>
        <v>2.8374112125829801E-2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8289</v>
      </c>
      <c r="O2482" t="s">
        <v>8295</v>
      </c>
      <c r="P2482">
        <f>ROUND(E2482/D2482*100,0)</f>
        <v>100</v>
      </c>
      <c r="Q2482">
        <f>IFERROR(ROUND(E2482/L2482,4),0)</f>
        <v>250</v>
      </c>
      <c r="R2482" s="17">
        <f t="shared" si="114"/>
        <v>42227.936157407406</v>
      </c>
      <c r="S2482" s="17">
        <f t="shared" si="115"/>
        <v>42287.936157407406</v>
      </c>
      <c r="T2482">
        <f t="shared" si="116"/>
        <v>0.16438356164383561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8289</v>
      </c>
      <c r="O2483" t="s">
        <v>8295</v>
      </c>
      <c r="P2483">
        <f>ROUND(E2483/D2483*100,0)</f>
        <v>113</v>
      </c>
      <c r="Q2483">
        <f>IFERROR(ROUND(E2483/L2483,4),0)</f>
        <v>47.541499999999999</v>
      </c>
      <c r="R2483" s="17">
        <f t="shared" si="114"/>
        <v>40999.645925925928</v>
      </c>
      <c r="S2483" s="17">
        <f t="shared" si="115"/>
        <v>41029.645925925928</v>
      </c>
      <c r="T2483">
        <f t="shared" si="116"/>
        <v>8.2191780821917804E-2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8289</v>
      </c>
      <c r="O2484" t="s">
        <v>8295</v>
      </c>
      <c r="P2484">
        <f>ROUND(E2484/D2484*100,0)</f>
        <v>100</v>
      </c>
      <c r="Q2484">
        <f>IFERROR(ROUND(E2484/L2484,4),0)</f>
        <v>40.04</v>
      </c>
      <c r="R2484" s="17">
        <f t="shared" si="114"/>
        <v>40711.782210648147</v>
      </c>
      <c r="S2484" s="17">
        <f t="shared" si="115"/>
        <v>40756.782210648147</v>
      </c>
      <c r="T2484">
        <f t="shared" si="116"/>
        <v>0.12328767123287671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8289</v>
      </c>
      <c r="O2485" t="s">
        <v>8295</v>
      </c>
      <c r="P2485">
        <f>ROUND(E2485/D2485*100,0)</f>
        <v>114</v>
      </c>
      <c r="Q2485">
        <f>IFERROR(ROUND(E2485/L2485,4),0)</f>
        <v>65.842100000000002</v>
      </c>
      <c r="R2485" s="17">
        <f t="shared" si="114"/>
        <v>40970.750034722223</v>
      </c>
      <c r="S2485" s="17">
        <f t="shared" si="115"/>
        <v>41030.708368055559</v>
      </c>
      <c r="T2485">
        <f t="shared" si="116"/>
        <v>0.16426940639270071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8289</v>
      </c>
      <c r="O2486" t="s">
        <v>8295</v>
      </c>
      <c r="P2486">
        <f>ROUND(E2486/D2486*100,0)</f>
        <v>119</v>
      </c>
      <c r="Q2486">
        <f>IFERROR(ROUND(E2486/L2486,4),0)</f>
        <v>46.401200000000003</v>
      </c>
      <c r="R2486" s="17">
        <f t="shared" si="114"/>
        <v>40771.916701388887</v>
      </c>
      <c r="S2486" s="17">
        <f t="shared" si="115"/>
        <v>40801.916701388887</v>
      </c>
      <c r="T2486">
        <f t="shared" si="116"/>
        <v>8.2191780821917804E-2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8289</v>
      </c>
      <c r="O2487" t="s">
        <v>8295</v>
      </c>
      <c r="P2487">
        <f>ROUND(E2487/D2487*100,0)</f>
        <v>103</v>
      </c>
      <c r="Q2487">
        <f>IFERROR(ROUND(E2487/L2487,4),0)</f>
        <v>50.365900000000003</v>
      </c>
      <c r="R2487" s="17">
        <f t="shared" si="114"/>
        <v>40793.998599537037</v>
      </c>
      <c r="S2487" s="17">
        <f t="shared" si="115"/>
        <v>40828.998599537037</v>
      </c>
      <c r="T2487">
        <f t="shared" si="116"/>
        <v>9.5890410958904104E-2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8289</v>
      </c>
      <c r="O2488" t="s">
        <v>8295</v>
      </c>
      <c r="P2488">
        <f>ROUND(E2488/D2488*100,0)</f>
        <v>266</v>
      </c>
      <c r="Q2488">
        <f>IFERROR(ROUND(E2488/L2488,4),0)</f>
        <v>26.566700000000001</v>
      </c>
      <c r="R2488" s="17">
        <f t="shared" si="114"/>
        <v>40991.708055555559</v>
      </c>
      <c r="S2488" s="17">
        <f t="shared" si="115"/>
        <v>41021.708055555559</v>
      </c>
      <c r="T2488">
        <f t="shared" si="116"/>
        <v>8.2191780821917804E-2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8289</v>
      </c>
      <c r="O2489" t="s">
        <v>8295</v>
      </c>
      <c r="P2489">
        <f>ROUND(E2489/D2489*100,0)</f>
        <v>100</v>
      </c>
      <c r="Q2489">
        <f>IFERROR(ROUND(E2489/L2489,4),0)</f>
        <v>39.493699999999997</v>
      </c>
      <c r="R2489" s="17">
        <f t="shared" si="114"/>
        <v>41026.083298611113</v>
      </c>
      <c r="S2489" s="17">
        <f t="shared" si="115"/>
        <v>41056.083298611113</v>
      </c>
      <c r="T2489">
        <f t="shared" si="116"/>
        <v>8.2191780821917804E-2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8289</v>
      </c>
      <c r="O2490" t="s">
        <v>8295</v>
      </c>
      <c r="P2490">
        <f>ROUND(E2490/D2490*100,0)</f>
        <v>107</v>
      </c>
      <c r="Q2490">
        <f>IFERROR(ROUND(E2490/L2490,4),0)</f>
        <v>49.246200000000002</v>
      </c>
      <c r="R2490" s="17">
        <f t="shared" si="114"/>
        <v>40833.633194444446</v>
      </c>
      <c r="S2490" s="17">
        <f t="shared" si="115"/>
        <v>40863.674861111111</v>
      </c>
      <c r="T2490">
        <f t="shared" si="116"/>
        <v>8.2305936073052713E-2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8289</v>
      </c>
      <c r="O2491" t="s">
        <v>8295</v>
      </c>
      <c r="P2491">
        <f>ROUND(E2491/D2491*100,0)</f>
        <v>134</v>
      </c>
      <c r="Q2491">
        <f>IFERROR(ROUND(E2491/L2491,4),0)</f>
        <v>62.38</v>
      </c>
      <c r="R2491" s="17">
        <f t="shared" si="114"/>
        <v>41373.690266203703</v>
      </c>
      <c r="S2491" s="17">
        <f t="shared" si="115"/>
        <v>41403.690266203703</v>
      </c>
      <c r="T2491">
        <f t="shared" si="116"/>
        <v>8.2191780821917804E-2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8289</v>
      </c>
      <c r="O2492" t="s">
        <v>8295</v>
      </c>
      <c r="P2492">
        <f>ROUND(E2492/D2492*100,0)</f>
        <v>121</v>
      </c>
      <c r="Q2492">
        <f>IFERROR(ROUND(E2492/L2492,4),0)</f>
        <v>37.9375</v>
      </c>
      <c r="R2492" s="17">
        <f t="shared" si="114"/>
        <v>41023.227731481478</v>
      </c>
      <c r="S2492" s="17">
        <f t="shared" si="115"/>
        <v>41083.227731481478</v>
      </c>
      <c r="T2492">
        <f t="shared" si="116"/>
        <v>0.16438356164383561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8289</v>
      </c>
      <c r="O2493" t="s">
        <v>8295</v>
      </c>
      <c r="P2493">
        <f>ROUND(E2493/D2493*100,0)</f>
        <v>103</v>
      </c>
      <c r="Q2493">
        <f>IFERROR(ROUND(E2493/L2493,4),0)</f>
        <v>51.6</v>
      </c>
      <c r="R2493" s="17">
        <f t="shared" si="114"/>
        <v>40542.839282407411</v>
      </c>
      <c r="S2493" s="17">
        <f t="shared" si="115"/>
        <v>40559.07708333333</v>
      </c>
      <c r="T2493">
        <f t="shared" si="116"/>
        <v>4.4487125824436015E-2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8289</v>
      </c>
      <c r="O2494" t="s">
        <v>8295</v>
      </c>
      <c r="P2494">
        <f>ROUND(E2494/D2494*100,0)</f>
        <v>125</v>
      </c>
      <c r="Q2494">
        <f>IFERROR(ROUND(E2494/L2494,4),0)</f>
        <v>27.777799999999999</v>
      </c>
      <c r="R2494" s="17">
        <f t="shared" si="114"/>
        <v>41024.985972222225</v>
      </c>
      <c r="S2494" s="17">
        <f t="shared" si="115"/>
        <v>41076.415972222225</v>
      </c>
      <c r="T2494">
        <f t="shared" si="116"/>
        <v>0.1409041095890419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8289</v>
      </c>
      <c r="O2495" t="s">
        <v>8295</v>
      </c>
      <c r="P2495">
        <f>ROUND(E2495/D2495*100,0)</f>
        <v>129</v>
      </c>
      <c r="Q2495">
        <f>IFERROR(ROUND(E2495/L2495,4),0)</f>
        <v>99.382199999999997</v>
      </c>
      <c r="R2495" s="17">
        <f t="shared" si="114"/>
        <v>41348.168287037035</v>
      </c>
      <c r="S2495" s="17">
        <f t="shared" si="115"/>
        <v>41393.168287037035</v>
      </c>
      <c r="T2495">
        <f t="shared" si="116"/>
        <v>0.12328767123287671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8289</v>
      </c>
      <c r="O2496" t="s">
        <v>8295</v>
      </c>
      <c r="P2496">
        <f>ROUND(E2496/D2496*100,0)</f>
        <v>101</v>
      </c>
      <c r="Q2496">
        <f>IFERROR(ROUND(E2496/L2496,4),0)</f>
        <v>38.848199999999999</v>
      </c>
      <c r="R2496" s="17">
        <f t="shared" si="114"/>
        <v>41022.645185185182</v>
      </c>
      <c r="S2496" s="17">
        <f t="shared" si="115"/>
        <v>41052.645185185182</v>
      </c>
      <c r="T2496">
        <f t="shared" si="116"/>
        <v>8.2191780821917804E-2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8289</v>
      </c>
      <c r="O2497" t="s">
        <v>8295</v>
      </c>
      <c r="P2497">
        <f>ROUND(E2497/D2497*100,0)</f>
        <v>128</v>
      </c>
      <c r="Q2497">
        <f>IFERROR(ROUND(E2497/L2497,4),0)</f>
        <v>45.5488</v>
      </c>
      <c r="R2497" s="17">
        <f t="shared" si="114"/>
        <v>41036.946469907409</v>
      </c>
      <c r="S2497" s="17">
        <f t="shared" si="115"/>
        <v>41066.946469907409</v>
      </c>
      <c r="T2497">
        <f t="shared" si="116"/>
        <v>8.2191780821917804E-2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8289</v>
      </c>
      <c r="O2498" t="s">
        <v>8295</v>
      </c>
      <c r="P2498">
        <f>ROUND(E2498/D2498*100,0)</f>
        <v>100</v>
      </c>
      <c r="Q2498">
        <f>IFERROR(ROUND(E2498/L2498,4),0)</f>
        <v>600</v>
      </c>
      <c r="R2498" s="17">
        <f t="shared" si="114"/>
        <v>41327.996435185189</v>
      </c>
      <c r="S2498" s="17">
        <f t="shared" si="115"/>
        <v>41362.954768518517</v>
      </c>
      <c r="T2498">
        <f t="shared" si="116"/>
        <v>9.5776255707749267E-2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8289</v>
      </c>
      <c r="O2499" t="s">
        <v>8295</v>
      </c>
      <c r="P2499">
        <f>ROUND(E2499/D2499*100,0)</f>
        <v>113</v>
      </c>
      <c r="Q2499">
        <f>IFERROR(ROUND(E2499/L2499,4),0)</f>
        <v>80.551100000000005</v>
      </c>
      <c r="R2499" s="17">
        <f t="shared" ref="R2499:R2562" si="117">(((J2499/60)/60)/24)+DATE(1970,1,1)</f>
        <v>40730.878912037035</v>
      </c>
      <c r="S2499" s="17">
        <f t="shared" ref="S2499:S2562" si="118">(((I2499/60)/60)/24)+DATE(1970,1,1)</f>
        <v>40760.878912037035</v>
      </c>
      <c r="T2499">
        <f t="shared" ref="T2499:T2562" si="119">(S2499-R2499)/365</f>
        <v>8.2191780821917804E-2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8289</v>
      </c>
      <c r="O2500" t="s">
        <v>8295</v>
      </c>
      <c r="P2500">
        <f>ROUND(E2500/D2500*100,0)</f>
        <v>106</v>
      </c>
      <c r="Q2500">
        <f>IFERROR(ROUND(E2500/L2500,4),"no backers")</f>
        <v>52.8</v>
      </c>
      <c r="R2500" s="17">
        <f t="shared" si="117"/>
        <v>42017.967442129629</v>
      </c>
      <c r="S2500" s="17">
        <f t="shared" si="118"/>
        <v>42031.967442129629</v>
      </c>
      <c r="T2500">
        <f t="shared" si="119"/>
        <v>3.8356164383561646E-2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8289</v>
      </c>
      <c r="O2501" t="s">
        <v>8295</v>
      </c>
      <c r="P2501">
        <f>ROUND(E2501/D2501*100,0)</f>
        <v>203</v>
      </c>
      <c r="Q2501">
        <f>IFERROR(ROUND(E2501/L2501,4),0)</f>
        <v>47.676499999999997</v>
      </c>
      <c r="R2501" s="17">
        <f t="shared" si="117"/>
        <v>41226.648576388885</v>
      </c>
      <c r="S2501" s="17">
        <f t="shared" si="118"/>
        <v>41274.75</v>
      </c>
      <c r="T2501">
        <f t="shared" si="119"/>
        <v>0.13178472222223295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8289</v>
      </c>
      <c r="O2502" t="s">
        <v>8295</v>
      </c>
      <c r="P2502">
        <f>ROUND(E2502/D2502*100,0)</f>
        <v>113</v>
      </c>
      <c r="Q2502">
        <f>IFERROR(ROUND(E2502/L2502,4),0)</f>
        <v>23.4483</v>
      </c>
      <c r="R2502" s="17">
        <f t="shared" si="117"/>
        <v>41053.772858796299</v>
      </c>
      <c r="S2502" s="17">
        <f t="shared" si="118"/>
        <v>41083.772858796299</v>
      </c>
      <c r="T2502">
        <f t="shared" si="119"/>
        <v>8.2191780821917804E-2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8305</v>
      </c>
      <c r="O2503" t="s">
        <v>8307</v>
      </c>
      <c r="P2503">
        <f>ROUND(E2503/D2503*100,0)</f>
        <v>3</v>
      </c>
      <c r="Q2503">
        <f>IFERROR(ROUND(E2503/L2503,4),0)</f>
        <v>40.142899999999997</v>
      </c>
      <c r="R2503" s="17">
        <f t="shared" si="117"/>
        <v>42244.776666666665</v>
      </c>
      <c r="S2503" s="17">
        <f t="shared" si="118"/>
        <v>42274.776666666665</v>
      </c>
      <c r="T2503">
        <f t="shared" si="119"/>
        <v>8.2191780821917804E-2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8305</v>
      </c>
      <c r="O2504" t="s">
        <v>8307</v>
      </c>
      <c r="P2504">
        <f>ROUND(E2504/D2504*100,0)</f>
        <v>0</v>
      </c>
      <c r="Q2504">
        <f>IFERROR(ROUND(E2504/L2504,4),0)</f>
        <v>17.2</v>
      </c>
      <c r="R2504" s="17">
        <f t="shared" si="117"/>
        <v>41858.825439814813</v>
      </c>
      <c r="S2504" s="17">
        <f t="shared" si="118"/>
        <v>41903.825439814813</v>
      </c>
      <c r="T2504">
        <f t="shared" si="119"/>
        <v>0.12328767123287671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8305</v>
      </c>
      <c r="O2505" t="s">
        <v>8307</v>
      </c>
      <c r="P2505">
        <f>ROUND(E2505/D2505*100,0)</f>
        <v>0</v>
      </c>
      <c r="Q2505" t="str">
        <f>IFERROR(ROUND(E2505/L2505,4),"no backers")</f>
        <v>no backers</v>
      </c>
      <c r="R2505" s="17">
        <f t="shared" si="117"/>
        <v>42498.899398148147</v>
      </c>
      <c r="S2505" s="17">
        <f t="shared" si="118"/>
        <v>42528.879166666666</v>
      </c>
      <c r="T2505">
        <f t="shared" si="119"/>
        <v>8.2136352105530247E-2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8305</v>
      </c>
      <c r="O2506" t="s">
        <v>8307</v>
      </c>
      <c r="P2506">
        <f>ROUND(E2506/D2506*100,0)</f>
        <v>0</v>
      </c>
      <c r="Q2506">
        <f>IFERROR(ROUND(E2506/L2506,4),0)</f>
        <v>0</v>
      </c>
      <c r="R2506" s="17">
        <f t="shared" si="117"/>
        <v>41928.015439814815</v>
      </c>
      <c r="S2506" s="17">
        <f t="shared" si="118"/>
        <v>41958.057106481487</v>
      </c>
      <c r="T2506">
        <f t="shared" si="119"/>
        <v>8.2305936073072655E-2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8305</v>
      </c>
      <c r="O2507" t="s">
        <v>8307</v>
      </c>
      <c r="P2507">
        <f>ROUND(E2507/D2507*100,0)</f>
        <v>0</v>
      </c>
      <c r="Q2507">
        <f>IFERROR(ROUND(E2507/L2507,4),0)</f>
        <v>0</v>
      </c>
      <c r="R2507" s="17">
        <f t="shared" si="117"/>
        <v>42047.05574074074</v>
      </c>
      <c r="S2507" s="17">
        <f t="shared" si="118"/>
        <v>42077.014074074075</v>
      </c>
      <c r="T2507">
        <f t="shared" si="119"/>
        <v>8.2077625570782894E-2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8305</v>
      </c>
      <c r="O2508" t="s">
        <v>8307</v>
      </c>
      <c r="P2508">
        <f>ROUND(E2508/D2508*100,0)</f>
        <v>1</v>
      </c>
      <c r="Q2508">
        <f>IFERROR(ROUND(E2508/L2508,4),0)</f>
        <v>15</v>
      </c>
      <c r="R2508" s="17">
        <f t="shared" si="117"/>
        <v>42258.297094907408</v>
      </c>
      <c r="S2508" s="17">
        <f t="shared" si="118"/>
        <v>42280.875</v>
      </c>
      <c r="T2508">
        <f t="shared" si="119"/>
        <v>6.1857274226279776E-2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8305</v>
      </c>
      <c r="O2509" t="s">
        <v>8307</v>
      </c>
      <c r="P2509">
        <f>ROUND(E2509/D2509*100,0)</f>
        <v>0</v>
      </c>
      <c r="Q2509">
        <f>IFERROR(ROUND(E2509/L2509,4),0)</f>
        <v>0</v>
      </c>
      <c r="R2509" s="17">
        <f t="shared" si="117"/>
        <v>42105.072962962964</v>
      </c>
      <c r="S2509" s="17">
        <f t="shared" si="118"/>
        <v>42135.072962962964</v>
      </c>
      <c r="T2509">
        <f t="shared" si="119"/>
        <v>8.2191780821917804E-2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8305</v>
      </c>
      <c r="O2510" t="s">
        <v>8307</v>
      </c>
      <c r="P2510">
        <f>ROUND(E2510/D2510*100,0)</f>
        <v>0</v>
      </c>
      <c r="Q2510">
        <f>IFERROR(ROUND(E2510/L2510,4),0)</f>
        <v>0</v>
      </c>
      <c r="R2510" s="17">
        <f t="shared" si="117"/>
        <v>41835.951782407406</v>
      </c>
      <c r="S2510" s="17">
        <f t="shared" si="118"/>
        <v>41865.951782407406</v>
      </c>
      <c r="T2510">
        <f t="shared" si="119"/>
        <v>8.2191780821917804E-2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8305</v>
      </c>
      <c r="O2511" t="s">
        <v>8307</v>
      </c>
      <c r="P2511">
        <f>ROUND(E2511/D2511*100,0)</f>
        <v>1</v>
      </c>
      <c r="Q2511">
        <f>IFERROR(ROUND(E2511/L2511,4),0)</f>
        <v>35.714300000000001</v>
      </c>
      <c r="R2511" s="17">
        <f t="shared" si="117"/>
        <v>42058.809594907405</v>
      </c>
      <c r="S2511" s="17">
        <f t="shared" si="118"/>
        <v>42114.767928240741</v>
      </c>
      <c r="T2511">
        <f t="shared" si="119"/>
        <v>0.15331050228311166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8305</v>
      </c>
      <c r="O2512" t="s">
        <v>8307</v>
      </c>
      <c r="P2512">
        <f>ROUND(E2512/D2512*100,0)</f>
        <v>0</v>
      </c>
      <c r="Q2512">
        <f>IFERROR(ROUND(E2512/L2512,4),0)</f>
        <v>37.5</v>
      </c>
      <c r="R2512" s="17">
        <f t="shared" si="117"/>
        <v>42078.997361111105</v>
      </c>
      <c r="S2512" s="17">
        <f t="shared" si="118"/>
        <v>42138.997361111105</v>
      </c>
      <c r="T2512">
        <f t="shared" si="119"/>
        <v>0.16438356164383561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8305</v>
      </c>
      <c r="O2513" t="s">
        <v>8307</v>
      </c>
      <c r="P2513">
        <f>ROUND(E2513/D2513*100,0)</f>
        <v>0</v>
      </c>
      <c r="Q2513">
        <f>IFERROR(ROUND(E2513/L2513,4),0)</f>
        <v>0</v>
      </c>
      <c r="R2513" s="17">
        <f t="shared" si="117"/>
        <v>42371.446909722217</v>
      </c>
      <c r="S2513" s="17">
        <f t="shared" si="118"/>
        <v>42401.446909722217</v>
      </c>
      <c r="T2513">
        <f t="shared" si="119"/>
        <v>8.2191780821917804E-2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8305</v>
      </c>
      <c r="O2514" t="s">
        <v>8307</v>
      </c>
      <c r="P2514">
        <f>ROUND(E2514/D2514*100,0)</f>
        <v>0</v>
      </c>
      <c r="Q2514">
        <f>IFERROR(ROUND(E2514/L2514,4),0)</f>
        <v>0</v>
      </c>
      <c r="R2514" s="17">
        <f t="shared" si="117"/>
        <v>41971.876863425925</v>
      </c>
      <c r="S2514" s="17">
        <f t="shared" si="118"/>
        <v>41986.876863425925</v>
      </c>
      <c r="T2514">
        <f t="shared" si="119"/>
        <v>4.1095890410958902E-2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8305</v>
      </c>
      <c r="O2515" t="s">
        <v>8307</v>
      </c>
      <c r="P2515">
        <f>ROUND(E2515/D2515*100,0)</f>
        <v>0</v>
      </c>
      <c r="Q2515">
        <f>IFERROR(ROUND(E2515/L2515,4),0)</f>
        <v>0</v>
      </c>
      <c r="R2515" s="17">
        <f t="shared" si="117"/>
        <v>42732.00681712963</v>
      </c>
      <c r="S2515" s="17">
        <f t="shared" si="118"/>
        <v>42792.00681712963</v>
      </c>
      <c r="T2515">
        <f t="shared" si="119"/>
        <v>0.16438356164383561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8305</v>
      </c>
      <c r="O2516" t="s">
        <v>8307</v>
      </c>
      <c r="P2516">
        <f>ROUND(E2516/D2516*100,0)</f>
        <v>2</v>
      </c>
      <c r="Q2516">
        <f>IFERROR(ROUND(E2516/L2516,4),0)</f>
        <v>52.5</v>
      </c>
      <c r="R2516" s="17">
        <f t="shared" si="117"/>
        <v>41854.389780092592</v>
      </c>
      <c r="S2516" s="17">
        <f t="shared" si="118"/>
        <v>41871.389780092592</v>
      </c>
      <c r="T2516">
        <f t="shared" si="119"/>
        <v>4.6575342465753428E-2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8305</v>
      </c>
      <c r="O2517" t="s">
        <v>8307</v>
      </c>
      <c r="P2517">
        <f>ROUND(E2517/D2517*100,0)</f>
        <v>19</v>
      </c>
      <c r="Q2517">
        <f>IFERROR(ROUND(E2517/L2517,4),0)</f>
        <v>77.5</v>
      </c>
      <c r="R2517" s="17">
        <f t="shared" si="117"/>
        <v>42027.839733796296</v>
      </c>
      <c r="S2517" s="17">
        <f t="shared" si="118"/>
        <v>42057.839733796296</v>
      </c>
      <c r="T2517">
        <f t="shared" si="119"/>
        <v>8.2191780821917804E-2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8305</v>
      </c>
      <c r="O2518" t="s">
        <v>8307</v>
      </c>
      <c r="P2518">
        <f>ROUND(E2518/D2518*100,0)</f>
        <v>0</v>
      </c>
      <c r="Q2518">
        <f>IFERROR(ROUND(E2518/L2518,4),0)</f>
        <v>0</v>
      </c>
      <c r="R2518" s="17">
        <f t="shared" si="117"/>
        <v>41942.653379629628</v>
      </c>
      <c r="S2518" s="17">
        <f t="shared" si="118"/>
        <v>41972.6950462963</v>
      </c>
      <c r="T2518">
        <f t="shared" si="119"/>
        <v>8.2305936073072655E-2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8305</v>
      </c>
      <c r="O2519" t="s">
        <v>8307</v>
      </c>
      <c r="P2519">
        <f>ROUND(E2519/D2519*100,0)</f>
        <v>10</v>
      </c>
      <c r="Q2519">
        <f>IFERROR(ROUND(E2519/L2519,4),"no backers")</f>
        <v>53.545499999999997</v>
      </c>
      <c r="R2519" s="17">
        <f t="shared" si="117"/>
        <v>42052.802430555559</v>
      </c>
      <c r="S2519" s="17">
        <f t="shared" si="118"/>
        <v>42082.760763888888</v>
      </c>
      <c r="T2519">
        <f t="shared" si="119"/>
        <v>8.2077625570762966E-2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8305</v>
      </c>
      <c r="O2520" t="s">
        <v>8307</v>
      </c>
      <c r="P2520">
        <f>ROUND(E2520/D2520*100,0)</f>
        <v>0</v>
      </c>
      <c r="Q2520">
        <f>IFERROR(ROUND(E2520/L2520,4),0)</f>
        <v>0</v>
      </c>
      <c r="R2520" s="17">
        <f t="shared" si="117"/>
        <v>41926.680879629632</v>
      </c>
      <c r="S2520" s="17">
        <f t="shared" si="118"/>
        <v>41956.722546296296</v>
      </c>
      <c r="T2520">
        <f t="shared" si="119"/>
        <v>8.2305936073052713E-2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8305</v>
      </c>
      <c r="O2521" t="s">
        <v>8307</v>
      </c>
      <c r="P2521">
        <f>ROUND(E2521/D2521*100,0)</f>
        <v>0</v>
      </c>
      <c r="Q2521">
        <f>IFERROR(ROUND(E2521/L2521,4),0)</f>
        <v>16.25</v>
      </c>
      <c r="R2521" s="17">
        <f t="shared" si="117"/>
        <v>41809.155138888891</v>
      </c>
      <c r="S2521" s="17">
        <f t="shared" si="118"/>
        <v>41839.155138888891</v>
      </c>
      <c r="T2521">
        <f t="shared" si="119"/>
        <v>8.2191780821917804E-2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8305</v>
      </c>
      <c r="O2522" t="s">
        <v>8307</v>
      </c>
      <c r="P2522">
        <f>ROUND(E2522/D2522*100,0)</f>
        <v>0</v>
      </c>
      <c r="Q2522">
        <f>IFERROR(ROUND(E2522/L2522,4),0)</f>
        <v>0</v>
      </c>
      <c r="R2522" s="17">
        <f t="shared" si="117"/>
        <v>42612.600520833337</v>
      </c>
      <c r="S2522" s="17">
        <f t="shared" si="118"/>
        <v>42658.806249999994</v>
      </c>
      <c r="T2522">
        <f t="shared" si="119"/>
        <v>0.12659103881275882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8289</v>
      </c>
      <c r="O2523" t="s">
        <v>8298</v>
      </c>
      <c r="P2523">
        <f>ROUND(E2523/D2523*100,0)</f>
        <v>109</v>
      </c>
      <c r="Q2523">
        <f>IFERROR(ROUND(E2523/L2523,4),0)</f>
        <v>103.68170000000001</v>
      </c>
      <c r="R2523" s="17">
        <f t="shared" si="117"/>
        <v>42269.967835648145</v>
      </c>
      <c r="S2523" s="17">
        <f t="shared" si="118"/>
        <v>42290.967835648145</v>
      </c>
      <c r="T2523">
        <f t="shared" si="119"/>
        <v>5.7534246575342465E-2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8289</v>
      </c>
      <c r="O2524" t="s">
        <v>8298</v>
      </c>
      <c r="P2524">
        <f>ROUND(E2524/D2524*100,0)</f>
        <v>100</v>
      </c>
      <c r="Q2524">
        <f>IFERROR(ROUND(E2524/L2524,4),0)</f>
        <v>185.18520000000001</v>
      </c>
      <c r="R2524" s="17">
        <f t="shared" si="117"/>
        <v>42460.573611111111</v>
      </c>
      <c r="S2524" s="17">
        <f t="shared" si="118"/>
        <v>42482.619444444441</v>
      </c>
      <c r="T2524">
        <f t="shared" si="119"/>
        <v>6.0399543378986134E-2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8289</v>
      </c>
      <c r="O2525" t="s">
        <v>8298</v>
      </c>
      <c r="P2525">
        <f>ROUND(E2525/D2525*100,0)</f>
        <v>156</v>
      </c>
      <c r="Q2525">
        <f>IFERROR(ROUND(E2525/L2525,4),0)</f>
        <v>54.153799999999997</v>
      </c>
      <c r="R2525" s="17">
        <f t="shared" si="117"/>
        <v>41930.975601851853</v>
      </c>
      <c r="S2525" s="17">
        <f t="shared" si="118"/>
        <v>41961.017268518524</v>
      </c>
      <c r="T2525">
        <f t="shared" si="119"/>
        <v>8.2305936073072655E-2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8289</v>
      </c>
      <c r="O2526" t="s">
        <v>8298</v>
      </c>
      <c r="P2526">
        <f>ROUND(E2526/D2526*100,0)</f>
        <v>102</v>
      </c>
      <c r="Q2526">
        <f>IFERROR(ROUND(E2526/L2526,4),0)</f>
        <v>177.20930000000001</v>
      </c>
      <c r="R2526" s="17">
        <f t="shared" si="117"/>
        <v>41961.807372685187</v>
      </c>
      <c r="S2526" s="17">
        <f t="shared" si="118"/>
        <v>41994.1875</v>
      </c>
      <c r="T2526">
        <f t="shared" si="119"/>
        <v>8.8712677574829729E-2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8289</v>
      </c>
      <c r="O2527" t="s">
        <v>8298</v>
      </c>
      <c r="P2527">
        <f>ROUND(E2527/D2527*100,0)</f>
        <v>100</v>
      </c>
      <c r="Q2527">
        <f>IFERROR(ROUND(E2527/L2527,4),0)</f>
        <v>100.325</v>
      </c>
      <c r="R2527" s="17">
        <f t="shared" si="117"/>
        <v>41058.844571759262</v>
      </c>
      <c r="S2527" s="17">
        <f t="shared" si="118"/>
        <v>41088.844571759262</v>
      </c>
      <c r="T2527">
        <f t="shared" si="119"/>
        <v>8.2191780821917804E-2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8289</v>
      </c>
      <c r="O2528" t="s">
        <v>8298</v>
      </c>
      <c r="P2528">
        <f>ROUND(E2528/D2528*100,0)</f>
        <v>113</v>
      </c>
      <c r="Q2528">
        <f>IFERROR(ROUND(E2528/L2528,4),0)</f>
        <v>136.9091</v>
      </c>
      <c r="R2528" s="17">
        <f t="shared" si="117"/>
        <v>41953.091134259259</v>
      </c>
      <c r="S2528" s="17">
        <f t="shared" si="118"/>
        <v>41981.207638888889</v>
      </c>
      <c r="T2528">
        <f t="shared" si="119"/>
        <v>7.7031519533233075E-2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8289</v>
      </c>
      <c r="O2529" t="s">
        <v>8298</v>
      </c>
      <c r="P2529">
        <f>ROUND(E2529/D2529*100,0)</f>
        <v>102</v>
      </c>
      <c r="Q2529">
        <f>IFERROR(ROUND(E2529/L2529,4),0)</f>
        <v>57.535200000000003</v>
      </c>
      <c r="R2529" s="17">
        <f t="shared" si="117"/>
        <v>41546.75105324074</v>
      </c>
      <c r="S2529" s="17">
        <f t="shared" si="118"/>
        <v>41565.165972222225</v>
      </c>
      <c r="T2529">
        <f t="shared" si="119"/>
        <v>5.0451832825986968E-2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8289</v>
      </c>
      <c r="O2530" t="s">
        <v>8298</v>
      </c>
      <c r="P2530">
        <f>ROUND(E2530/D2530*100,0)</f>
        <v>107</v>
      </c>
      <c r="Q2530">
        <f>IFERROR(ROUND(E2530/L2530,4),0)</f>
        <v>52.962800000000001</v>
      </c>
      <c r="R2530" s="17">
        <f t="shared" si="117"/>
        <v>42217.834525462968</v>
      </c>
      <c r="S2530" s="17">
        <f t="shared" si="118"/>
        <v>42236.458333333328</v>
      </c>
      <c r="T2530">
        <f t="shared" si="119"/>
        <v>5.1024131151673716E-2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8289</v>
      </c>
      <c r="O2531" t="s">
        <v>8298</v>
      </c>
      <c r="P2531">
        <f>ROUND(E2531/D2531*100,0)</f>
        <v>104</v>
      </c>
      <c r="Q2531">
        <f>IFERROR(ROUND(E2531/L2531,4),0)</f>
        <v>82.328900000000004</v>
      </c>
      <c r="R2531" s="17">
        <f t="shared" si="117"/>
        <v>40948.080729166664</v>
      </c>
      <c r="S2531" s="17">
        <f t="shared" si="118"/>
        <v>40993.0390625</v>
      </c>
      <c r="T2531">
        <f t="shared" si="119"/>
        <v>0.12317351598174181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8289</v>
      </c>
      <c r="O2532" t="s">
        <v>8298</v>
      </c>
      <c r="P2532">
        <f>ROUND(E2532/D2532*100,0)</f>
        <v>100</v>
      </c>
      <c r="Q2532">
        <f>IFERROR(ROUND(E2532/L2532,4),"no backers")</f>
        <v>135.41669999999999</v>
      </c>
      <c r="R2532" s="17">
        <f t="shared" si="117"/>
        <v>42081.864641203705</v>
      </c>
      <c r="S2532" s="17">
        <f t="shared" si="118"/>
        <v>42114.201388888891</v>
      </c>
      <c r="T2532">
        <f t="shared" si="119"/>
        <v>8.8593829274480548E-2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8289</v>
      </c>
      <c r="O2533" t="s">
        <v>8298</v>
      </c>
      <c r="P2533">
        <f>ROUND(E2533/D2533*100,0)</f>
        <v>100</v>
      </c>
      <c r="Q2533">
        <f>IFERROR(ROUND(E2533/L2533,4),0)</f>
        <v>74.065600000000003</v>
      </c>
      <c r="R2533" s="17">
        <f t="shared" si="117"/>
        <v>42208.680023148147</v>
      </c>
      <c r="S2533" s="17">
        <f t="shared" si="118"/>
        <v>42231.165972222225</v>
      </c>
      <c r="T2533">
        <f t="shared" si="119"/>
        <v>6.1605339928981463E-2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8289</v>
      </c>
      <c r="O2534" t="s">
        <v>8298</v>
      </c>
      <c r="P2534">
        <f>ROUND(E2534/D2534*100,0)</f>
        <v>126</v>
      </c>
      <c r="Q2534">
        <f>IFERROR(ROUND(E2534/L2534,4),0)</f>
        <v>84.083299999999994</v>
      </c>
      <c r="R2534" s="17">
        <f t="shared" si="117"/>
        <v>41107.849143518521</v>
      </c>
      <c r="S2534" s="17">
        <f t="shared" si="118"/>
        <v>41137.849143518521</v>
      </c>
      <c r="T2534">
        <f t="shared" si="119"/>
        <v>8.2191780821917804E-2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8289</v>
      </c>
      <c r="O2535" t="s">
        <v>8298</v>
      </c>
      <c r="P2535">
        <f>ROUND(E2535/D2535*100,0)</f>
        <v>111</v>
      </c>
      <c r="Q2535">
        <f>IFERROR(ROUND(E2535/L2535,4),0)</f>
        <v>61.029400000000003</v>
      </c>
      <c r="R2535" s="17">
        <f t="shared" si="117"/>
        <v>41304.751284722224</v>
      </c>
      <c r="S2535" s="17">
        <f t="shared" si="118"/>
        <v>41334.750787037039</v>
      </c>
      <c r="T2535">
        <f t="shared" si="119"/>
        <v>8.2190417300862711E-2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8289</v>
      </c>
      <c r="O2536" t="s">
        <v>8298</v>
      </c>
      <c r="P2536">
        <f>ROUND(E2536/D2536*100,0)</f>
        <v>105</v>
      </c>
      <c r="Q2536">
        <f>IFERROR(ROUND(E2536/L2536,4),0)</f>
        <v>150</v>
      </c>
      <c r="R2536" s="17">
        <f t="shared" si="117"/>
        <v>40127.700370370374</v>
      </c>
      <c r="S2536" s="17">
        <f t="shared" si="118"/>
        <v>40179.25</v>
      </c>
      <c r="T2536">
        <f t="shared" si="119"/>
        <v>0.14123186199897533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8289</v>
      </c>
      <c r="O2537" t="s">
        <v>8298</v>
      </c>
      <c r="P2537">
        <f>ROUND(E2537/D2537*100,0)</f>
        <v>104</v>
      </c>
      <c r="Q2537">
        <f>IFERROR(ROUND(E2537/L2537,4),0)</f>
        <v>266.08969999999999</v>
      </c>
      <c r="R2537" s="17">
        <f t="shared" si="117"/>
        <v>41943.791030092594</v>
      </c>
      <c r="S2537" s="17">
        <f t="shared" si="118"/>
        <v>41974.832696759258</v>
      </c>
      <c r="T2537">
        <f t="shared" si="119"/>
        <v>8.5045662100449976E-2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8289</v>
      </c>
      <c r="O2538" t="s">
        <v>8298</v>
      </c>
      <c r="P2538">
        <f>ROUND(E2538/D2538*100,0)</f>
        <v>116</v>
      </c>
      <c r="Q2538">
        <f>IFERROR(ROUND(E2538/L2538,4),"no backers")</f>
        <v>7.25</v>
      </c>
      <c r="R2538" s="17">
        <f t="shared" si="117"/>
        <v>41464.106087962966</v>
      </c>
      <c r="S2538" s="17">
        <f t="shared" si="118"/>
        <v>41485.106087962966</v>
      </c>
      <c r="T2538">
        <f t="shared" si="119"/>
        <v>5.7534246575342465E-2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8289</v>
      </c>
      <c r="O2539" t="s">
        <v>8298</v>
      </c>
      <c r="P2539">
        <f>ROUND(E2539/D2539*100,0)</f>
        <v>110</v>
      </c>
      <c r="Q2539">
        <f>IFERROR(ROUND(E2539/L2539,4),0)</f>
        <v>100</v>
      </c>
      <c r="R2539" s="17">
        <f t="shared" si="117"/>
        <v>40696.648784722223</v>
      </c>
      <c r="S2539" s="17">
        <f t="shared" si="118"/>
        <v>40756.648784722223</v>
      </c>
      <c r="T2539">
        <f t="shared" si="119"/>
        <v>0.16438356164383561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8289</v>
      </c>
      <c r="O2540" t="s">
        <v>8298</v>
      </c>
      <c r="P2540">
        <f>ROUND(E2540/D2540*100,0)</f>
        <v>113</v>
      </c>
      <c r="Q2540">
        <f>IFERROR(ROUND(E2540/L2540,4),"no backers")</f>
        <v>109.9631</v>
      </c>
      <c r="R2540" s="17">
        <f t="shared" si="117"/>
        <v>41298.509965277779</v>
      </c>
      <c r="S2540" s="17">
        <f t="shared" si="118"/>
        <v>41329.207638888889</v>
      </c>
      <c r="T2540">
        <f t="shared" si="119"/>
        <v>8.4103215372904314E-2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8289</v>
      </c>
      <c r="O2541" t="s">
        <v>8298</v>
      </c>
      <c r="P2541">
        <f>ROUND(E2541/D2541*100,0)</f>
        <v>100</v>
      </c>
      <c r="Q2541">
        <f>IFERROR(ROUND(E2541/L2541,4),0)</f>
        <v>169.9153</v>
      </c>
      <c r="R2541" s="17">
        <f t="shared" si="117"/>
        <v>41977.902222222227</v>
      </c>
      <c r="S2541" s="17">
        <f t="shared" si="118"/>
        <v>42037.902222222227</v>
      </c>
      <c r="T2541">
        <f t="shared" si="119"/>
        <v>0.16438356164383561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8289</v>
      </c>
      <c r="O2542" t="s">
        <v>8298</v>
      </c>
      <c r="P2542">
        <f>ROUND(E2542/D2542*100,0)</f>
        <v>103</v>
      </c>
      <c r="Q2542">
        <f>IFERROR(ROUND(E2542/L2542,4),0)</f>
        <v>95.740700000000004</v>
      </c>
      <c r="R2542" s="17">
        <f t="shared" si="117"/>
        <v>40785.675011574072</v>
      </c>
      <c r="S2542" s="17">
        <f t="shared" si="118"/>
        <v>40845.675011574072</v>
      </c>
      <c r="T2542">
        <f t="shared" si="119"/>
        <v>0.16438356164383561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8289</v>
      </c>
      <c r="O2543" t="s">
        <v>8298</v>
      </c>
      <c r="P2543">
        <f>ROUND(E2543/D2543*100,0)</f>
        <v>107</v>
      </c>
      <c r="Q2543">
        <f>IFERROR(ROUND(E2543/L2543,4),0)</f>
        <v>59.460299999999997</v>
      </c>
      <c r="R2543" s="17">
        <f t="shared" si="117"/>
        <v>41483.449282407404</v>
      </c>
      <c r="S2543" s="17">
        <f t="shared" si="118"/>
        <v>41543.449282407404</v>
      </c>
      <c r="T2543">
        <f t="shared" si="119"/>
        <v>0.16438356164383561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8289</v>
      </c>
      <c r="O2544" t="s">
        <v>8298</v>
      </c>
      <c r="P2544">
        <f>ROUND(E2544/D2544*100,0)</f>
        <v>104</v>
      </c>
      <c r="Q2544">
        <f>IFERROR(ROUND(E2544/L2544,4),0)</f>
        <v>55.769199999999998</v>
      </c>
      <c r="R2544" s="17">
        <f t="shared" si="117"/>
        <v>41509.426585648151</v>
      </c>
      <c r="S2544" s="17">
        <f t="shared" si="118"/>
        <v>41548.165972222225</v>
      </c>
      <c r="T2544">
        <f t="shared" si="119"/>
        <v>0.10613530568239496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8289</v>
      </c>
      <c r="O2545" t="s">
        <v>8298</v>
      </c>
      <c r="P2545">
        <f>ROUND(E2545/D2545*100,0)</f>
        <v>156</v>
      </c>
      <c r="Q2545">
        <f>IFERROR(ROUND(E2545/L2545,4),"no backers")</f>
        <v>30.076899999999998</v>
      </c>
      <c r="R2545" s="17">
        <f t="shared" si="117"/>
        <v>40514.107615740737</v>
      </c>
      <c r="S2545" s="17">
        <f t="shared" si="118"/>
        <v>40545.125</v>
      </c>
      <c r="T2545">
        <f t="shared" si="119"/>
        <v>8.4979134956885083E-2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8289</v>
      </c>
      <c r="O2546" t="s">
        <v>8298</v>
      </c>
      <c r="P2546">
        <f>ROUND(E2546/D2546*100,0)</f>
        <v>101</v>
      </c>
      <c r="Q2546">
        <f>IFERROR(ROUND(E2546/L2546,4),0)</f>
        <v>88.438599999999994</v>
      </c>
      <c r="R2546" s="17">
        <f t="shared" si="117"/>
        <v>41068.520474537036</v>
      </c>
      <c r="S2546" s="17">
        <f t="shared" si="118"/>
        <v>41098.520474537036</v>
      </c>
      <c r="T2546">
        <f t="shared" si="119"/>
        <v>8.2191780821917804E-2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8289</v>
      </c>
      <c r="O2547" t="s">
        <v>8298</v>
      </c>
      <c r="P2547">
        <f>ROUND(E2547/D2547*100,0)</f>
        <v>195</v>
      </c>
      <c r="Q2547">
        <f>IFERROR(ROUND(E2547/L2547,4),0)</f>
        <v>64.032799999999995</v>
      </c>
      <c r="R2547" s="17">
        <f t="shared" si="117"/>
        <v>42027.13817129629</v>
      </c>
      <c r="S2547" s="17">
        <f t="shared" si="118"/>
        <v>42062.020833333328</v>
      </c>
      <c r="T2547">
        <f t="shared" si="119"/>
        <v>9.5568937087776015E-2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8289</v>
      </c>
      <c r="O2548" t="s">
        <v>8298</v>
      </c>
      <c r="P2548">
        <f>ROUND(E2548/D2548*100,0)</f>
        <v>112</v>
      </c>
      <c r="Q2548">
        <f>IFERROR(ROUND(E2548/L2548,4),"no backers")</f>
        <v>60.153799999999997</v>
      </c>
      <c r="R2548" s="17">
        <f t="shared" si="117"/>
        <v>41524.858553240738</v>
      </c>
      <c r="S2548" s="17">
        <f t="shared" si="118"/>
        <v>41552.208333333336</v>
      </c>
      <c r="T2548">
        <f t="shared" si="119"/>
        <v>7.4930904363282022E-2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8289</v>
      </c>
      <c r="O2549" t="s">
        <v>8298</v>
      </c>
      <c r="P2549">
        <f>ROUND(E2549/D2549*100,0)</f>
        <v>120</v>
      </c>
      <c r="Q2549">
        <f>IFERROR(ROUND(E2549/L2549,4),0)</f>
        <v>49.194000000000003</v>
      </c>
      <c r="R2549" s="17">
        <f t="shared" si="117"/>
        <v>40973.773182870369</v>
      </c>
      <c r="S2549" s="17">
        <f t="shared" si="118"/>
        <v>41003.731516203705</v>
      </c>
      <c r="T2549">
        <f t="shared" si="119"/>
        <v>8.2077625570782894E-2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8289</v>
      </c>
      <c r="O2550" t="s">
        <v>8298</v>
      </c>
      <c r="P2550">
        <f>ROUND(E2550/D2550*100,0)</f>
        <v>102</v>
      </c>
      <c r="Q2550">
        <f>IFERROR(ROUND(E2550/L2550,4),0)</f>
        <v>165.16220000000001</v>
      </c>
      <c r="R2550" s="17">
        <f t="shared" si="117"/>
        <v>42618.625428240746</v>
      </c>
      <c r="S2550" s="17">
        <f t="shared" si="118"/>
        <v>42643.185416666667</v>
      </c>
      <c r="T2550">
        <f t="shared" si="119"/>
        <v>6.7287639523070944E-2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8289</v>
      </c>
      <c r="O2551" t="s">
        <v>8298</v>
      </c>
      <c r="P2551">
        <f>ROUND(E2551/D2551*100,0)</f>
        <v>103</v>
      </c>
      <c r="Q2551">
        <f>IFERROR(ROUND(E2551/L2551,4),"no backers")</f>
        <v>43.621600000000001</v>
      </c>
      <c r="R2551" s="17">
        <f t="shared" si="117"/>
        <v>41390.757754629631</v>
      </c>
      <c r="S2551" s="17">
        <f t="shared" si="118"/>
        <v>41425.708333333336</v>
      </c>
      <c r="T2551">
        <f t="shared" si="119"/>
        <v>9.5755010147137276E-2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8289</v>
      </c>
      <c r="O2552" t="s">
        <v>8298</v>
      </c>
      <c r="P2552">
        <f>ROUND(E2552/D2552*100,0)</f>
        <v>101</v>
      </c>
      <c r="Q2552">
        <f>IFERROR(ROUND(E2552/L2552,4),0)</f>
        <v>43.7</v>
      </c>
      <c r="R2552" s="17">
        <f t="shared" si="117"/>
        <v>42228.634328703702</v>
      </c>
      <c r="S2552" s="17">
        <f t="shared" si="118"/>
        <v>42285.165972222225</v>
      </c>
      <c r="T2552">
        <f t="shared" si="119"/>
        <v>0.15488121511924163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8289</v>
      </c>
      <c r="O2553" t="s">
        <v>8298</v>
      </c>
      <c r="P2553">
        <f>ROUND(E2553/D2553*100,0)</f>
        <v>103</v>
      </c>
      <c r="Q2553">
        <f>IFERROR(ROUND(E2553/L2553,4),0)</f>
        <v>67.419600000000003</v>
      </c>
      <c r="R2553" s="17">
        <f t="shared" si="117"/>
        <v>40961.252141203702</v>
      </c>
      <c r="S2553" s="17">
        <f t="shared" si="118"/>
        <v>40989.866666666669</v>
      </c>
      <c r="T2553">
        <f t="shared" si="119"/>
        <v>7.8395960172510715E-2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8289</v>
      </c>
      <c r="O2554" t="s">
        <v>8298</v>
      </c>
      <c r="P2554">
        <f>ROUND(E2554/D2554*100,0)</f>
        <v>107</v>
      </c>
      <c r="Q2554">
        <f>IFERROR(ROUND(E2554/L2554,4),0)</f>
        <v>177.5</v>
      </c>
      <c r="R2554" s="17">
        <f t="shared" si="117"/>
        <v>42769.809965277775</v>
      </c>
      <c r="S2554" s="17">
        <f t="shared" si="118"/>
        <v>42799.809965277775</v>
      </c>
      <c r="T2554">
        <f t="shared" si="119"/>
        <v>8.2191780821917804E-2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8289</v>
      </c>
      <c r="O2555" t="s">
        <v>8298</v>
      </c>
      <c r="P2555">
        <f>ROUND(E2555/D2555*100,0)</f>
        <v>156</v>
      </c>
      <c r="Q2555">
        <f>IFERROR(ROUND(E2555/L2555,4),0)</f>
        <v>38.883299999999998</v>
      </c>
      <c r="R2555" s="17">
        <f t="shared" si="117"/>
        <v>41113.199155092596</v>
      </c>
      <c r="S2555" s="17">
        <f t="shared" si="118"/>
        <v>41173.199155092596</v>
      </c>
      <c r="T2555">
        <f t="shared" si="119"/>
        <v>0.16438356164383561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8289</v>
      </c>
      <c r="O2556" t="s">
        <v>8298</v>
      </c>
      <c r="P2556">
        <f>ROUND(E2556/D2556*100,0)</f>
        <v>123</v>
      </c>
      <c r="Q2556">
        <f>IFERROR(ROUND(E2556/L2556,4),0)</f>
        <v>54.985100000000003</v>
      </c>
      <c r="R2556" s="17">
        <f t="shared" si="117"/>
        <v>42125.078275462962</v>
      </c>
      <c r="S2556" s="17">
        <f t="shared" si="118"/>
        <v>42156.165972222225</v>
      </c>
      <c r="T2556">
        <f t="shared" si="119"/>
        <v>8.5171771943186453E-2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8289</v>
      </c>
      <c r="O2557" t="s">
        <v>8298</v>
      </c>
      <c r="P2557">
        <f>ROUND(E2557/D2557*100,0)</f>
        <v>107</v>
      </c>
      <c r="Q2557">
        <f>IFERROR(ROUND(E2557/L2557,4),"no backers")</f>
        <v>61.3429</v>
      </c>
      <c r="R2557" s="17">
        <f t="shared" si="117"/>
        <v>41026.655011574076</v>
      </c>
      <c r="S2557" s="17">
        <f t="shared" si="118"/>
        <v>41057.655011574076</v>
      </c>
      <c r="T2557">
        <f t="shared" si="119"/>
        <v>8.4931506849315067E-2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8289</v>
      </c>
      <c r="O2558" t="s">
        <v>8298</v>
      </c>
      <c r="P2558">
        <f>ROUND(E2558/D2558*100,0)</f>
        <v>106</v>
      </c>
      <c r="Q2558">
        <f>IFERROR(ROUND(E2558/L2558,4),0)</f>
        <v>23.117599999999999</v>
      </c>
      <c r="R2558" s="17">
        <f t="shared" si="117"/>
        <v>41222.991400462961</v>
      </c>
      <c r="S2558" s="17">
        <f t="shared" si="118"/>
        <v>41267.991400462961</v>
      </c>
      <c r="T2558">
        <f t="shared" si="119"/>
        <v>0.12328767123287671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8289</v>
      </c>
      <c r="O2559" t="s">
        <v>8298</v>
      </c>
      <c r="P2559">
        <f>ROUND(E2559/D2559*100,0)</f>
        <v>118</v>
      </c>
      <c r="Q2559">
        <f>IFERROR(ROUND(E2559/L2559,4),0)</f>
        <v>29.6111</v>
      </c>
      <c r="R2559" s="17">
        <f t="shared" si="117"/>
        <v>41744.745208333334</v>
      </c>
      <c r="S2559" s="17">
        <f t="shared" si="118"/>
        <v>41774.745208333334</v>
      </c>
      <c r="T2559">
        <f t="shared" si="119"/>
        <v>8.2191780821917804E-2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8289</v>
      </c>
      <c r="O2560" t="s">
        <v>8298</v>
      </c>
      <c r="P2560">
        <f>ROUND(E2560/D2560*100,0)</f>
        <v>109</v>
      </c>
      <c r="Q2560">
        <f>IFERROR(ROUND(E2560/L2560,4),0)</f>
        <v>75.611099999999993</v>
      </c>
      <c r="R2560" s="17">
        <f t="shared" si="117"/>
        <v>42093.860023148154</v>
      </c>
      <c r="S2560" s="17">
        <f t="shared" si="118"/>
        <v>42125.582638888889</v>
      </c>
      <c r="T2560">
        <f t="shared" si="119"/>
        <v>8.6911276002013454E-2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8289</v>
      </c>
      <c r="O2561" t="s">
        <v>8298</v>
      </c>
      <c r="P2561">
        <f>ROUND(E2561/D2561*100,0)</f>
        <v>111</v>
      </c>
      <c r="Q2561">
        <f>IFERROR(ROUND(E2561/L2561,4),0)</f>
        <v>35.6</v>
      </c>
      <c r="R2561" s="17">
        <f t="shared" si="117"/>
        <v>40829.873657407406</v>
      </c>
      <c r="S2561" s="17">
        <f t="shared" si="118"/>
        <v>40862.817361111112</v>
      </c>
      <c r="T2561">
        <f t="shared" si="119"/>
        <v>9.0256722475906784E-2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8289</v>
      </c>
      <c r="O2562" t="s">
        <v>8298</v>
      </c>
      <c r="P2562">
        <f>ROUND(E2562/D2562*100,0)</f>
        <v>100</v>
      </c>
      <c r="Q2562">
        <f>IFERROR(ROUND(E2562/L2562,4),0)</f>
        <v>143</v>
      </c>
      <c r="R2562" s="17">
        <f t="shared" si="117"/>
        <v>42039.951087962967</v>
      </c>
      <c r="S2562" s="17">
        <f t="shared" si="118"/>
        <v>42069.951087962967</v>
      </c>
      <c r="T2562">
        <f t="shared" si="119"/>
        <v>8.2191780821917804E-2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8305</v>
      </c>
      <c r="O2563" t="s">
        <v>8308</v>
      </c>
      <c r="P2563">
        <f>ROUND(E2563/D2563*100,0)</f>
        <v>0</v>
      </c>
      <c r="Q2563">
        <f>IFERROR(ROUND(E2563/L2563,4),0)</f>
        <v>0</v>
      </c>
      <c r="R2563" s="17">
        <f t="shared" ref="R2563:R2626" si="120">(((J2563/60)/60)/24)+DATE(1970,1,1)</f>
        <v>42260.528807870374</v>
      </c>
      <c r="S2563" s="17">
        <f t="shared" ref="S2563:S2626" si="121">(((I2563/60)/60)/24)+DATE(1970,1,1)</f>
        <v>42290.528807870374</v>
      </c>
      <c r="T2563">
        <f t="shared" ref="T2563:T2626" si="122">(S2563-R2563)/365</f>
        <v>8.2191780821917804E-2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8305</v>
      </c>
      <c r="O2564" t="s">
        <v>8308</v>
      </c>
      <c r="P2564">
        <f>ROUND(E2564/D2564*100,0)</f>
        <v>1</v>
      </c>
      <c r="Q2564">
        <f>IFERROR(ROUND(E2564/L2564,4),0)</f>
        <v>25</v>
      </c>
      <c r="R2564" s="17">
        <f t="shared" si="120"/>
        <v>42594.524756944447</v>
      </c>
      <c r="S2564" s="17">
        <f t="shared" si="121"/>
        <v>42654.524756944447</v>
      </c>
      <c r="T2564">
        <f t="shared" si="122"/>
        <v>0.16438356164383561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8305</v>
      </c>
      <c r="O2565" t="s">
        <v>8308</v>
      </c>
      <c r="P2565">
        <f>ROUND(E2565/D2565*100,0)</f>
        <v>0</v>
      </c>
      <c r="Q2565">
        <f>IFERROR(ROUND(E2565/L2565,4),0)</f>
        <v>0</v>
      </c>
      <c r="R2565" s="17">
        <f t="shared" si="120"/>
        <v>42155.139479166668</v>
      </c>
      <c r="S2565" s="17">
        <f t="shared" si="121"/>
        <v>42215.139479166668</v>
      </c>
      <c r="T2565">
        <f t="shared" si="122"/>
        <v>0.16438356164383561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8305</v>
      </c>
      <c r="O2566" t="s">
        <v>8308</v>
      </c>
      <c r="P2566">
        <f>ROUND(E2566/D2566*100,0)</f>
        <v>0</v>
      </c>
      <c r="Q2566">
        <f>IFERROR(ROUND(E2566/L2566,4),0)</f>
        <v>0</v>
      </c>
      <c r="R2566" s="17">
        <f t="shared" si="120"/>
        <v>41822.040497685186</v>
      </c>
      <c r="S2566" s="17">
        <f t="shared" si="121"/>
        <v>41852.040497685186</v>
      </c>
      <c r="T2566">
        <f t="shared" si="122"/>
        <v>8.2191780821917804E-2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8305</v>
      </c>
      <c r="O2567" t="s">
        <v>8308</v>
      </c>
      <c r="P2567">
        <f>ROUND(E2567/D2567*100,0)</f>
        <v>1</v>
      </c>
      <c r="Q2567">
        <f>IFERROR(ROUND(E2567/L2567,4),0)</f>
        <v>100</v>
      </c>
      <c r="R2567" s="17">
        <f t="shared" si="120"/>
        <v>42440.650335648148</v>
      </c>
      <c r="S2567" s="17">
        <f t="shared" si="121"/>
        <v>42499.868055555555</v>
      </c>
      <c r="T2567">
        <f t="shared" si="122"/>
        <v>0.16224032851344306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8305</v>
      </c>
      <c r="O2568" t="s">
        <v>8308</v>
      </c>
      <c r="P2568">
        <f>ROUND(E2568/D2568*100,0)</f>
        <v>0</v>
      </c>
      <c r="Q2568">
        <f>IFERROR(ROUND(E2568/L2568,4),0)</f>
        <v>0</v>
      </c>
      <c r="R2568" s="17">
        <f t="shared" si="120"/>
        <v>41842.980879629627</v>
      </c>
      <c r="S2568" s="17">
        <f t="shared" si="121"/>
        <v>41872.980879629627</v>
      </c>
      <c r="T2568">
        <f t="shared" si="122"/>
        <v>8.2191780821917804E-2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8305</v>
      </c>
      <c r="O2569" t="s">
        <v>8308</v>
      </c>
      <c r="P2569">
        <f>ROUND(E2569/D2569*100,0)</f>
        <v>0</v>
      </c>
      <c r="Q2569">
        <f>IFERROR(ROUND(E2569/L2569,4),0)</f>
        <v>60</v>
      </c>
      <c r="R2569" s="17">
        <f t="shared" si="120"/>
        <v>42087.878912037035</v>
      </c>
      <c r="S2569" s="17">
        <f t="shared" si="121"/>
        <v>42117.878912037035</v>
      </c>
      <c r="T2569">
        <f t="shared" si="122"/>
        <v>8.2191780821917804E-2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8305</v>
      </c>
      <c r="O2570" t="s">
        <v>8308</v>
      </c>
      <c r="P2570">
        <f>ROUND(E2570/D2570*100,0)</f>
        <v>1</v>
      </c>
      <c r="Q2570">
        <f>IFERROR(ROUND(E2570/L2570,4),0)</f>
        <v>50</v>
      </c>
      <c r="R2570" s="17">
        <f t="shared" si="120"/>
        <v>42584.666597222225</v>
      </c>
      <c r="S2570" s="17">
        <f t="shared" si="121"/>
        <v>42614.666597222225</v>
      </c>
      <c r="T2570">
        <f t="shared" si="122"/>
        <v>8.2191780821917804E-2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8305</v>
      </c>
      <c r="O2571" t="s">
        <v>8308</v>
      </c>
      <c r="P2571">
        <f>ROUND(E2571/D2571*100,0)</f>
        <v>2</v>
      </c>
      <c r="Q2571">
        <f>IFERROR(ROUND(E2571/L2571,4),0)</f>
        <v>72.5</v>
      </c>
      <c r="R2571" s="17">
        <f t="shared" si="120"/>
        <v>42234.105462962965</v>
      </c>
      <c r="S2571" s="17">
        <f t="shared" si="121"/>
        <v>42264.105462962965</v>
      </c>
      <c r="T2571">
        <f t="shared" si="122"/>
        <v>8.2191780821917804E-2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8305</v>
      </c>
      <c r="O2572" t="s">
        <v>8308</v>
      </c>
      <c r="P2572">
        <f>ROUND(E2572/D2572*100,0)</f>
        <v>1</v>
      </c>
      <c r="Q2572">
        <f>IFERROR(ROUND(E2572/L2572,4),0)</f>
        <v>29.5</v>
      </c>
      <c r="R2572" s="17">
        <f t="shared" si="120"/>
        <v>42744.903182870374</v>
      </c>
      <c r="S2572" s="17">
        <f t="shared" si="121"/>
        <v>42774.903182870374</v>
      </c>
      <c r="T2572">
        <f t="shared" si="122"/>
        <v>8.2191780821917804E-2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8305</v>
      </c>
      <c r="O2573" t="s">
        <v>8308</v>
      </c>
      <c r="P2573">
        <f>ROUND(E2573/D2573*100,0)</f>
        <v>0</v>
      </c>
      <c r="Q2573">
        <f>IFERROR(ROUND(E2573/L2573,4),0)</f>
        <v>62.5</v>
      </c>
      <c r="R2573" s="17">
        <f t="shared" si="120"/>
        <v>42449.341678240744</v>
      </c>
      <c r="S2573" s="17">
        <f t="shared" si="121"/>
        <v>42509.341678240744</v>
      </c>
      <c r="T2573">
        <f t="shared" si="122"/>
        <v>0.16438356164383561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8305</v>
      </c>
      <c r="O2574" t="s">
        <v>8308</v>
      </c>
      <c r="P2574">
        <f>ROUND(E2574/D2574*100,0)</f>
        <v>0</v>
      </c>
      <c r="Q2574" t="str">
        <f>IFERROR(ROUND(E2574/L2574,4),"no backers")</f>
        <v>no backers</v>
      </c>
      <c r="R2574" s="17">
        <f t="shared" si="120"/>
        <v>42077.119409722218</v>
      </c>
      <c r="S2574" s="17">
        <f t="shared" si="121"/>
        <v>42107.119409722218</v>
      </c>
      <c r="T2574">
        <f t="shared" si="122"/>
        <v>8.2191780821917804E-2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8305</v>
      </c>
      <c r="O2575" t="s">
        <v>8308</v>
      </c>
      <c r="P2575">
        <f>ROUND(E2575/D2575*100,0)</f>
        <v>0</v>
      </c>
      <c r="Q2575" t="str">
        <f>IFERROR(ROUND(E2575/L2575,4),"no backers")</f>
        <v>no backers</v>
      </c>
      <c r="R2575" s="17">
        <f t="shared" si="120"/>
        <v>41829.592002314814</v>
      </c>
      <c r="S2575" s="17">
        <f t="shared" si="121"/>
        <v>41874.592002314814</v>
      </c>
      <c r="T2575">
        <f t="shared" si="122"/>
        <v>0.12328767123287671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8305</v>
      </c>
      <c r="O2576" t="s">
        <v>8308</v>
      </c>
      <c r="P2576">
        <f>ROUND(E2576/D2576*100,0)</f>
        <v>0</v>
      </c>
      <c r="Q2576" t="str">
        <f>IFERROR(ROUND(E2576/L2576,4),"no backers")</f>
        <v>no backers</v>
      </c>
      <c r="R2576" s="17">
        <f t="shared" si="120"/>
        <v>42487.825752314813</v>
      </c>
      <c r="S2576" s="17">
        <f t="shared" si="121"/>
        <v>42508.825752314813</v>
      </c>
      <c r="T2576">
        <f t="shared" si="122"/>
        <v>5.7534246575342465E-2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8305</v>
      </c>
      <c r="O2577" t="s">
        <v>8308</v>
      </c>
      <c r="P2577">
        <f>ROUND(E2577/D2577*100,0)</f>
        <v>0</v>
      </c>
      <c r="Q2577">
        <f>IFERROR(ROUND(E2577/L2577,4),0)</f>
        <v>0</v>
      </c>
      <c r="R2577" s="17">
        <f t="shared" si="120"/>
        <v>41986.108726851846</v>
      </c>
      <c r="S2577" s="17">
        <f t="shared" si="121"/>
        <v>42016.108726851846</v>
      </c>
      <c r="T2577">
        <f t="shared" si="122"/>
        <v>8.2191780821917804E-2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8305</v>
      </c>
      <c r="O2578" t="s">
        <v>8308</v>
      </c>
      <c r="P2578">
        <f>ROUND(E2578/D2578*100,0)</f>
        <v>0</v>
      </c>
      <c r="Q2578">
        <f>IFERROR(ROUND(E2578/L2578,4),0)</f>
        <v>0</v>
      </c>
      <c r="R2578" s="17">
        <f t="shared" si="120"/>
        <v>42060.00980324074</v>
      </c>
      <c r="S2578" s="17">
        <f t="shared" si="121"/>
        <v>42104.968136574069</v>
      </c>
      <c r="T2578">
        <f t="shared" si="122"/>
        <v>0.12317351598172187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8305</v>
      </c>
      <c r="O2579" t="s">
        <v>8308</v>
      </c>
      <c r="P2579">
        <f>ROUND(E2579/D2579*100,0)</f>
        <v>0</v>
      </c>
      <c r="Q2579">
        <f>IFERROR(ROUND(E2579/L2579,4),0)</f>
        <v>0</v>
      </c>
      <c r="R2579" s="17">
        <f t="shared" si="120"/>
        <v>41830.820567129631</v>
      </c>
      <c r="S2579" s="17">
        <f t="shared" si="121"/>
        <v>41855.820567129631</v>
      </c>
      <c r="T2579">
        <f t="shared" si="122"/>
        <v>6.8493150684931503E-2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8305</v>
      </c>
      <c r="O2580" t="s">
        <v>8308</v>
      </c>
      <c r="P2580">
        <f>ROUND(E2580/D2580*100,0)</f>
        <v>0</v>
      </c>
      <c r="Q2580">
        <f>IFERROR(ROUND(E2580/L2580,4),0)</f>
        <v>0</v>
      </c>
      <c r="R2580" s="17">
        <f t="shared" si="120"/>
        <v>42238.022905092599</v>
      </c>
      <c r="S2580" s="17">
        <f t="shared" si="121"/>
        <v>42286.708333333328</v>
      </c>
      <c r="T2580">
        <f t="shared" si="122"/>
        <v>0.13338473490610789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8305</v>
      </c>
      <c r="O2581" t="s">
        <v>8308</v>
      </c>
      <c r="P2581">
        <f>ROUND(E2581/D2581*100,0)</f>
        <v>0</v>
      </c>
      <c r="Q2581">
        <f>IFERROR(ROUND(E2581/L2581,4),"no backers")</f>
        <v>23.083300000000001</v>
      </c>
      <c r="R2581" s="17">
        <f t="shared" si="120"/>
        <v>41837.829895833333</v>
      </c>
      <c r="S2581" s="17">
        <f t="shared" si="121"/>
        <v>41897.829895833333</v>
      </c>
      <c r="T2581">
        <f t="shared" si="122"/>
        <v>0.16438356164383561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8305</v>
      </c>
      <c r="O2582" t="s">
        <v>8308</v>
      </c>
      <c r="P2582">
        <f>ROUND(E2582/D2582*100,0)</f>
        <v>1</v>
      </c>
      <c r="Q2582">
        <f>IFERROR(ROUND(E2582/L2582,4),0)</f>
        <v>25.5</v>
      </c>
      <c r="R2582" s="17">
        <f t="shared" si="120"/>
        <v>42110.326423611114</v>
      </c>
      <c r="S2582" s="17">
        <f t="shared" si="121"/>
        <v>42140.125</v>
      </c>
      <c r="T2582">
        <f t="shared" si="122"/>
        <v>8.1639935312017617E-2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8305</v>
      </c>
      <c r="O2583" t="s">
        <v>8308</v>
      </c>
      <c r="P2583">
        <f>ROUND(E2583/D2583*100,0)</f>
        <v>11</v>
      </c>
      <c r="Q2583">
        <f>IFERROR(ROUND(E2583/L2583,4),0)</f>
        <v>48.181800000000003</v>
      </c>
      <c r="R2583" s="17">
        <f t="shared" si="120"/>
        <v>42294.628449074073</v>
      </c>
      <c r="S2583" s="17">
        <f t="shared" si="121"/>
        <v>42324.670115740737</v>
      </c>
      <c r="T2583">
        <f t="shared" si="122"/>
        <v>8.2305936073052713E-2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8305</v>
      </c>
      <c r="O2584" t="s">
        <v>8308</v>
      </c>
      <c r="P2584">
        <f>ROUND(E2584/D2584*100,0)</f>
        <v>0</v>
      </c>
      <c r="Q2584">
        <f>IFERROR(ROUND(E2584/L2584,4),"no backers")</f>
        <v>1</v>
      </c>
      <c r="R2584" s="17">
        <f t="shared" si="120"/>
        <v>42642.988819444443</v>
      </c>
      <c r="S2584" s="17">
        <f t="shared" si="121"/>
        <v>42672.988819444443</v>
      </c>
      <c r="T2584">
        <f t="shared" si="122"/>
        <v>8.2191780821917804E-2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8305</v>
      </c>
      <c r="O2585" t="s">
        <v>8308</v>
      </c>
      <c r="P2585">
        <f>ROUND(E2585/D2585*100,0)</f>
        <v>1</v>
      </c>
      <c r="Q2585">
        <f>IFERROR(ROUND(E2585/L2585,4),"no backers")</f>
        <v>1</v>
      </c>
      <c r="R2585" s="17">
        <f t="shared" si="120"/>
        <v>42019.76944444445</v>
      </c>
      <c r="S2585" s="17">
        <f t="shared" si="121"/>
        <v>42079.727777777778</v>
      </c>
      <c r="T2585">
        <f t="shared" si="122"/>
        <v>0.16426940639268078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8305</v>
      </c>
      <c r="O2586" t="s">
        <v>8308</v>
      </c>
      <c r="P2586">
        <f>ROUND(E2586/D2586*100,0)</f>
        <v>0</v>
      </c>
      <c r="Q2586">
        <f>IFERROR(ROUND(E2586/L2586,4),0)</f>
        <v>0</v>
      </c>
      <c r="R2586" s="17">
        <f t="shared" si="120"/>
        <v>42140.173252314817</v>
      </c>
      <c r="S2586" s="17">
        <f t="shared" si="121"/>
        <v>42170.173252314817</v>
      </c>
      <c r="T2586">
        <f t="shared" si="122"/>
        <v>8.2191780821917804E-2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8305</v>
      </c>
      <c r="O2587" t="s">
        <v>8308</v>
      </c>
      <c r="P2587">
        <f>ROUND(E2587/D2587*100,0)</f>
        <v>0</v>
      </c>
      <c r="Q2587">
        <f>IFERROR(ROUND(E2587/L2587,4),0)</f>
        <v>50</v>
      </c>
      <c r="R2587" s="17">
        <f t="shared" si="120"/>
        <v>41795.963333333333</v>
      </c>
      <c r="S2587" s="17">
        <f t="shared" si="121"/>
        <v>41825.963333333333</v>
      </c>
      <c r="T2587">
        <f t="shared" si="122"/>
        <v>8.2191780821917804E-2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8305</v>
      </c>
      <c r="O2588" t="s">
        <v>8308</v>
      </c>
      <c r="P2588">
        <f>ROUND(E2588/D2588*100,0)</f>
        <v>0</v>
      </c>
      <c r="Q2588">
        <f>IFERROR(ROUND(E2588/L2588,4),0)</f>
        <v>5</v>
      </c>
      <c r="R2588" s="17">
        <f t="shared" si="120"/>
        <v>42333.330277777779</v>
      </c>
      <c r="S2588" s="17">
        <f t="shared" si="121"/>
        <v>42363.330277777779</v>
      </c>
      <c r="T2588">
        <f t="shared" si="122"/>
        <v>8.2191780821917804E-2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8305</v>
      </c>
      <c r="O2589" t="s">
        <v>8308</v>
      </c>
      <c r="P2589">
        <f>ROUND(E2589/D2589*100,0)</f>
        <v>2</v>
      </c>
      <c r="Q2589">
        <f>IFERROR(ROUND(E2589/L2589,4),"no backers")</f>
        <v>202.83330000000001</v>
      </c>
      <c r="R2589" s="17">
        <f t="shared" si="120"/>
        <v>42338.675381944442</v>
      </c>
      <c r="S2589" s="17">
        <f t="shared" si="121"/>
        <v>42368.675381944442</v>
      </c>
      <c r="T2589">
        <f t="shared" si="122"/>
        <v>8.2191780821917804E-2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8305</v>
      </c>
      <c r="O2590" t="s">
        <v>8308</v>
      </c>
      <c r="P2590">
        <f>ROUND(E2590/D2590*100,0)</f>
        <v>4</v>
      </c>
      <c r="Q2590">
        <f>IFERROR(ROUND(E2590/L2590,4),0)</f>
        <v>29.125</v>
      </c>
      <c r="R2590" s="17">
        <f t="shared" si="120"/>
        <v>42042.676226851851</v>
      </c>
      <c r="S2590" s="17">
        <f t="shared" si="121"/>
        <v>42094.551388888889</v>
      </c>
      <c r="T2590">
        <f t="shared" si="122"/>
        <v>0.14212373160832475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8305</v>
      </c>
      <c r="O2591" t="s">
        <v>8308</v>
      </c>
      <c r="P2591">
        <f>ROUND(E2591/D2591*100,0)</f>
        <v>0</v>
      </c>
      <c r="Q2591">
        <f>IFERROR(ROUND(E2591/L2591,4),0)</f>
        <v>5</v>
      </c>
      <c r="R2591" s="17">
        <f t="shared" si="120"/>
        <v>42422.536192129628</v>
      </c>
      <c r="S2591" s="17">
        <f t="shared" si="121"/>
        <v>42452.494525462964</v>
      </c>
      <c r="T2591">
        <f t="shared" si="122"/>
        <v>8.2077625570782894E-2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8305</v>
      </c>
      <c r="O2592" t="s">
        <v>8308</v>
      </c>
      <c r="P2592">
        <f>ROUND(E2592/D2592*100,0)</f>
        <v>0</v>
      </c>
      <c r="Q2592">
        <f>IFERROR(ROUND(E2592/L2592,4),0)</f>
        <v>0</v>
      </c>
      <c r="R2592" s="17">
        <f t="shared" si="120"/>
        <v>42388.589085648149</v>
      </c>
      <c r="S2592" s="17">
        <f t="shared" si="121"/>
        <v>42395.589085648149</v>
      </c>
      <c r="T2592">
        <f t="shared" si="122"/>
        <v>1.9178082191780823E-2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8305</v>
      </c>
      <c r="O2593" t="s">
        <v>8308</v>
      </c>
      <c r="P2593">
        <f>ROUND(E2593/D2593*100,0)</f>
        <v>2</v>
      </c>
      <c r="Q2593">
        <f>IFERROR(ROUND(E2593/L2593,4),"no backers")</f>
        <v>13</v>
      </c>
      <c r="R2593" s="17">
        <f t="shared" si="120"/>
        <v>42382.906527777777</v>
      </c>
      <c r="S2593" s="17">
        <f t="shared" si="121"/>
        <v>42442.864861111113</v>
      </c>
      <c r="T2593">
        <f t="shared" si="122"/>
        <v>0.16426940639270071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8305</v>
      </c>
      <c r="O2594" t="s">
        <v>8308</v>
      </c>
      <c r="P2594">
        <f>ROUND(E2594/D2594*100,0)</f>
        <v>0</v>
      </c>
      <c r="Q2594">
        <f>IFERROR(ROUND(E2594/L2594,4),"no backers")</f>
        <v>50</v>
      </c>
      <c r="R2594" s="17">
        <f t="shared" si="120"/>
        <v>41887.801168981481</v>
      </c>
      <c r="S2594" s="17">
        <f t="shared" si="121"/>
        <v>41917.801168981481</v>
      </c>
      <c r="T2594">
        <f t="shared" si="122"/>
        <v>8.2191780821917804E-2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8305</v>
      </c>
      <c r="O2595" t="s">
        <v>8308</v>
      </c>
      <c r="P2595">
        <f>ROUND(E2595/D2595*100,0)</f>
        <v>0</v>
      </c>
      <c r="Q2595">
        <f>IFERROR(ROUND(E2595/L2595,4),0)</f>
        <v>0</v>
      </c>
      <c r="R2595" s="17">
        <f t="shared" si="120"/>
        <v>42089.84520833334</v>
      </c>
      <c r="S2595" s="17">
        <f t="shared" si="121"/>
        <v>42119.84520833334</v>
      </c>
      <c r="T2595">
        <f t="shared" si="122"/>
        <v>8.2191780821917804E-2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8305</v>
      </c>
      <c r="O2596" t="s">
        <v>8308</v>
      </c>
      <c r="P2596">
        <f>ROUND(E2596/D2596*100,0)</f>
        <v>0</v>
      </c>
      <c r="Q2596">
        <f>IFERROR(ROUND(E2596/L2596,4),0)</f>
        <v>1</v>
      </c>
      <c r="R2596" s="17">
        <f t="shared" si="120"/>
        <v>41828.967916666668</v>
      </c>
      <c r="S2596" s="17">
        <f t="shared" si="121"/>
        <v>41858.967916666668</v>
      </c>
      <c r="T2596">
        <f t="shared" si="122"/>
        <v>8.2191780821917804E-2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8305</v>
      </c>
      <c r="O2597" t="s">
        <v>8308</v>
      </c>
      <c r="P2597">
        <f>ROUND(E2597/D2597*100,0)</f>
        <v>12</v>
      </c>
      <c r="Q2597">
        <f>IFERROR(ROUND(E2597/L2597,4),0)</f>
        <v>96.052599999999998</v>
      </c>
      <c r="R2597" s="17">
        <f t="shared" si="120"/>
        <v>42760.244212962964</v>
      </c>
      <c r="S2597" s="17">
        <f t="shared" si="121"/>
        <v>42790.244212962964</v>
      </c>
      <c r="T2597">
        <f t="shared" si="122"/>
        <v>8.2191780821917804E-2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8305</v>
      </c>
      <c r="O2598" t="s">
        <v>8308</v>
      </c>
      <c r="P2598">
        <f>ROUND(E2598/D2598*100,0)</f>
        <v>24</v>
      </c>
      <c r="Q2598">
        <f>IFERROR(ROUND(E2598/L2598,4),0)</f>
        <v>305.77780000000001</v>
      </c>
      <c r="R2598" s="17">
        <f t="shared" si="120"/>
        <v>41828.664456018516</v>
      </c>
      <c r="S2598" s="17">
        <f t="shared" si="121"/>
        <v>41858.664456018516</v>
      </c>
      <c r="T2598">
        <f t="shared" si="122"/>
        <v>8.2191780821917804E-2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8305</v>
      </c>
      <c r="O2599" t="s">
        <v>8308</v>
      </c>
      <c r="P2599">
        <f>ROUND(E2599/D2599*100,0)</f>
        <v>6</v>
      </c>
      <c r="Q2599">
        <f>IFERROR(ROUND(E2599/L2599,4),"no backers")</f>
        <v>12.142899999999999</v>
      </c>
      <c r="R2599" s="17">
        <f t="shared" si="120"/>
        <v>42510.341631944444</v>
      </c>
      <c r="S2599" s="17">
        <f t="shared" si="121"/>
        <v>42540.341631944444</v>
      </c>
      <c r="T2599">
        <f t="shared" si="122"/>
        <v>8.2191780821917804E-2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8305</v>
      </c>
      <c r="O2600" t="s">
        <v>8308</v>
      </c>
      <c r="P2600">
        <f>ROUND(E2600/D2600*100,0)</f>
        <v>39</v>
      </c>
      <c r="Q2600">
        <f>IFERROR(ROUND(E2600/L2600,4),0)</f>
        <v>83.571399999999997</v>
      </c>
      <c r="R2600" s="17">
        <f t="shared" si="120"/>
        <v>42240.840289351851</v>
      </c>
      <c r="S2600" s="17">
        <f t="shared" si="121"/>
        <v>42270.840289351851</v>
      </c>
      <c r="T2600">
        <f t="shared" si="122"/>
        <v>8.2191780821917804E-2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8305</v>
      </c>
      <c r="O2601" t="s">
        <v>8308</v>
      </c>
      <c r="P2601">
        <f>ROUND(E2601/D2601*100,0)</f>
        <v>1</v>
      </c>
      <c r="Q2601">
        <f>IFERROR(ROUND(E2601/L2601,4),0)</f>
        <v>18</v>
      </c>
      <c r="R2601" s="17">
        <f t="shared" si="120"/>
        <v>41809.754016203704</v>
      </c>
      <c r="S2601" s="17">
        <f t="shared" si="121"/>
        <v>41854.754016203704</v>
      </c>
      <c r="T2601">
        <f t="shared" si="122"/>
        <v>0.12328767123287671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8305</v>
      </c>
      <c r="O2602" t="s">
        <v>8308</v>
      </c>
      <c r="P2602">
        <f>ROUND(E2602/D2602*100,0)</f>
        <v>7</v>
      </c>
      <c r="Q2602">
        <f>IFERROR(ROUND(E2602/L2602,4),0)</f>
        <v>115.5333</v>
      </c>
      <c r="R2602" s="17">
        <f t="shared" si="120"/>
        <v>42394.900462962964</v>
      </c>
      <c r="S2602" s="17">
        <f t="shared" si="121"/>
        <v>42454.858796296292</v>
      </c>
      <c r="T2602">
        <f t="shared" si="122"/>
        <v>0.16426940639268078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8270</v>
      </c>
      <c r="O2603" t="s">
        <v>8273</v>
      </c>
      <c r="P2603">
        <f>ROUND(E2603/D2603*100,0)</f>
        <v>661</v>
      </c>
      <c r="Q2603">
        <f>IFERROR(ROUND(E2603/L2603,4),0)</f>
        <v>21.900700000000001</v>
      </c>
      <c r="R2603" s="17">
        <f t="shared" si="120"/>
        <v>41150.902187499996</v>
      </c>
      <c r="S2603" s="17">
        <f t="shared" si="121"/>
        <v>41165.165972222225</v>
      </c>
      <c r="T2603">
        <f t="shared" si="122"/>
        <v>3.9078862252681076E-2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8270</v>
      </c>
      <c r="O2604" t="s">
        <v>8273</v>
      </c>
      <c r="P2604">
        <f>ROUND(E2604/D2604*100,0)</f>
        <v>326</v>
      </c>
      <c r="Q2604">
        <f>IFERROR(ROUND(E2604/L2604,4),0)</f>
        <v>80.022499999999994</v>
      </c>
      <c r="R2604" s="17">
        <f t="shared" si="120"/>
        <v>41915.747314814813</v>
      </c>
      <c r="S2604" s="17">
        <f t="shared" si="121"/>
        <v>41955.888888888891</v>
      </c>
      <c r="T2604">
        <f t="shared" si="122"/>
        <v>0.10997691527144562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8270</v>
      </c>
      <c r="O2605" t="s">
        <v>8273</v>
      </c>
      <c r="P2605">
        <f>ROUND(E2605/D2605*100,0)</f>
        <v>101</v>
      </c>
      <c r="Q2605">
        <f>IFERROR(ROUND(E2605/L2605,4),0)</f>
        <v>35.520000000000003</v>
      </c>
      <c r="R2605" s="17">
        <f t="shared" si="120"/>
        <v>41617.912662037037</v>
      </c>
      <c r="S2605" s="17">
        <f t="shared" si="121"/>
        <v>41631.912662037037</v>
      </c>
      <c r="T2605">
        <f t="shared" si="122"/>
        <v>3.8356164383561646E-2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8270</v>
      </c>
      <c r="O2606" t="s">
        <v>8273</v>
      </c>
      <c r="P2606">
        <f>ROUND(E2606/D2606*100,0)</f>
        <v>104</v>
      </c>
      <c r="Q2606">
        <f>IFERROR(ROUND(E2606/L2606,4),0)</f>
        <v>64.933300000000003</v>
      </c>
      <c r="R2606" s="17">
        <f t="shared" si="120"/>
        <v>40998.051192129627</v>
      </c>
      <c r="S2606" s="17">
        <f t="shared" si="121"/>
        <v>41028.051192129627</v>
      </c>
      <c r="T2606">
        <f t="shared" si="122"/>
        <v>8.2191780821917804E-2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8270</v>
      </c>
      <c r="O2607" t="s">
        <v>8273</v>
      </c>
      <c r="P2607">
        <f>ROUND(E2607/D2607*100,0)</f>
        <v>107</v>
      </c>
      <c r="Q2607">
        <f>IFERROR(ROUND(E2607/L2607,4),0)</f>
        <v>60.965699999999998</v>
      </c>
      <c r="R2607" s="17">
        <f t="shared" si="120"/>
        <v>42508.541550925926</v>
      </c>
      <c r="S2607" s="17">
        <f t="shared" si="121"/>
        <v>42538.541550925926</v>
      </c>
      <c r="T2607">
        <f t="shared" si="122"/>
        <v>8.2191780821917804E-2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8270</v>
      </c>
      <c r="O2608" t="s">
        <v>8273</v>
      </c>
      <c r="P2608">
        <f>ROUND(E2608/D2608*100,0)</f>
        <v>110</v>
      </c>
      <c r="Q2608">
        <f>IFERROR(ROUND(E2608/L2608,4),0)</f>
        <v>31.444199999999999</v>
      </c>
      <c r="R2608" s="17">
        <f t="shared" si="120"/>
        <v>41726.712754629632</v>
      </c>
      <c r="S2608" s="17">
        <f t="shared" si="121"/>
        <v>41758.712754629632</v>
      </c>
      <c r="T2608">
        <f t="shared" si="122"/>
        <v>8.7671232876712329E-2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8270</v>
      </c>
      <c r="O2609" t="s">
        <v>8273</v>
      </c>
      <c r="P2609">
        <f>ROUND(E2609/D2609*100,0)</f>
        <v>408</v>
      </c>
      <c r="Q2609">
        <f>IFERROR(ROUND(E2609/L2609,4),"no backers")</f>
        <v>81.949700000000007</v>
      </c>
      <c r="R2609" s="17">
        <f t="shared" si="120"/>
        <v>42184.874675925923</v>
      </c>
      <c r="S2609" s="17">
        <f t="shared" si="121"/>
        <v>42228.083333333328</v>
      </c>
      <c r="T2609">
        <f t="shared" si="122"/>
        <v>0.11837988330796043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8270</v>
      </c>
      <c r="O2610" t="s">
        <v>8273</v>
      </c>
      <c r="P2610">
        <f>ROUND(E2610/D2610*100,0)</f>
        <v>224</v>
      </c>
      <c r="Q2610">
        <f>IFERROR(ROUND(E2610/L2610,4),"no backers")</f>
        <v>58.927599999999998</v>
      </c>
      <c r="R2610" s="17">
        <f t="shared" si="120"/>
        <v>42767.801712962959</v>
      </c>
      <c r="S2610" s="17">
        <f t="shared" si="121"/>
        <v>42809</v>
      </c>
      <c r="T2610">
        <f t="shared" si="122"/>
        <v>0.11287201927956481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8270</v>
      </c>
      <c r="O2611" t="s">
        <v>8273</v>
      </c>
      <c r="P2611">
        <f>ROUND(E2611/D2611*100,0)</f>
        <v>304</v>
      </c>
      <c r="Q2611">
        <f>IFERROR(ROUND(E2611/L2611,4),0)</f>
        <v>157.29349999999999</v>
      </c>
      <c r="R2611" s="17">
        <f t="shared" si="120"/>
        <v>41075.237858796296</v>
      </c>
      <c r="S2611" s="17">
        <f t="shared" si="121"/>
        <v>41105.237858796296</v>
      </c>
      <c r="T2611">
        <f t="shared" si="122"/>
        <v>8.2191780821917804E-2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8270</v>
      </c>
      <c r="O2612" t="s">
        <v>8273</v>
      </c>
      <c r="P2612">
        <f>ROUND(E2612/D2612*100,0)</f>
        <v>141</v>
      </c>
      <c r="Q2612">
        <f>IFERROR(ROUND(E2612/L2612,4),0)</f>
        <v>55.758499999999998</v>
      </c>
      <c r="R2612" s="17">
        <f t="shared" si="120"/>
        <v>42564.881076388891</v>
      </c>
      <c r="S2612" s="17">
        <f t="shared" si="121"/>
        <v>42604.290972222225</v>
      </c>
      <c r="T2612">
        <f t="shared" si="122"/>
        <v>0.10797231735160083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8270</v>
      </c>
      <c r="O2613" t="s">
        <v>8273</v>
      </c>
      <c r="P2613">
        <f>ROUND(E2613/D2613*100,0)</f>
        <v>2791</v>
      </c>
      <c r="Q2613">
        <f>IFERROR(ROUND(E2613/L2613,4),0)</f>
        <v>83.802899999999994</v>
      </c>
      <c r="R2613" s="17">
        <f t="shared" si="120"/>
        <v>42704.335810185185</v>
      </c>
      <c r="S2613" s="17">
        <f t="shared" si="121"/>
        <v>42737.957638888889</v>
      </c>
      <c r="T2613">
        <f t="shared" si="122"/>
        <v>9.2114599188231575E-2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8270</v>
      </c>
      <c r="O2614" t="s">
        <v>8273</v>
      </c>
      <c r="P2614">
        <f>ROUND(E2614/D2614*100,0)</f>
        <v>172</v>
      </c>
      <c r="Q2614">
        <f>IFERROR(ROUND(E2614/L2614,4),0)</f>
        <v>58.422199999999997</v>
      </c>
      <c r="R2614" s="17">
        <f t="shared" si="120"/>
        <v>41982.143171296295</v>
      </c>
      <c r="S2614" s="17">
        <f t="shared" si="121"/>
        <v>42013.143171296295</v>
      </c>
      <c r="T2614">
        <f t="shared" si="122"/>
        <v>8.4931506849315067E-2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8270</v>
      </c>
      <c r="O2615" t="s">
        <v>8273</v>
      </c>
      <c r="P2615">
        <f>ROUND(E2615/D2615*100,0)</f>
        <v>101</v>
      </c>
      <c r="Q2615">
        <f>IFERROR(ROUND(E2615/L2615,4),0)</f>
        <v>270.57139999999998</v>
      </c>
      <c r="R2615" s="17">
        <f t="shared" si="120"/>
        <v>41143.81821759259</v>
      </c>
      <c r="S2615" s="17">
        <f t="shared" si="121"/>
        <v>41173.81821759259</v>
      </c>
      <c r="T2615">
        <f t="shared" si="122"/>
        <v>8.2191780821917804E-2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8270</v>
      </c>
      <c r="O2616" t="s">
        <v>8273</v>
      </c>
      <c r="P2616">
        <f>ROUND(E2616/D2616*100,0)</f>
        <v>102</v>
      </c>
      <c r="Q2616">
        <f>IFERROR(ROUND(E2616/L2616,4),0)</f>
        <v>107.1</v>
      </c>
      <c r="R2616" s="17">
        <f t="shared" si="120"/>
        <v>41730.708472222221</v>
      </c>
      <c r="S2616" s="17">
        <f t="shared" si="121"/>
        <v>41759.208333333336</v>
      </c>
      <c r="T2616">
        <f t="shared" si="122"/>
        <v>7.8081811263328832E-2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8270</v>
      </c>
      <c r="O2617" t="s">
        <v>8273</v>
      </c>
      <c r="P2617">
        <f>ROUND(E2617/D2617*100,0)</f>
        <v>170</v>
      </c>
      <c r="Q2617">
        <f>IFERROR(ROUND(E2617/L2617,4),"no backers")</f>
        <v>47.180599999999998</v>
      </c>
      <c r="R2617" s="17">
        <f t="shared" si="120"/>
        <v>42453.49726851852</v>
      </c>
      <c r="S2617" s="17">
        <f t="shared" si="121"/>
        <v>42490.5</v>
      </c>
      <c r="T2617">
        <f t="shared" si="122"/>
        <v>0.10137734652460195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8270</v>
      </c>
      <c r="O2618" t="s">
        <v>8273</v>
      </c>
      <c r="P2618">
        <f>ROUND(E2618/D2618*100,0)</f>
        <v>115</v>
      </c>
      <c r="Q2618">
        <f>IFERROR(ROUND(E2618/L2618,4),0)</f>
        <v>120.30880000000001</v>
      </c>
      <c r="R2618" s="17">
        <f t="shared" si="120"/>
        <v>42211.99454861111</v>
      </c>
      <c r="S2618" s="17">
        <f t="shared" si="121"/>
        <v>42241.99454861111</v>
      </c>
      <c r="T2618">
        <f t="shared" si="122"/>
        <v>8.2191780821917804E-2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8270</v>
      </c>
      <c r="O2619" t="s">
        <v>8273</v>
      </c>
      <c r="P2619">
        <f>ROUND(E2619/D2619*100,0)</f>
        <v>878</v>
      </c>
      <c r="Q2619">
        <f>IFERROR(ROUND(E2619/L2619,4),0)</f>
        <v>27.5975</v>
      </c>
      <c r="R2619" s="17">
        <f t="shared" si="120"/>
        <v>41902.874432870369</v>
      </c>
      <c r="S2619" s="17">
        <f t="shared" si="121"/>
        <v>41932.874432870369</v>
      </c>
      <c r="T2619">
        <f t="shared" si="122"/>
        <v>8.2191780821917804E-2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8270</v>
      </c>
      <c r="O2620" t="s">
        <v>8273</v>
      </c>
      <c r="P2620">
        <f>ROUND(E2620/D2620*100,0)</f>
        <v>105</v>
      </c>
      <c r="Q2620">
        <f>IFERROR(ROUND(E2620/L2620,4),0)</f>
        <v>205.2987</v>
      </c>
      <c r="R2620" s="17">
        <f t="shared" si="120"/>
        <v>42279.792372685188</v>
      </c>
      <c r="S2620" s="17">
        <f t="shared" si="121"/>
        <v>42339.834039351852</v>
      </c>
      <c r="T2620">
        <f t="shared" si="122"/>
        <v>0.16449771689497053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8270</v>
      </c>
      <c r="O2621" t="s">
        <v>8273</v>
      </c>
      <c r="P2621">
        <f>ROUND(E2621/D2621*100,0)</f>
        <v>188</v>
      </c>
      <c r="Q2621">
        <f>IFERROR(ROUND(E2621/L2621,4),0)</f>
        <v>35.547199999999997</v>
      </c>
      <c r="R2621" s="17">
        <f t="shared" si="120"/>
        <v>42273.884305555555</v>
      </c>
      <c r="S2621" s="17">
        <f t="shared" si="121"/>
        <v>42300.458333333328</v>
      </c>
      <c r="T2621">
        <f t="shared" si="122"/>
        <v>7.2805555555542883E-2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8270</v>
      </c>
      <c r="O2622" t="s">
        <v>8273</v>
      </c>
      <c r="P2622">
        <f>ROUND(E2622/D2622*100,0)</f>
        <v>144</v>
      </c>
      <c r="Q2622">
        <f>IFERROR(ROUND(E2622/L2622,4),0)</f>
        <v>74.639499999999998</v>
      </c>
      <c r="R2622" s="17">
        <f t="shared" si="120"/>
        <v>42251.16715277778</v>
      </c>
      <c r="S2622" s="17">
        <f t="shared" si="121"/>
        <v>42288.041666666672</v>
      </c>
      <c r="T2622">
        <f t="shared" si="122"/>
        <v>0.10102606544901828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8270</v>
      </c>
      <c r="O2623" t="s">
        <v>8273</v>
      </c>
      <c r="P2623">
        <f>ROUND(E2623/D2623*100,0)</f>
        <v>146</v>
      </c>
      <c r="Q2623">
        <f>IFERROR(ROUND(E2623/L2623,4),0)</f>
        <v>47.058100000000003</v>
      </c>
      <c r="R2623" s="17">
        <f t="shared" si="120"/>
        <v>42115.74754629629</v>
      </c>
      <c r="S2623" s="17">
        <f t="shared" si="121"/>
        <v>42145.74754629629</v>
      </c>
      <c r="T2623">
        <f t="shared" si="122"/>
        <v>8.2191780821917804E-2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8270</v>
      </c>
      <c r="O2624" t="s">
        <v>8273</v>
      </c>
      <c r="P2624">
        <f>ROUND(E2624/D2624*100,0)</f>
        <v>131</v>
      </c>
      <c r="Q2624">
        <f>IFERROR(ROUND(E2624/L2624,4),0)</f>
        <v>26.5914</v>
      </c>
      <c r="R2624" s="17">
        <f t="shared" si="120"/>
        <v>42689.74324074074</v>
      </c>
      <c r="S2624" s="17">
        <f t="shared" si="121"/>
        <v>42734.74324074074</v>
      </c>
      <c r="T2624">
        <f t="shared" si="122"/>
        <v>0.12328767123287671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8270</v>
      </c>
      <c r="O2625" t="s">
        <v>8273</v>
      </c>
      <c r="P2625">
        <f>ROUND(E2625/D2625*100,0)</f>
        <v>114</v>
      </c>
      <c r="Q2625">
        <f>IFERROR(ROUND(E2625/L2625,4),"no backers")</f>
        <v>36.7742</v>
      </c>
      <c r="R2625" s="17">
        <f t="shared" si="120"/>
        <v>42692.256550925929</v>
      </c>
      <c r="S2625" s="17">
        <f t="shared" si="121"/>
        <v>42706.256550925929</v>
      </c>
      <c r="T2625">
        <f t="shared" si="122"/>
        <v>3.8356164383561646E-2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8270</v>
      </c>
      <c r="O2626" t="s">
        <v>8273</v>
      </c>
      <c r="P2626">
        <f>ROUND(E2626/D2626*100,0)</f>
        <v>1379</v>
      </c>
      <c r="Q2626">
        <f>IFERROR(ROUND(E2626/L2626,4),"no backers")</f>
        <v>31.820499999999999</v>
      </c>
      <c r="R2626" s="17">
        <f t="shared" si="120"/>
        <v>41144.42155092593</v>
      </c>
      <c r="S2626" s="17">
        <f t="shared" si="121"/>
        <v>41165.42155092593</v>
      </c>
      <c r="T2626">
        <f t="shared" si="122"/>
        <v>5.7534246575342465E-2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8270</v>
      </c>
      <c r="O2627" t="s">
        <v>8273</v>
      </c>
      <c r="P2627">
        <f>ROUND(E2627/D2627*100,0)</f>
        <v>956</v>
      </c>
      <c r="Q2627">
        <f>IFERROR(ROUND(E2627/L2627,4),0)</f>
        <v>27.576899999999998</v>
      </c>
      <c r="R2627" s="17">
        <f t="shared" ref="R2627:R2690" si="123">(((J2627/60)/60)/24)+DATE(1970,1,1)</f>
        <v>42658.810277777782</v>
      </c>
      <c r="S2627" s="17">
        <f t="shared" ref="S2627:S2690" si="124">(((I2627/60)/60)/24)+DATE(1970,1,1)</f>
        <v>42683.851944444439</v>
      </c>
      <c r="T2627">
        <f t="shared" ref="T2627:T2690" si="125">(S2627-R2627)/365</f>
        <v>6.8607305936046484E-2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8270</v>
      </c>
      <c r="O2628" t="s">
        <v>8273</v>
      </c>
      <c r="P2628">
        <f>ROUND(E2628/D2628*100,0)</f>
        <v>112</v>
      </c>
      <c r="Q2628">
        <f>IFERROR(ROUND(E2628/L2628,4),"no backers")</f>
        <v>56</v>
      </c>
      <c r="R2628" s="17">
        <f t="shared" si="123"/>
        <v>42128.628113425926</v>
      </c>
      <c r="S2628" s="17">
        <f t="shared" si="124"/>
        <v>42158.628113425926</v>
      </c>
      <c r="T2628">
        <f t="shared" si="125"/>
        <v>8.2191780821917804E-2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8270</v>
      </c>
      <c r="O2629" t="s">
        <v>8273</v>
      </c>
      <c r="P2629">
        <f>ROUND(E2629/D2629*100,0)</f>
        <v>647</v>
      </c>
      <c r="Q2629">
        <f>IFERROR(ROUND(E2629/L2629,4),0)</f>
        <v>21.555599999999998</v>
      </c>
      <c r="R2629" s="17">
        <f t="shared" si="123"/>
        <v>42304.829409722224</v>
      </c>
      <c r="S2629" s="17">
        <f t="shared" si="124"/>
        <v>42334.871076388896</v>
      </c>
      <c r="T2629">
        <f t="shared" si="125"/>
        <v>8.2305936073072655E-2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8270</v>
      </c>
      <c r="O2630" t="s">
        <v>8273</v>
      </c>
      <c r="P2630">
        <f>ROUND(E2630/D2630*100,0)</f>
        <v>110</v>
      </c>
      <c r="Q2630">
        <f>IFERROR(ROUND(E2630/L2630,4),0)</f>
        <v>44.095199999999998</v>
      </c>
      <c r="R2630" s="17">
        <f t="shared" si="123"/>
        <v>41953.966053240743</v>
      </c>
      <c r="S2630" s="17">
        <f t="shared" si="124"/>
        <v>41973.966053240743</v>
      </c>
      <c r="T2630">
        <f t="shared" si="125"/>
        <v>5.4794520547945202E-2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8270</v>
      </c>
      <c r="O2631" t="s">
        <v>8273</v>
      </c>
      <c r="P2631">
        <f>ROUND(E2631/D2631*100,0)</f>
        <v>128</v>
      </c>
      <c r="Q2631">
        <f>IFERROR(ROUND(E2631/L2631,4),0)</f>
        <v>63.87</v>
      </c>
      <c r="R2631" s="17">
        <f t="shared" si="123"/>
        <v>42108.538449074069</v>
      </c>
      <c r="S2631" s="17">
        <f t="shared" si="124"/>
        <v>42138.538449074069</v>
      </c>
      <c r="T2631">
        <f t="shared" si="125"/>
        <v>8.2191780821917804E-2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8270</v>
      </c>
      <c r="O2632" t="s">
        <v>8273</v>
      </c>
      <c r="P2632">
        <f>ROUND(E2632/D2632*100,0)</f>
        <v>158</v>
      </c>
      <c r="Q2632">
        <f>IFERROR(ROUND(E2632/L2632,4),0)</f>
        <v>38.987699999999997</v>
      </c>
      <c r="R2632" s="17">
        <f t="shared" si="123"/>
        <v>42524.105462962965</v>
      </c>
      <c r="S2632" s="17">
        <f t="shared" si="124"/>
        <v>42551.416666666672</v>
      </c>
      <c r="T2632">
        <f t="shared" si="125"/>
        <v>7.4825215626592514E-2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8270</v>
      </c>
      <c r="O2633" t="s">
        <v>8273</v>
      </c>
      <c r="P2633">
        <f>ROUND(E2633/D2633*100,0)</f>
        <v>115</v>
      </c>
      <c r="Q2633">
        <f>IFERROR(ROUND(E2633/L2633,4),0)</f>
        <v>80.185500000000005</v>
      </c>
      <c r="R2633" s="17">
        <f t="shared" si="123"/>
        <v>42218.169293981482</v>
      </c>
      <c r="S2633" s="17">
        <f t="shared" si="124"/>
        <v>42246.169293981482</v>
      </c>
      <c r="T2633">
        <f t="shared" si="125"/>
        <v>7.6712328767123292E-2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8270</v>
      </c>
      <c r="O2634" t="s">
        <v>8273</v>
      </c>
      <c r="P2634">
        <f>ROUND(E2634/D2634*100,0)</f>
        <v>137</v>
      </c>
      <c r="Q2634">
        <f>IFERROR(ROUND(E2634/L2634,4),0)</f>
        <v>34.904800000000002</v>
      </c>
      <c r="R2634" s="17">
        <f t="shared" si="123"/>
        <v>42494.061793981484</v>
      </c>
      <c r="S2634" s="17">
        <f t="shared" si="124"/>
        <v>42519.061793981484</v>
      </c>
      <c r="T2634">
        <f t="shared" si="125"/>
        <v>6.8493150684931503E-2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8270</v>
      </c>
      <c r="O2635" t="s">
        <v>8273</v>
      </c>
      <c r="P2635">
        <f>ROUND(E2635/D2635*100,0)</f>
        <v>355</v>
      </c>
      <c r="Q2635">
        <f>IFERROR(ROUND(E2635/L2635,4),0)</f>
        <v>89.100499999999997</v>
      </c>
      <c r="R2635" s="17">
        <f t="shared" si="123"/>
        <v>41667.823287037041</v>
      </c>
      <c r="S2635" s="17">
        <f t="shared" si="124"/>
        <v>41697.958333333336</v>
      </c>
      <c r="T2635">
        <f t="shared" si="125"/>
        <v>8.2561770674779739E-2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8270</v>
      </c>
      <c r="O2636" t="s">
        <v>8273</v>
      </c>
      <c r="P2636">
        <f>ROUND(E2636/D2636*100,0)</f>
        <v>106</v>
      </c>
      <c r="Q2636">
        <f>IFERROR(ROUND(E2636/L2636,4),0)</f>
        <v>39.44</v>
      </c>
      <c r="R2636" s="17">
        <f t="shared" si="123"/>
        <v>42612.656493055561</v>
      </c>
      <c r="S2636" s="17">
        <f t="shared" si="124"/>
        <v>42642.656493055561</v>
      </c>
      <c r="T2636">
        <f t="shared" si="125"/>
        <v>8.2191780821917804E-2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8270</v>
      </c>
      <c r="O2637" t="s">
        <v>8273</v>
      </c>
      <c r="P2637">
        <f>ROUND(E2637/D2637*100,0)</f>
        <v>100</v>
      </c>
      <c r="Q2637">
        <f>IFERROR(ROUND(E2637/L2637,4),"no backers")</f>
        <v>136.90479999999999</v>
      </c>
      <c r="R2637" s="17">
        <f t="shared" si="123"/>
        <v>42037.950937500005</v>
      </c>
      <c r="S2637" s="17">
        <f t="shared" si="124"/>
        <v>42072.909270833334</v>
      </c>
      <c r="T2637">
        <f t="shared" si="125"/>
        <v>9.5776255707749267E-2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8270</v>
      </c>
      <c r="O2638" t="s">
        <v>8273</v>
      </c>
      <c r="P2638">
        <f>ROUND(E2638/D2638*100,0)</f>
        <v>187</v>
      </c>
      <c r="Q2638">
        <f>IFERROR(ROUND(E2638/L2638,4),0)</f>
        <v>37.46</v>
      </c>
      <c r="R2638" s="17">
        <f t="shared" si="123"/>
        <v>42636.614745370374</v>
      </c>
      <c r="S2638" s="17">
        <f t="shared" si="124"/>
        <v>42659.041666666672</v>
      </c>
      <c r="T2638">
        <f t="shared" si="125"/>
        <v>6.1443619989855404E-2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8270</v>
      </c>
      <c r="O2639" t="s">
        <v>8273</v>
      </c>
      <c r="P2639">
        <f>ROUND(E2639/D2639*100,0)</f>
        <v>166</v>
      </c>
      <c r="Q2639">
        <f>IFERROR(ROUND(E2639/L2639,4),0)</f>
        <v>31.961500000000001</v>
      </c>
      <c r="R2639" s="17">
        <f t="shared" si="123"/>
        <v>42639.549479166672</v>
      </c>
      <c r="S2639" s="17">
        <f t="shared" si="124"/>
        <v>42655.549479166672</v>
      </c>
      <c r="T2639">
        <f t="shared" si="125"/>
        <v>4.3835616438356165E-2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8270</v>
      </c>
      <c r="O2640" t="s">
        <v>8273</v>
      </c>
      <c r="P2640">
        <f>ROUND(E2640/D2640*100,0)</f>
        <v>102</v>
      </c>
      <c r="Q2640">
        <f>IFERROR(ROUND(E2640/L2640,4),0)</f>
        <v>25.214300000000001</v>
      </c>
      <c r="R2640" s="17">
        <f t="shared" si="123"/>
        <v>41989.913136574076</v>
      </c>
      <c r="S2640" s="17">
        <f t="shared" si="124"/>
        <v>42019.913136574076</v>
      </c>
      <c r="T2640">
        <f t="shared" si="125"/>
        <v>8.2191780821917804E-2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8270</v>
      </c>
      <c r="O2641" t="s">
        <v>8273</v>
      </c>
      <c r="P2641">
        <f>ROUND(E2641/D2641*100,0)</f>
        <v>164</v>
      </c>
      <c r="Q2641">
        <f>IFERROR(ROUND(E2641/L2641,4),0)</f>
        <v>10.040800000000001</v>
      </c>
      <c r="R2641" s="17">
        <f t="shared" si="123"/>
        <v>42024.86513888889</v>
      </c>
      <c r="S2641" s="17">
        <f t="shared" si="124"/>
        <v>42054.86513888889</v>
      </c>
      <c r="T2641">
        <f t="shared" si="125"/>
        <v>8.2191780821917804E-2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8270</v>
      </c>
      <c r="O2642" t="s">
        <v>8273</v>
      </c>
      <c r="P2642">
        <f>ROUND(E2642/D2642*100,0)</f>
        <v>106</v>
      </c>
      <c r="Q2642">
        <f>IFERROR(ROUND(E2642/L2642,4),0)</f>
        <v>45.942</v>
      </c>
      <c r="R2642" s="17">
        <f t="shared" si="123"/>
        <v>42103.160578703704</v>
      </c>
      <c r="S2642" s="17">
        <f t="shared" si="124"/>
        <v>42163.160578703704</v>
      </c>
      <c r="T2642">
        <f t="shared" si="125"/>
        <v>0.16438356164383561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8270</v>
      </c>
      <c r="O2643" t="s">
        <v>8273</v>
      </c>
      <c r="P2643">
        <f>ROUND(E2643/D2643*100,0)</f>
        <v>1</v>
      </c>
      <c r="Q2643">
        <f>IFERROR(ROUND(E2643/L2643,4),0)</f>
        <v>15</v>
      </c>
      <c r="R2643" s="17">
        <f t="shared" si="123"/>
        <v>41880.827118055553</v>
      </c>
      <c r="S2643" s="17">
        <f t="shared" si="124"/>
        <v>41897.839583333334</v>
      </c>
      <c r="T2643">
        <f t="shared" si="125"/>
        <v>4.6609493911729596E-2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8270</v>
      </c>
      <c r="O2644" t="s">
        <v>8273</v>
      </c>
      <c r="P2644">
        <f>ROUND(E2644/D2644*100,0)</f>
        <v>0</v>
      </c>
      <c r="Q2644">
        <f>IFERROR(ROUND(E2644/L2644,4),0)</f>
        <v>0</v>
      </c>
      <c r="R2644" s="17">
        <f t="shared" si="123"/>
        <v>42536.246620370366</v>
      </c>
      <c r="S2644" s="17">
        <f t="shared" si="124"/>
        <v>42566.289583333331</v>
      </c>
      <c r="T2644">
        <f t="shared" si="125"/>
        <v>8.2309487569767803E-2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8270</v>
      </c>
      <c r="O2645" t="s">
        <v>8273</v>
      </c>
      <c r="P2645">
        <f>ROUND(E2645/D2645*100,0)</f>
        <v>34</v>
      </c>
      <c r="Q2645">
        <f>IFERROR(ROUND(E2645/L2645,4),0)</f>
        <v>223.58250000000001</v>
      </c>
      <c r="R2645" s="17">
        <f t="shared" si="123"/>
        <v>42689.582349537035</v>
      </c>
      <c r="S2645" s="17">
        <f t="shared" si="124"/>
        <v>42725.332638888889</v>
      </c>
      <c r="T2645">
        <f t="shared" si="125"/>
        <v>9.7945998224257549E-2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8270</v>
      </c>
      <c r="O2646" t="s">
        <v>8273</v>
      </c>
      <c r="P2646">
        <f>ROUND(E2646/D2646*100,0)</f>
        <v>2</v>
      </c>
      <c r="Q2646">
        <f>IFERROR(ROUND(E2646/L2646,4),0)</f>
        <v>39.480800000000002</v>
      </c>
      <c r="R2646" s="17">
        <f t="shared" si="123"/>
        <v>42774.792071759264</v>
      </c>
      <c r="S2646" s="17">
        <f t="shared" si="124"/>
        <v>42804.792071759264</v>
      </c>
      <c r="T2646">
        <f t="shared" si="125"/>
        <v>8.2191780821917804E-2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8270</v>
      </c>
      <c r="O2647" t="s">
        <v>8273</v>
      </c>
      <c r="P2647">
        <f>ROUND(E2647/D2647*100,0)</f>
        <v>11</v>
      </c>
      <c r="Q2647">
        <f>IFERROR(ROUND(E2647/L2647,4),0)</f>
        <v>91.304299999999998</v>
      </c>
      <c r="R2647" s="17">
        <f t="shared" si="123"/>
        <v>41921.842627314814</v>
      </c>
      <c r="S2647" s="17">
        <f t="shared" si="124"/>
        <v>41951.884293981479</v>
      </c>
      <c r="T2647">
        <f t="shared" si="125"/>
        <v>8.2305936073052713E-2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8270</v>
      </c>
      <c r="O2648" t="s">
        <v>8273</v>
      </c>
      <c r="P2648">
        <f>ROUND(E2648/D2648*100,0)</f>
        <v>8</v>
      </c>
      <c r="Q2648">
        <f>IFERROR(ROUND(E2648/L2648,4),0)</f>
        <v>78.666200000000003</v>
      </c>
      <c r="R2648" s="17">
        <f t="shared" si="123"/>
        <v>42226.313298611116</v>
      </c>
      <c r="S2648" s="17">
        <f t="shared" si="124"/>
        <v>42256.313298611116</v>
      </c>
      <c r="T2648">
        <f t="shared" si="125"/>
        <v>8.2191780821917804E-2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8270</v>
      </c>
      <c r="O2649" t="s">
        <v>8273</v>
      </c>
      <c r="P2649">
        <f>ROUND(E2649/D2649*100,0)</f>
        <v>1</v>
      </c>
      <c r="Q2649">
        <f>IFERROR(ROUND(E2649/L2649,4),0)</f>
        <v>12</v>
      </c>
      <c r="R2649" s="17">
        <f t="shared" si="123"/>
        <v>42200.261793981481</v>
      </c>
      <c r="S2649" s="17">
        <f t="shared" si="124"/>
        <v>42230.261793981481</v>
      </c>
      <c r="T2649">
        <f t="shared" si="125"/>
        <v>8.2191780821917804E-2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8270</v>
      </c>
      <c r="O2650" t="s">
        <v>8273</v>
      </c>
      <c r="P2650">
        <f>ROUND(E2650/D2650*100,0)</f>
        <v>1</v>
      </c>
      <c r="Q2650">
        <f>IFERROR(ROUND(E2650/L2650,4),0)</f>
        <v>17.666699999999999</v>
      </c>
      <c r="R2650" s="17">
        <f t="shared" si="123"/>
        <v>42408.714814814812</v>
      </c>
      <c r="S2650" s="17">
        <f t="shared" si="124"/>
        <v>42438.714814814812</v>
      </c>
      <c r="T2650">
        <f t="shared" si="125"/>
        <v>8.2191780821917804E-2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8270</v>
      </c>
      <c r="O2651" t="s">
        <v>8273</v>
      </c>
      <c r="P2651">
        <f>ROUND(E2651/D2651*100,0)</f>
        <v>0</v>
      </c>
      <c r="Q2651">
        <f>IFERROR(ROUND(E2651/L2651,4),0)</f>
        <v>41.333300000000001</v>
      </c>
      <c r="R2651" s="17">
        <f t="shared" si="123"/>
        <v>42341.99700231482</v>
      </c>
      <c r="S2651" s="17">
        <f t="shared" si="124"/>
        <v>42401.99700231482</v>
      </c>
      <c r="T2651">
        <f t="shared" si="125"/>
        <v>0.16438356164383561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8270</v>
      </c>
      <c r="O2652" t="s">
        <v>8273</v>
      </c>
      <c r="P2652">
        <f>ROUND(E2652/D2652*100,0)</f>
        <v>1</v>
      </c>
      <c r="Q2652">
        <f>IFERROR(ROUND(E2652/L2652,4),0)</f>
        <v>71.599999999999994</v>
      </c>
      <c r="R2652" s="17">
        <f t="shared" si="123"/>
        <v>42695.624340277776</v>
      </c>
      <c r="S2652" s="17">
        <f t="shared" si="124"/>
        <v>42725.624340277776</v>
      </c>
      <c r="T2652">
        <f t="shared" si="125"/>
        <v>8.2191780821917804E-2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8270</v>
      </c>
      <c r="O2653" t="s">
        <v>8273</v>
      </c>
      <c r="P2653">
        <f>ROUND(E2653/D2653*100,0)</f>
        <v>2</v>
      </c>
      <c r="Q2653">
        <f>IFERROR(ROUND(E2653/L2653,4),0)</f>
        <v>307.82350000000002</v>
      </c>
      <c r="R2653" s="17">
        <f t="shared" si="123"/>
        <v>42327.805659722217</v>
      </c>
      <c r="S2653" s="17">
        <f t="shared" si="124"/>
        <v>42355.805659722217</v>
      </c>
      <c r="T2653">
        <f t="shared" si="125"/>
        <v>7.6712328767123292E-2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8270</v>
      </c>
      <c r="O2654" t="s">
        <v>8273</v>
      </c>
      <c r="P2654">
        <f>ROUND(E2654/D2654*100,0)</f>
        <v>1</v>
      </c>
      <c r="Q2654">
        <f>IFERROR(ROUND(E2654/L2654,4),0)</f>
        <v>80.454499999999996</v>
      </c>
      <c r="R2654" s="17">
        <f t="shared" si="123"/>
        <v>41953.158854166672</v>
      </c>
      <c r="S2654" s="17">
        <f t="shared" si="124"/>
        <v>41983.158854166672</v>
      </c>
      <c r="T2654">
        <f t="shared" si="125"/>
        <v>8.2191780821917804E-2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8270</v>
      </c>
      <c r="O2655" t="s">
        <v>8273</v>
      </c>
      <c r="P2655">
        <f>ROUND(E2655/D2655*100,0)</f>
        <v>12</v>
      </c>
      <c r="Q2655">
        <f>IFERROR(ROUND(E2655/L2655,4),0)</f>
        <v>83.942899999999995</v>
      </c>
      <c r="R2655" s="17">
        <f t="shared" si="123"/>
        <v>41771.651932870373</v>
      </c>
      <c r="S2655" s="17">
        <f t="shared" si="124"/>
        <v>41803.166666666664</v>
      </c>
      <c r="T2655">
        <f t="shared" si="125"/>
        <v>8.6341736428196425E-2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8270</v>
      </c>
      <c r="O2656" t="s">
        <v>8273</v>
      </c>
      <c r="P2656">
        <f>ROUND(E2656/D2656*100,0)</f>
        <v>0</v>
      </c>
      <c r="Q2656">
        <f>IFERROR(ROUND(E2656/L2656,4),0)</f>
        <v>8.5</v>
      </c>
      <c r="R2656" s="17">
        <f t="shared" si="123"/>
        <v>42055.600995370376</v>
      </c>
      <c r="S2656" s="17">
        <f t="shared" si="124"/>
        <v>42115.559328703705</v>
      </c>
      <c r="T2656">
        <f t="shared" si="125"/>
        <v>0.16426940639268078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8270</v>
      </c>
      <c r="O2657" t="s">
        <v>8273</v>
      </c>
      <c r="P2657">
        <f>ROUND(E2657/D2657*100,0)</f>
        <v>21</v>
      </c>
      <c r="Q2657">
        <f>IFERROR(ROUND(E2657/L2657,4),0)</f>
        <v>73.372100000000003</v>
      </c>
      <c r="R2657" s="17">
        <f t="shared" si="123"/>
        <v>42381.866284722222</v>
      </c>
      <c r="S2657" s="17">
        <f t="shared" si="124"/>
        <v>42409.833333333328</v>
      </c>
      <c r="T2657">
        <f t="shared" si="125"/>
        <v>7.6622050989332308E-2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8270</v>
      </c>
      <c r="O2658" t="s">
        <v>8273</v>
      </c>
      <c r="P2658">
        <f>ROUND(E2658/D2658*100,0)</f>
        <v>11</v>
      </c>
      <c r="Q2658">
        <f>IFERROR(ROUND(E2658/L2658,4),0)</f>
        <v>112.8618</v>
      </c>
      <c r="R2658" s="17">
        <f t="shared" si="123"/>
        <v>42767.688518518517</v>
      </c>
      <c r="S2658" s="17">
        <f t="shared" si="124"/>
        <v>42806.791666666672</v>
      </c>
      <c r="T2658">
        <f t="shared" si="125"/>
        <v>0.10713191273467128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8270</v>
      </c>
      <c r="O2659" t="s">
        <v>8273</v>
      </c>
      <c r="P2659">
        <f>ROUND(E2659/D2659*100,0)</f>
        <v>19</v>
      </c>
      <c r="Q2659">
        <f>IFERROR(ROUND(E2659/L2659,4),0)</f>
        <v>95.277600000000007</v>
      </c>
      <c r="R2659" s="17">
        <f t="shared" si="123"/>
        <v>42551.928854166668</v>
      </c>
      <c r="S2659" s="17">
        <f t="shared" si="124"/>
        <v>42585.0625</v>
      </c>
      <c r="T2659">
        <f t="shared" si="125"/>
        <v>9.0777111872141603E-2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8270</v>
      </c>
      <c r="O2660" t="s">
        <v>8273</v>
      </c>
      <c r="P2660">
        <f>ROUND(E2660/D2660*100,0)</f>
        <v>0</v>
      </c>
      <c r="Q2660">
        <f>IFERROR(ROUND(E2660/L2660,4),0)</f>
        <v>22.75</v>
      </c>
      <c r="R2660" s="17">
        <f t="shared" si="123"/>
        <v>42551.884189814817</v>
      </c>
      <c r="S2660" s="17">
        <f t="shared" si="124"/>
        <v>42581.884189814817</v>
      </c>
      <c r="T2660">
        <f t="shared" si="125"/>
        <v>8.2191780821917804E-2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8270</v>
      </c>
      <c r="O2661" t="s">
        <v>8273</v>
      </c>
      <c r="P2661">
        <f>ROUND(E2661/D2661*100,0)</f>
        <v>3</v>
      </c>
      <c r="Q2661">
        <f>IFERROR(ROUND(E2661/L2661,4),0)</f>
        <v>133.30000000000001</v>
      </c>
      <c r="R2661" s="17">
        <f t="shared" si="123"/>
        <v>42082.069560185191</v>
      </c>
      <c r="S2661" s="17">
        <f t="shared" si="124"/>
        <v>42112.069560185191</v>
      </c>
      <c r="T2661">
        <f t="shared" si="125"/>
        <v>8.2191780821917804E-2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8270</v>
      </c>
      <c r="O2662" t="s">
        <v>8273</v>
      </c>
      <c r="P2662">
        <f>ROUND(E2662/D2662*100,0)</f>
        <v>0</v>
      </c>
      <c r="Q2662">
        <f>IFERROR(ROUND(E2662/L2662,4),0)</f>
        <v>3.8</v>
      </c>
      <c r="R2662" s="17">
        <f t="shared" si="123"/>
        <v>42272.713171296295</v>
      </c>
      <c r="S2662" s="17">
        <f t="shared" si="124"/>
        <v>42332.754837962959</v>
      </c>
      <c r="T2662">
        <f t="shared" si="125"/>
        <v>0.16449771689497053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8270</v>
      </c>
      <c r="O2663" t="s">
        <v>8274</v>
      </c>
      <c r="P2663">
        <f>ROUND(E2663/D2663*100,0)</f>
        <v>103</v>
      </c>
      <c r="Q2663">
        <f>IFERROR(ROUND(E2663/L2663,4),0)</f>
        <v>85.75</v>
      </c>
      <c r="R2663" s="17">
        <f t="shared" si="123"/>
        <v>41542.958449074074</v>
      </c>
      <c r="S2663" s="17">
        <f t="shared" si="124"/>
        <v>41572.958449074074</v>
      </c>
      <c r="T2663">
        <f t="shared" si="125"/>
        <v>8.2191780821917804E-2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8270</v>
      </c>
      <c r="O2664" t="s">
        <v>8274</v>
      </c>
      <c r="P2664">
        <f>ROUND(E2664/D2664*100,0)</f>
        <v>107</v>
      </c>
      <c r="Q2664">
        <f>IFERROR(ROUND(E2664/L2664,4),0)</f>
        <v>267</v>
      </c>
      <c r="R2664" s="17">
        <f t="shared" si="123"/>
        <v>42207.746678240743</v>
      </c>
      <c r="S2664" s="17">
        <f t="shared" si="124"/>
        <v>42237.746678240743</v>
      </c>
      <c r="T2664">
        <f t="shared" si="125"/>
        <v>8.2191780821917804E-2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8270</v>
      </c>
      <c r="O2665" t="s">
        <v>8274</v>
      </c>
      <c r="P2665">
        <f>ROUND(E2665/D2665*100,0)</f>
        <v>105</v>
      </c>
      <c r="Q2665">
        <f>IFERROR(ROUND(E2665/L2665,4),0)</f>
        <v>373.55799999999999</v>
      </c>
      <c r="R2665" s="17">
        <f t="shared" si="123"/>
        <v>42222.622766203705</v>
      </c>
      <c r="S2665" s="17">
        <f t="shared" si="124"/>
        <v>42251.625</v>
      </c>
      <c r="T2665">
        <f t="shared" si="125"/>
        <v>7.9458174784368785E-2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8270</v>
      </c>
      <c r="O2666" t="s">
        <v>8274</v>
      </c>
      <c r="P2666">
        <f>ROUND(E2666/D2666*100,0)</f>
        <v>103</v>
      </c>
      <c r="Q2666">
        <f>IFERROR(ROUND(E2666/L2666,4),0)</f>
        <v>174.0385</v>
      </c>
      <c r="R2666" s="17">
        <f t="shared" si="123"/>
        <v>42313.02542824074</v>
      </c>
      <c r="S2666" s="17">
        <f t="shared" si="124"/>
        <v>42347.290972222225</v>
      </c>
      <c r="T2666">
        <f t="shared" si="125"/>
        <v>9.3878202688998269E-2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8270</v>
      </c>
      <c r="O2667" t="s">
        <v>8274</v>
      </c>
      <c r="P2667">
        <f>ROUND(E2667/D2667*100,0)</f>
        <v>123</v>
      </c>
      <c r="Q2667">
        <f>IFERROR(ROUND(E2667/L2667,4),0)</f>
        <v>93.695700000000002</v>
      </c>
      <c r="R2667" s="17">
        <f t="shared" si="123"/>
        <v>42083.895532407405</v>
      </c>
      <c r="S2667" s="17">
        <f t="shared" si="124"/>
        <v>42128.895532407405</v>
      </c>
      <c r="T2667">
        <f t="shared" si="125"/>
        <v>0.12328767123287671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8270</v>
      </c>
      <c r="O2668" t="s">
        <v>8274</v>
      </c>
      <c r="P2668">
        <f>ROUND(E2668/D2668*100,0)</f>
        <v>159</v>
      </c>
      <c r="Q2668">
        <f>IFERROR(ROUND(E2668/L2668,4),0)</f>
        <v>77.327699999999993</v>
      </c>
      <c r="R2668" s="17">
        <f t="shared" si="123"/>
        <v>42235.764340277776</v>
      </c>
      <c r="S2668" s="17">
        <f t="shared" si="124"/>
        <v>42272.875</v>
      </c>
      <c r="T2668">
        <f t="shared" si="125"/>
        <v>0.1016730403348609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8270</v>
      </c>
      <c r="O2669" t="s">
        <v>8274</v>
      </c>
      <c r="P2669">
        <f>ROUND(E2669/D2669*100,0)</f>
        <v>111</v>
      </c>
      <c r="Q2669">
        <f>IFERROR(ROUND(E2669/L2669,4),0)</f>
        <v>92.222200000000001</v>
      </c>
      <c r="R2669" s="17">
        <f t="shared" si="123"/>
        <v>42380.926111111112</v>
      </c>
      <c r="S2669" s="17">
        <f t="shared" si="124"/>
        <v>42410.926111111112</v>
      </c>
      <c r="T2669">
        <f t="shared" si="125"/>
        <v>8.2191780821917804E-2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8270</v>
      </c>
      <c r="O2670" t="s">
        <v>8274</v>
      </c>
      <c r="P2670">
        <f>ROUND(E2670/D2670*100,0)</f>
        <v>171</v>
      </c>
      <c r="Q2670">
        <f>IFERROR(ROUND(E2670/L2670,4),0)</f>
        <v>60.964300000000001</v>
      </c>
      <c r="R2670" s="17">
        <f t="shared" si="123"/>
        <v>42275.588715277772</v>
      </c>
      <c r="S2670" s="17">
        <f t="shared" si="124"/>
        <v>42317.60555555555</v>
      </c>
      <c r="T2670">
        <f t="shared" si="125"/>
        <v>0.11511463089802219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8270</v>
      </c>
      <c r="O2671" t="s">
        <v>8274</v>
      </c>
      <c r="P2671">
        <f>ROUND(E2671/D2671*100,0)</f>
        <v>125</v>
      </c>
      <c r="Q2671">
        <f>IFERROR(ROUND(E2671/L2671,4),0)</f>
        <v>91</v>
      </c>
      <c r="R2671" s="17">
        <f t="shared" si="123"/>
        <v>42319.035833333335</v>
      </c>
      <c r="S2671" s="17">
        <f t="shared" si="124"/>
        <v>42379.035833333335</v>
      </c>
      <c r="T2671">
        <f t="shared" si="125"/>
        <v>0.16438356164383561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8270</v>
      </c>
      <c r="O2672" t="s">
        <v>8274</v>
      </c>
      <c r="P2672">
        <f>ROUND(E2672/D2672*100,0)</f>
        <v>6</v>
      </c>
      <c r="Q2672">
        <f>IFERROR(ROUND(E2672/L2672,4),0)</f>
        <v>41.583300000000001</v>
      </c>
      <c r="R2672" s="17">
        <f t="shared" si="123"/>
        <v>41821.020601851851</v>
      </c>
      <c r="S2672" s="17">
        <f t="shared" si="124"/>
        <v>41849.020601851851</v>
      </c>
      <c r="T2672">
        <f t="shared" si="125"/>
        <v>7.6712328767123292E-2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8270</v>
      </c>
      <c r="O2673" t="s">
        <v>8274</v>
      </c>
      <c r="P2673">
        <f>ROUND(E2673/D2673*100,0)</f>
        <v>11</v>
      </c>
      <c r="Q2673">
        <f>IFERROR(ROUND(E2673/L2673,4),"no backers")</f>
        <v>33.761899999999997</v>
      </c>
      <c r="R2673" s="17">
        <f t="shared" si="123"/>
        <v>41962.749027777783</v>
      </c>
      <c r="S2673" s="17">
        <f t="shared" si="124"/>
        <v>41992.818055555559</v>
      </c>
      <c r="T2673">
        <f t="shared" si="125"/>
        <v>8.2380898021303481E-2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8270</v>
      </c>
      <c r="O2674" t="s">
        <v>8274</v>
      </c>
      <c r="P2674">
        <f>ROUND(E2674/D2674*100,0)</f>
        <v>33</v>
      </c>
      <c r="Q2674">
        <f>IFERROR(ROUND(E2674/L2674,4),"no backers")</f>
        <v>70.617000000000004</v>
      </c>
      <c r="R2674" s="17">
        <f t="shared" si="123"/>
        <v>42344.884143518517</v>
      </c>
      <c r="S2674" s="17">
        <f t="shared" si="124"/>
        <v>42366.25</v>
      </c>
      <c r="T2674">
        <f t="shared" si="125"/>
        <v>5.8536593099953987E-2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8270</v>
      </c>
      <c r="O2675" t="s">
        <v>8274</v>
      </c>
      <c r="P2675">
        <f>ROUND(E2675/D2675*100,0)</f>
        <v>28</v>
      </c>
      <c r="Q2675">
        <f>IFERROR(ROUND(E2675/L2675,4),0)</f>
        <v>167.1515</v>
      </c>
      <c r="R2675" s="17">
        <f t="shared" si="123"/>
        <v>41912.541655092595</v>
      </c>
      <c r="S2675" s="17">
        <f t="shared" si="124"/>
        <v>41941.947916666664</v>
      </c>
      <c r="T2675">
        <f t="shared" si="125"/>
        <v>8.0565100202930146E-2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8270</v>
      </c>
      <c r="O2676" t="s">
        <v>8274</v>
      </c>
      <c r="P2676">
        <f>ROUND(E2676/D2676*100,0)</f>
        <v>63</v>
      </c>
      <c r="Q2676">
        <f>IFERROR(ROUND(E2676/L2676,4),"no backers")</f>
        <v>128.6199</v>
      </c>
      <c r="R2676" s="17">
        <f t="shared" si="123"/>
        <v>42529.632754629631</v>
      </c>
      <c r="S2676" s="17">
        <f t="shared" si="124"/>
        <v>42556.207638888889</v>
      </c>
      <c r="T2676">
        <f t="shared" si="125"/>
        <v>7.2807902080159997E-2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8270</v>
      </c>
      <c r="O2677" t="s">
        <v>8274</v>
      </c>
      <c r="P2677">
        <f>ROUND(E2677/D2677*100,0)</f>
        <v>8</v>
      </c>
      <c r="Q2677">
        <f>IFERROR(ROUND(E2677/L2677,4),0)</f>
        <v>65.413799999999995</v>
      </c>
      <c r="R2677" s="17">
        <f t="shared" si="123"/>
        <v>41923.857511574075</v>
      </c>
      <c r="S2677" s="17">
        <f t="shared" si="124"/>
        <v>41953.899178240739</v>
      </c>
      <c r="T2677">
        <f t="shared" si="125"/>
        <v>8.2305936073052713E-2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8270</v>
      </c>
      <c r="O2678" t="s">
        <v>8274</v>
      </c>
      <c r="P2678">
        <f>ROUND(E2678/D2678*100,0)</f>
        <v>50</v>
      </c>
      <c r="Q2678">
        <f>IFERROR(ROUND(E2678/L2678,4),0)</f>
        <v>117.5556</v>
      </c>
      <c r="R2678" s="17">
        <f t="shared" si="123"/>
        <v>42482.624699074076</v>
      </c>
      <c r="S2678" s="17">
        <f t="shared" si="124"/>
        <v>42512.624699074076</v>
      </c>
      <c r="T2678">
        <f t="shared" si="125"/>
        <v>8.2191780821917804E-2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8270</v>
      </c>
      <c r="O2679" t="s">
        <v>8274</v>
      </c>
      <c r="P2679">
        <f>ROUND(E2679/D2679*100,0)</f>
        <v>18</v>
      </c>
      <c r="Q2679">
        <f>IFERROR(ROUND(E2679/L2679,4),0)</f>
        <v>126.4815</v>
      </c>
      <c r="R2679" s="17">
        <f t="shared" si="123"/>
        <v>41793.029432870368</v>
      </c>
      <c r="S2679" s="17">
        <f t="shared" si="124"/>
        <v>41823.029432870368</v>
      </c>
      <c r="T2679">
        <f t="shared" si="125"/>
        <v>8.2191780821917804E-2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8270</v>
      </c>
      <c r="O2680" t="s">
        <v>8274</v>
      </c>
      <c r="P2680">
        <f>ROUND(E2680/D2680*100,0)</f>
        <v>0</v>
      </c>
      <c r="Q2680">
        <f>IFERROR(ROUND(E2680/L2680,4),"no backers")</f>
        <v>550</v>
      </c>
      <c r="R2680" s="17">
        <f t="shared" si="123"/>
        <v>42241.798206018517</v>
      </c>
      <c r="S2680" s="17">
        <f t="shared" si="124"/>
        <v>42271.798206018517</v>
      </c>
      <c r="T2680">
        <f t="shared" si="125"/>
        <v>8.2191780821917804E-2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8270</v>
      </c>
      <c r="O2681" t="s">
        <v>8274</v>
      </c>
      <c r="P2681">
        <f>ROUND(E2681/D2681*100,0)</f>
        <v>0</v>
      </c>
      <c r="Q2681">
        <f>IFERROR(ROUND(E2681/L2681,4),0)</f>
        <v>44</v>
      </c>
      <c r="R2681" s="17">
        <f t="shared" si="123"/>
        <v>42033.001087962963</v>
      </c>
      <c r="S2681" s="17">
        <f t="shared" si="124"/>
        <v>42063.001087962963</v>
      </c>
      <c r="T2681">
        <f t="shared" si="125"/>
        <v>8.2191780821917804E-2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8270</v>
      </c>
      <c r="O2682" t="s">
        <v>8274</v>
      </c>
      <c r="P2682">
        <f>ROUND(E2682/D2682*100,0)</f>
        <v>1</v>
      </c>
      <c r="Q2682">
        <f>IFERROR(ROUND(E2682/L2682,4),0)</f>
        <v>69</v>
      </c>
      <c r="R2682" s="17">
        <f t="shared" si="123"/>
        <v>42436.211701388893</v>
      </c>
      <c r="S2682" s="17">
        <f t="shared" si="124"/>
        <v>42466.170034722221</v>
      </c>
      <c r="T2682">
        <f t="shared" si="125"/>
        <v>8.2077625570762966E-2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8305</v>
      </c>
      <c r="O2683" t="s">
        <v>8308</v>
      </c>
      <c r="P2683">
        <f>ROUND(E2683/D2683*100,0)</f>
        <v>1</v>
      </c>
      <c r="Q2683">
        <f>IFERROR(ROUND(E2683/L2683,4),0)</f>
        <v>27.5</v>
      </c>
      <c r="R2683" s="17">
        <f t="shared" si="123"/>
        <v>41805.895254629628</v>
      </c>
      <c r="S2683" s="17">
        <f t="shared" si="124"/>
        <v>41830.895254629628</v>
      </c>
      <c r="T2683">
        <f t="shared" si="125"/>
        <v>6.8493150684931503E-2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8305</v>
      </c>
      <c r="O2684" t="s">
        <v>8308</v>
      </c>
      <c r="P2684">
        <f>ROUND(E2684/D2684*100,0)</f>
        <v>28</v>
      </c>
      <c r="Q2684">
        <f>IFERROR(ROUND(E2684/L2684,4),0)</f>
        <v>84.9</v>
      </c>
      <c r="R2684" s="17">
        <f t="shared" si="123"/>
        <v>41932.871990740743</v>
      </c>
      <c r="S2684" s="17">
        <f t="shared" si="124"/>
        <v>41965.249305555553</v>
      </c>
      <c r="T2684">
        <f t="shared" si="125"/>
        <v>8.870497209537051E-2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8305</v>
      </c>
      <c r="O2685" t="s">
        <v>8308</v>
      </c>
      <c r="P2685">
        <f>ROUND(E2685/D2685*100,0)</f>
        <v>0</v>
      </c>
      <c r="Q2685">
        <f>IFERROR(ROUND(E2685/L2685,4),0)</f>
        <v>12</v>
      </c>
      <c r="R2685" s="17">
        <f t="shared" si="123"/>
        <v>42034.75509259259</v>
      </c>
      <c r="S2685" s="17">
        <f t="shared" si="124"/>
        <v>42064.75509259259</v>
      </c>
      <c r="T2685">
        <f t="shared" si="125"/>
        <v>8.2191780821917804E-2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8305</v>
      </c>
      <c r="O2686" t="s">
        <v>8308</v>
      </c>
      <c r="P2686">
        <f>ROUND(E2686/D2686*100,0)</f>
        <v>1</v>
      </c>
      <c r="Q2686">
        <f>IFERROR(ROUND(E2686/L2686,4),0)</f>
        <v>200</v>
      </c>
      <c r="R2686" s="17">
        <f t="shared" si="123"/>
        <v>41820.914641203701</v>
      </c>
      <c r="S2686" s="17">
        <f t="shared" si="124"/>
        <v>41860.914641203701</v>
      </c>
      <c r="T2686">
        <f t="shared" si="125"/>
        <v>0.1095890410958904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8305</v>
      </c>
      <c r="O2687" t="s">
        <v>8308</v>
      </c>
      <c r="P2687">
        <f>ROUND(E2687/D2687*100,0)</f>
        <v>0</v>
      </c>
      <c r="Q2687">
        <f>IFERROR(ROUND(E2687/L2687,4),0)</f>
        <v>10</v>
      </c>
      <c r="R2687" s="17">
        <f t="shared" si="123"/>
        <v>42061.69594907407</v>
      </c>
      <c r="S2687" s="17">
        <f t="shared" si="124"/>
        <v>42121.654282407413</v>
      </c>
      <c r="T2687">
        <f t="shared" si="125"/>
        <v>0.16426940639272064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8305</v>
      </c>
      <c r="O2688" t="s">
        <v>8308</v>
      </c>
      <c r="P2688">
        <f>ROUND(E2688/D2688*100,0)</f>
        <v>0</v>
      </c>
      <c r="Q2688">
        <f>IFERROR(ROUND(E2688/L2688,4),0)</f>
        <v>0</v>
      </c>
      <c r="R2688" s="17">
        <f t="shared" si="123"/>
        <v>41892.974803240737</v>
      </c>
      <c r="S2688" s="17">
        <f t="shared" si="124"/>
        <v>41912.974803240737</v>
      </c>
      <c r="T2688">
        <f t="shared" si="125"/>
        <v>5.4794520547945202E-2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8305</v>
      </c>
      <c r="O2689" t="s">
        <v>8308</v>
      </c>
      <c r="P2689">
        <f>ROUND(E2689/D2689*100,0)</f>
        <v>0</v>
      </c>
      <c r="Q2689">
        <f>IFERROR(ROUND(E2689/L2689,4),0)</f>
        <v>0</v>
      </c>
      <c r="R2689" s="17">
        <f t="shared" si="123"/>
        <v>42154.64025462963</v>
      </c>
      <c r="S2689" s="17">
        <f t="shared" si="124"/>
        <v>42184.64025462963</v>
      </c>
      <c r="T2689">
        <f t="shared" si="125"/>
        <v>8.2191780821917804E-2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8305</v>
      </c>
      <c r="O2690" t="s">
        <v>8308</v>
      </c>
      <c r="P2690">
        <f>ROUND(E2690/D2690*100,0)</f>
        <v>0</v>
      </c>
      <c r="Q2690">
        <f>IFERROR(ROUND(E2690/L2690,4),0)</f>
        <v>5.2857000000000003</v>
      </c>
      <c r="R2690" s="17">
        <f t="shared" si="123"/>
        <v>42028.118865740747</v>
      </c>
      <c r="S2690" s="17">
        <f t="shared" si="124"/>
        <v>42059.125</v>
      </c>
      <c r="T2690">
        <f t="shared" si="125"/>
        <v>8.4948313039048151E-2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8305</v>
      </c>
      <c r="O2691" t="s">
        <v>8308</v>
      </c>
      <c r="P2691">
        <f>ROUND(E2691/D2691*100,0)</f>
        <v>0</v>
      </c>
      <c r="Q2691">
        <f>IFERROR(ROUND(E2691/L2691,4),0)</f>
        <v>1</v>
      </c>
      <c r="R2691" s="17">
        <f t="shared" ref="R2691:R2754" si="126">(((J2691/60)/60)/24)+DATE(1970,1,1)</f>
        <v>42551.961689814809</v>
      </c>
      <c r="S2691" s="17">
        <f t="shared" ref="S2691:S2754" si="127">(((I2691/60)/60)/24)+DATE(1970,1,1)</f>
        <v>42581.961689814809</v>
      </c>
      <c r="T2691">
        <f t="shared" ref="T2691:T2754" si="128">(S2691-R2691)/365</f>
        <v>8.2191780821917804E-2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8305</v>
      </c>
      <c r="O2692" t="s">
        <v>8308</v>
      </c>
      <c r="P2692">
        <f>ROUND(E2692/D2692*100,0)</f>
        <v>11</v>
      </c>
      <c r="Q2692">
        <f>IFERROR(ROUND(E2692/L2692,4),0)</f>
        <v>72.762699999999995</v>
      </c>
      <c r="R2692" s="17">
        <f t="shared" si="126"/>
        <v>42113.105046296296</v>
      </c>
      <c r="S2692" s="17">
        <f t="shared" si="127"/>
        <v>42158.105046296296</v>
      </c>
      <c r="T2692">
        <f t="shared" si="128"/>
        <v>0.12328767123287671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8305</v>
      </c>
      <c r="O2693" t="s">
        <v>8308</v>
      </c>
      <c r="P2693">
        <f>ROUND(E2693/D2693*100,0)</f>
        <v>0</v>
      </c>
      <c r="Q2693">
        <f>IFERROR(ROUND(E2693/L2693,4),0)</f>
        <v>17.5</v>
      </c>
      <c r="R2693" s="17">
        <f t="shared" si="126"/>
        <v>42089.724039351851</v>
      </c>
      <c r="S2693" s="17">
        <f t="shared" si="127"/>
        <v>42134.724039351851</v>
      </c>
      <c r="T2693">
        <f t="shared" si="128"/>
        <v>0.12328767123287671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8305</v>
      </c>
      <c r="O2694" t="s">
        <v>8308</v>
      </c>
      <c r="P2694">
        <f>ROUND(E2694/D2694*100,0)</f>
        <v>1</v>
      </c>
      <c r="Q2694">
        <f>IFERROR(ROUND(E2694/L2694,4),0)</f>
        <v>25</v>
      </c>
      <c r="R2694" s="17">
        <f t="shared" si="126"/>
        <v>42058.334027777775</v>
      </c>
      <c r="S2694" s="17">
        <f t="shared" si="127"/>
        <v>42088.292361111111</v>
      </c>
      <c r="T2694">
        <f t="shared" si="128"/>
        <v>8.2077625570782894E-2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8305</v>
      </c>
      <c r="O2695" t="s">
        <v>8308</v>
      </c>
      <c r="P2695">
        <f>ROUND(E2695/D2695*100,0)</f>
        <v>1</v>
      </c>
      <c r="Q2695">
        <f>IFERROR(ROUND(E2695/L2695,4),0)</f>
        <v>13.333299999999999</v>
      </c>
      <c r="R2695" s="17">
        <f t="shared" si="126"/>
        <v>41834.138495370367</v>
      </c>
      <c r="S2695" s="17">
        <f t="shared" si="127"/>
        <v>41864.138495370367</v>
      </c>
      <c r="T2695">
        <f t="shared" si="128"/>
        <v>8.2191780821917804E-2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8305</v>
      </c>
      <c r="O2696" t="s">
        <v>8308</v>
      </c>
      <c r="P2696">
        <f>ROUND(E2696/D2696*100,0)</f>
        <v>0</v>
      </c>
      <c r="Q2696">
        <f>IFERROR(ROUND(E2696/L2696,4),"no backers")</f>
        <v>1</v>
      </c>
      <c r="R2696" s="17">
        <f t="shared" si="126"/>
        <v>41878.140497685185</v>
      </c>
      <c r="S2696" s="17">
        <f t="shared" si="127"/>
        <v>41908.140497685185</v>
      </c>
      <c r="T2696">
        <f t="shared" si="128"/>
        <v>8.2191780821917804E-2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8305</v>
      </c>
      <c r="O2697" t="s">
        <v>8308</v>
      </c>
      <c r="P2697">
        <f>ROUND(E2697/D2697*100,0)</f>
        <v>0</v>
      </c>
      <c r="Q2697">
        <f>IFERROR(ROUND(E2697/L2697,4),0)</f>
        <v>23.666699999999999</v>
      </c>
      <c r="R2697" s="17">
        <f t="shared" si="126"/>
        <v>42048.181921296295</v>
      </c>
      <c r="S2697" s="17">
        <f t="shared" si="127"/>
        <v>42108.14025462963</v>
      </c>
      <c r="T2697">
        <f t="shared" si="128"/>
        <v>0.16426940639270071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8305</v>
      </c>
      <c r="O2698" t="s">
        <v>8308</v>
      </c>
      <c r="P2698">
        <f>ROUND(E2698/D2698*100,0)</f>
        <v>6</v>
      </c>
      <c r="Q2698">
        <f>IFERROR(ROUND(E2698/L2698,4),0)</f>
        <v>89.210499999999996</v>
      </c>
      <c r="R2698" s="17">
        <f t="shared" si="126"/>
        <v>41964.844444444447</v>
      </c>
      <c r="S2698" s="17">
        <f t="shared" si="127"/>
        <v>41998.844444444447</v>
      </c>
      <c r="T2698">
        <f t="shared" si="128"/>
        <v>9.3150684931506855E-2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8305</v>
      </c>
      <c r="O2699" t="s">
        <v>8308</v>
      </c>
      <c r="P2699">
        <f>ROUND(E2699/D2699*100,0)</f>
        <v>26</v>
      </c>
      <c r="Q2699">
        <f>IFERROR(ROUND(E2699/L2699,4),0)</f>
        <v>116.5577</v>
      </c>
      <c r="R2699" s="17">
        <f t="shared" si="126"/>
        <v>42187.940081018518</v>
      </c>
      <c r="S2699" s="17">
        <f t="shared" si="127"/>
        <v>42218.916666666672</v>
      </c>
      <c r="T2699">
        <f t="shared" si="128"/>
        <v>8.4867357940146743E-2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8305</v>
      </c>
      <c r="O2700" t="s">
        <v>8308</v>
      </c>
      <c r="P2700">
        <f>ROUND(E2700/D2700*100,0)</f>
        <v>0</v>
      </c>
      <c r="Q2700">
        <f>IFERROR(ROUND(E2700/L2700,4),"no backers")</f>
        <v>13.005000000000001</v>
      </c>
      <c r="R2700" s="17">
        <f t="shared" si="126"/>
        <v>41787.898240740738</v>
      </c>
      <c r="S2700" s="17">
        <f t="shared" si="127"/>
        <v>41817.898240740738</v>
      </c>
      <c r="T2700">
        <f t="shared" si="128"/>
        <v>8.2191780821917804E-2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8305</v>
      </c>
      <c r="O2701" t="s">
        <v>8308</v>
      </c>
      <c r="P2701">
        <f>ROUND(E2701/D2701*100,0)</f>
        <v>0</v>
      </c>
      <c r="Q2701">
        <f>IFERROR(ROUND(E2701/L2701,4),0)</f>
        <v>0</v>
      </c>
      <c r="R2701" s="17">
        <f t="shared" si="126"/>
        <v>41829.896562499998</v>
      </c>
      <c r="S2701" s="17">
        <f t="shared" si="127"/>
        <v>41859.896562499998</v>
      </c>
      <c r="T2701">
        <f t="shared" si="128"/>
        <v>8.2191780821917804E-2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8305</v>
      </c>
      <c r="O2702" t="s">
        <v>8308</v>
      </c>
      <c r="P2702">
        <f>ROUND(E2702/D2702*100,0)</f>
        <v>1</v>
      </c>
      <c r="Q2702">
        <f>IFERROR(ROUND(E2702/L2702,4),0)</f>
        <v>17.5</v>
      </c>
      <c r="R2702" s="17">
        <f t="shared" si="126"/>
        <v>41870.87467592593</v>
      </c>
      <c r="S2702" s="17">
        <f t="shared" si="127"/>
        <v>41900.87467592593</v>
      </c>
      <c r="T2702">
        <f t="shared" si="128"/>
        <v>8.2191780821917804E-2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8266</v>
      </c>
      <c r="O2703" t="s">
        <v>8267</v>
      </c>
      <c r="P2703">
        <f>ROUND(E2703/D2703*100,0)</f>
        <v>46</v>
      </c>
      <c r="Q2703">
        <f>IFERROR(ROUND(E2703/L2703,4),0)</f>
        <v>34.130400000000002</v>
      </c>
      <c r="R2703" s="17">
        <f t="shared" si="126"/>
        <v>42801.774699074071</v>
      </c>
      <c r="S2703" s="17">
        <f t="shared" si="127"/>
        <v>42832.733032407406</v>
      </c>
      <c r="T2703">
        <f t="shared" si="128"/>
        <v>8.4817351598180157E-2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8266</v>
      </c>
      <c r="O2704" t="s">
        <v>8267</v>
      </c>
      <c r="P2704">
        <f>ROUND(E2704/D2704*100,0)</f>
        <v>34</v>
      </c>
      <c r="Q2704">
        <f>IFERROR(ROUND(E2704/L2704,4),0)</f>
        <v>132.34620000000001</v>
      </c>
      <c r="R2704" s="17">
        <f t="shared" si="126"/>
        <v>42800.801817129628</v>
      </c>
      <c r="S2704" s="17">
        <f t="shared" si="127"/>
        <v>42830.760150462964</v>
      </c>
      <c r="T2704">
        <f t="shared" si="128"/>
        <v>8.2077625570782894E-2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8266</v>
      </c>
      <c r="O2705" t="s">
        <v>8267</v>
      </c>
      <c r="P2705">
        <f>ROUND(E2705/D2705*100,0)</f>
        <v>104</v>
      </c>
      <c r="Q2705">
        <f>IFERROR(ROUND(E2705/L2705,4),0)</f>
        <v>922.22220000000004</v>
      </c>
      <c r="R2705" s="17">
        <f t="shared" si="126"/>
        <v>42756.690162037034</v>
      </c>
      <c r="S2705" s="17">
        <f t="shared" si="127"/>
        <v>42816.648495370369</v>
      </c>
      <c r="T2705">
        <f t="shared" si="128"/>
        <v>0.16426940639270071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8266</v>
      </c>
      <c r="O2706" t="s">
        <v>8267</v>
      </c>
      <c r="P2706">
        <f>ROUND(E2706/D2706*100,0)</f>
        <v>6</v>
      </c>
      <c r="Q2706">
        <f>IFERROR(ROUND(E2706/L2706,4),0)</f>
        <v>163.57140000000001</v>
      </c>
      <c r="R2706" s="17">
        <f t="shared" si="126"/>
        <v>42787.862430555557</v>
      </c>
      <c r="S2706" s="17">
        <f t="shared" si="127"/>
        <v>42830.820763888885</v>
      </c>
      <c r="T2706">
        <f t="shared" si="128"/>
        <v>0.11769406392692736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8266</v>
      </c>
      <c r="O2707" t="s">
        <v>8267</v>
      </c>
      <c r="P2707">
        <f>ROUND(E2707/D2707*100,0)</f>
        <v>11</v>
      </c>
      <c r="Q2707">
        <f>IFERROR(ROUND(E2707/L2707,4),0)</f>
        <v>217.375</v>
      </c>
      <c r="R2707" s="17">
        <f t="shared" si="126"/>
        <v>42773.916180555556</v>
      </c>
      <c r="S2707" s="17">
        <f t="shared" si="127"/>
        <v>42818.874513888892</v>
      </c>
      <c r="T2707">
        <f t="shared" si="128"/>
        <v>0.12317351598174181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8266</v>
      </c>
      <c r="O2708" t="s">
        <v>8267</v>
      </c>
      <c r="P2708">
        <f>ROUND(E2708/D2708*100,0)</f>
        <v>112</v>
      </c>
      <c r="Q2708">
        <f>IFERROR(ROUND(E2708/L2708,4),0)</f>
        <v>149.44489999999999</v>
      </c>
      <c r="R2708" s="17">
        <f t="shared" si="126"/>
        <v>41899.294942129629</v>
      </c>
      <c r="S2708" s="17">
        <f t="shared" si="127"/>
        <v>41928.290972222225</v>
      </c>
      <c r="T2708">
        <f t="shared" si="128"/>
        <v>7.9441178335879187E-2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8266</v>
      </c>
      <c r="O2709" t="s">
        <v>8267</v>
      </c>
      <c r="P2709">
        <f>ROUND(E2709/D2709*100,0)</f>
        <v>351</v>
      </c>
      <c r="Q2709">
        <f>IFERROR(ROUND(E2709/L2709,4),0)</f>
        <v>71.237499999999997</v>
      </c>
      <c r="R2709" s="17">
        <f t="shared" si="126"/>
        <v>41391.782905092594</v>
      </c>
      <c r="S2709" s="17">
        <f t="shared" si="127"/>
        <v>41421.290972222225</v>
      </c>
      <c r="T2709">
        <f t="shared" si="128"/>
        <v>8.0844019533235459E-2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8266</v>
      </c>
      <c r="O2710" t="s">
        <v>8267</v>
      </c>
      <c r="P2710">
        <f>ROUND(E2710/D2710*100,0)</f>
        <v>233</v>
      </c>
      <c r="Q2710">
        <f>IFERROR(ROUND(E2710/L2710,4),0)</f>
        <v>44.464300000000001</v>
      </c>
      <c r="R2710" s="17">
        <f t="shared" si="126"/>
        <v>42512.698217592595</v>
      </c>
      <c r="S2710" s="17">
        <f t="shared" si="127"/>
        <v>42572.698217592595</v>
      </c>
      <c r="T2710">
        <f t="shared" si="128"/>
        <v>0.16438356164383561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8266</v>
      </c>
      <c r="O2711" t="s">
        <v>8267</v>
      </c>
      <c r="P2711">
        <f>ROUND(E2711/D2711*100,0)</f>
        <v>102</v>
      </c>
      <c r="Q2711">
        <f>IFERROR(ROUND(E2711/L2711,4),0)</f>
        <v>164.94479999999999</v>
      </c>
      <c r="R2711" s="17">
        <f t="shared" si="126"/>
        <v>42612.149780092594</v>
      </c>
      <c r="S2711" s="17">
        <f t="shared" si="127"/>
        <v>42647.165972222225</v>
      </c>
      <c r="T2711">
        <f t="shared" si="128"/>
        <v>9.5934772957893794E-2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8266</v>
      </c>
      <c r="O2712" t="s">
        <v>8267</v>
      </c>
      <c r="P2712">
        <f>ROUND(E2712/D2712*100,0)</f>
        <v>154</v>
      </c>
      <c r="Q2712">
        <f>IFERROR(ROUND(E2712/L2712,4),0)</f>
        <v>84.871499999999997</v>
      </c>
      <c r="R2712" s="17">
        <f t="shared" si="126"/>
        <v>41828.229490740741</v>
      </c>
      <c r="S2712" s="17">
        <f t="shared" si="127"/>
        <v>41860.083333333336</v>
      </c>
      <c r="T2712">
        <f t="shared" si="128"/>
        <v>8.7270801623546432E-2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8266</v>
      </c>
      <c r="O2713" t="s">
        <v>8267</v>
      </c>
      <c r="P2713">
        <f>ROUND(E2713/D2713*100,0)</f>
        <v>101</v>
      </c>
      <c r="Q2713">
        <f>IFERROR(ROUND(E2713/L2713,4),0)</f>
        <v>53.9452</v>
      </c>
      <c r="R2713" s="17">
        <f t="shared" si="126"/>
        <v>41780.745254629634</v>
      </c>
      <c r="S2713" s="17">
        <f t="shared" si="127"/>
        <v>41810.917361111111</v>
      </c>
      <c r="T2713">
        <f t="shared" si="128"/>
        <v>8.2663305428705161E-2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8266</v>
      </c>
      <c r="O2714" t="s">
        <v>8267</v>
      </c>
      <c r="P2714">
        <f>ROUND(E2714/D2714*100,0)</f>
        <v>131</v>
      </c>
      <c r="Q2714">
        <f>IFERROR(ROUND(E2714/L2714,4),0)</f>
        <v>50.531500000000001</v>
      </c>
      <c r="R2714" s="17">
        <f t="shared" si="126"/>
        <v>41432.062037037038</v>
      </c>
      <c r="S2714" s="17">
        <f t="shared" si="127"/>
        <v>41468.75</v>
      </c>
      <c r="T2714">
        <f t="shared" si="128"/>
        <v>0.10051496702181383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8266</v>
      </c>
      <c r="O2715" t="s">
        <v>8267</v>
      </c>
      <c r="P2715">
        <f>ROUND(E2715/D2715*100,0)</f>
        <v>102</v>
      </c>
      <c r="Q2715">
        <f>IFERROR(ROUND(E2715/L2715,4),0)</f>
        <v>108.0014</v>
      </c>
      <c r="R2715" s="17">
        <f t="shared" si="126"/>
        <v>42322.653749999998</v>
      </c>
      <c r="S2715" s="17">
        <f t="shared" si="127"/>
        <v>42362.653749999998</v>
      </c>
      <c r="T2715">
        <f t="shared" si="128"/>
        <v>0.1095890410958904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8266</v>
      </c>
      <c r="O2716" t="s">
        <v>8267</v>
      </c>
      <c r="P2716">
        <f>ROUND(E2716/D2716*100,0)</f>
        <v>116</v>
      </c>
      <c r="Q2716">
        <f>IFERROR(ROUND(E2716/L2716,4),0)</f>
        <v>95.373800000000003</v>
      </c>
      <c r="R2716" s="17">
        <f t="shared" si="126"/>
        <v>42629.655046296291</v>
      </c>
      <c r="S2716" s="17">
        <f t="shared" si="127"/>
        <v>42657.958333333328</v>
      </c>
      <c r="T2716">
        <f t="shared" si="128"/>
        <v>7.7543252156265979E-2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8266</v>
      </c>
      <c r="O2717" t="s">
        <v>8267</v>
      </c>
      <c r="P2717">
        <f>ROUND(E2717/D2717*100,0)</f>
        <v>265</v>
      </c>
      <c r="Q2717">
        <f>IFERROR(ROUND(E2717/L2717,4),0)</f>
        <v>57.631</v>
      </c>
      <c r="R2717" s="17">
        <f t="shared" si="126"/>
        <v>42387.398472222223</v>
      </c>
      <c r="S2717" s="17">
        <f t="shared" si="127"/>
        <v>42421.398472222223</v>
      </c>
      <c r="T2717">
        <f t="shared" si="128"/>
        <v>9.3150684931506855E-2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8266</v>
      </c>
      <c r="O2718" t="s">
        <v>8267</v>
      </c>
      <c r="P2718">
        <f>ROUND(E2718/D2718*100,0)</f>
        <v>120</v>
      </c>
      <c r="Q2718">
        <f>IFERROR(ROUND(E2718/L2718,4),0)</f>
        <v>64.160499999999999</v>
      </c>
      <c r="R2718" s="17">
        <f t="shared" si="126"/>
        <v>42255.333252314813</v>
      </c>
      <c r="S2718" s="17">
        <f t="shared" si="127"/>
        <v>42285.333252314813</v>
      </c>
      <c r="T2718">
        <f t="shared" si="128"/>
        <v>8.2191780821917804E-2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8266</v>
      </c>
      <c r="O2719" t="s">
        <v>8267</v>
      </c>
      <c r="P2719">
        <f>ROUND(E2719/D2719*100,0)</f>
        <v>120</v>
      </c>
      <c r="Q2719">
        <f>IFERROR(ROUND(E2719/L2719,4),0)</f>
        <v>92.387699999999995</v>
      </c>
      <c r="R2719" s="17">
        <f t="shared" si="126"/>
        <v>41934.914918981485</v>
      </c>
      <c r="S2719" s="17">
        <f t="shared" si="127"/>
        <v>41979.956585648149</v>
      </c>
      <c r="T2719">
        <f t="shared" si="128"/>
        <v>0.12340182648401161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8266</v>
      </c>
      <c r="O2720" t="s">
        <v>8267</v>
      </c>
      <c r="P2720">
        <f>ROUND(E2720/D2720*100,0)</f>
        <v>104</v>
      </c>
      <c r="Q2720">
        <f>IFERROR(ROUND(E2720/L2720,4),0)</f>
        <v>125.97969999999999</v>
      </c>
      <c r="R2720" s="17">
        <f t="shared" si="126"/>
        <v>42465.596585648149</v>
      </c>
      <c r="S2720" s="17">
        <f t="shared" si="127"/>
        <v>42493.958333333328</v>
      </c>
      <c r="T2720">
        <f t="shared" si="128"/>
        <v>7.7703418315560491E-2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8266</v>
      </c>
      <c r="O2721" t="s">
        <v>8267</v>
      </c>
      <c r="P2721">
        <f>ROUND(E2721/D2721*100,0)</f>
        <v>109</v>
      </c>
      <c r="Q2721">
        <f>IFERROR(ROUND(E2721/L2721,4),0)</f>
        <v>94.637699999999995</v>
      </c>
      <c r="R2721" s="17">
        <f t="shared" si="126"/>
        <v>42418.031180555554</v>
      </c>
      <c r="S2721" s="17">
        <f t="shared" si="127"/>
        <v>42477.989513888882</v>
      </c>
      <c r="T2721">
        <f t="shared" si="128"/>
        <v>0.16426940639268078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8266</v>
      </c>
      <c r="O2722" t="s">
        <v>8267</v>
      </c>
      <c r="P2722">
        <f>ROUND(E2722/D2722*100,0)</f>
        <v>118</v>
      </c>
      <c r="Q2722">
        <f>IFERROR(ROUND(E2722/L2722,4),0)</f>
        <v>170.6994</v>
      </c>
      <c r="R2722" s="17">
        <f t="shared" si="126"/>
        <v>42655.465891203698</v>
      </c>
      <c r="S2722" s="17">
        <f t="shared" si="127"/>
        <v>42685.507557870369</v>
      </c>
      <c r="T2722">
        <f t="shared" si="128"/>
        <v>8.2305936073072655E-2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8270</v>
      </c>
      <c r="O2723" t="s">
        <v>8275</v>
      </c>
      <c r="P2723">
        <f>ROUND(E2723/D2723*100,0)</f>
        <v>1462</v>
      </c>
      <c r="Q2723">
        <f>IFERROR(ROUND(E2723/L2723,4),0)</f>
        <v>40.762099999999997</v>
      </c>
      <c r="R2723" s="17">
        <f t="shared" si="126"/>
        <v>41493.543958333335</v>
      </c>
      <c r="S2723" s="17">
        <f t="shared" si="127"/>
        <v>41523.791666666664</v>
      </c>
      <c r="T2723">
        <f t="shared" si="128"/>
        <v>8.2870433789941841E-2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8270</v>
      </c>
      <c r="O2724" t="s">
        <v>8275</v>
      </c>
      <c r="P2724">
        <f>ROUND(E2724/D2724*100,0)</f>
        <v>253</v>
      </c>
      <c r="Q2724">
        <f>IFERROR(ROUND(E2724/L2724,4),0)</f>
        <v>68.254099999999994</v>
      </c>
      <c r="R2724" s="17">
        <f t="shared" si="126"/>
        <v>42704.857094907406</v>
      </c>
      <c r="S2724" s="17">
        <f t="shared" si="127"/>
        <v>42764.857094907406</v>
      </c>
      <c r="T2724">
        <f t="shared" si="128"/>
        <v>0.16438356164383561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8270</v>
      </c>
      <c r="O2725" t="s">
        <v>8275</v>
      </c>
      <c r="P2725">
        <f>ROUND(E2725/D2725*100,0)</f>
        <v>140</v>
      </c>
      <c r="Q2725">
        <f>IFERROR(ROUND(E2725/L2725,4),"no backers")</f>
        <v>95.488600000000005</v>
      </c>
      <c r="R2725" s="17">
        <f t="shared" si="126"/>
        <v>41944.83898148148</v>
      </c>
      <c r="S2725" s="17">
        <f t="shared" si="127"/>
        <v>42004.880648148144</v>
      </c>
      <c r="T2725">
        <f t="shared" si="128"/>
        <v>0.16449771689497053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8270</v>
      </c>
      <c r="O2726" t="s">
        <v>8275</v>
      </c>
      <c r="P2726">
        <f>ROUND(E2726/D2726*100,0)</f>
        <v>297</v>
      </c>
      <c r="Q2726">
        <f>IFERROR(ROUND(E2726/L2726,4),0)</f>
        <v>7.1902999999999997</v>
      </c>
      <c r="R2726" s="17">
        <f t="shared" si="126"/>
        <v>42199.32707175926</v>
      </c>
      <c r="S2726" s="17">
        <f t="shared" si="127"/>
        <v>42231.32707175926</v>
      </c>
      <c r="T2726">
        <f t="shared" si="128"/>
        <v>8.7671232876712329E-2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8270</v>
      </c>
      <c r="O2727" t="s">
        <v>8275</v>
      </c>
      <c r="P2727">
        <f>ROUND(E2727/D2727*100,0)</f>
        <v>145</v>
      </c>
      <c r="Q2727">
        <f>IFERROR(ROUND(E2727/L2727,4),"no backers")</f>
        <v>511.6549</v>
      </c>
      <c r="R2727" s="17">
        <f t="shared" si="126"/>
        <v>42745.744618055556</v>
      </c>
      <c r="S2727" s="17">
        <f t="shared" si="127"/>
        <v>42795.744618055556</v>
      </c>
      <c r="T2727">
        <f t="shared" si="128"/>
        <v>0.13698630136986301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8270</v>
      </c>
      <c r="O2728" t="s">
        <v>8275</v>
      </c>
      <c r="P2728">
        <f>ROUND(E2728/D2728*100,0)</f>
        <v>106</v>
      </c>
      <c r="Q2728">
        <f>IFERROR(ROUND(E2728/L2728,4),0)</f>
        <v>261.745</v>
      </c>
      <c r="R2728" s="17">
        <f t="shared" si="126"/>
        <v>42452.579988425925</v>
      </c>
      <c r="S2728" s="17">
        <f t="shared" si="127"/>
        <v>42482.579988425925</v>
      </c>
      <c r="T2728">
        <f t="shared" si="128"/>
        <v>8.2191780821917804E-2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8270</v>
      </c>
      <c r="O2729" t="s">
        <v>8275</v>
      </c>
      <c r="P2729">
        <f>ROUND(E2729/D2729*100,0)</f>
        <v>493</v>
      </c>
      <c r="Q2729">
        <f>IFERROR(ROUND(E2729/L2729,4),0)</f>
        <v>69.760999999999996</v>
      </c>
      <c r="R2729" s="17">
        <f t="shared" si="126"/>
        <v>42198.676655092597</v>
      </c>
      <c r="S2729" s="17">
        <f t="shared" si="127"/>
        <v>42223.676655092597</v>
      </c>
      <c r="T2729">
        <f t="shared" si="128"/>
        <v>6.8493150684931503E-2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8270</v>
      </c>
      <c r="O2730" t="s">
        <v>8275</v>
      </c>
      <c r="P2730">
        <f>ROUND(E2730/D2730*100,0)</f>
        <v>202</v>
      </c>
      <c r="Q2730">
        <f>IFERROR(ROUND(E2730/L2730,4),0)</f>
        <v>77.229600000000005</v>
      </c>
      <c r="R2730" s="17">
        <f t="shared" si="126"/>
        <v>42333.59993055556</v>
      </c>
      <c r="S2730" s="17">
        <f t="shared" si="127"/>
        <v>42368.59993055556</v>
      </c>
      <c r="T2730">
        <f t="shared" si="128"/>
        <v>9.5890410958904104E-2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8270</v>
      </c>
      <c r="O2731" t="s">
        <v>8275</v>
      </c>
      <c r="P2731">
        <f>ROUND(E2731/D2731*100,0)</f>
        <v>104</v>
      </c>
      <c r="Q2731">
        <f>IFERROR(ROUND(E2731/L2731,4),0)</f>
        <v>340.5652</v>
      </c>
      <c r="R2731" s="17">
        <f t="shared" si="126"/>
        <v>42095.240706018521</v>
      </c>
      <c r="S2731" s="17">
        <f t="shared" si="127"/>
        <v>42125.240706018521</v>
      </c>
      <c r="T2731">
        <f t="shared" si="128"/>
        <v>8.2191780821917804E-2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8270</v>
      </c>
      <c r="O2732" t="s">
        <v>8275</v>
      </c>
      <c r="P2732">
        <f>ROUND(E2732/D2732*100,0)</f>
        <v>170</v>
      </c>
      <c r="Q2732">
        <f>IFERROR(ROUND(E2732/L2732,4),0)</f>
        <v>67.417900000000003</v>
      </c>
      <c r="R2732" s="17">
        <f t="shared" si="126"/>
        <v>41351.541377314818</v>
      </c>
      <c r="S2732" s="17">
        <f t="shared" si="127"/>
        <v>41386.541377314818</v>
      </c>
      <c r="T2732">
        <f t="shared" si="128"/>
        <v>9.5890410958904104E-2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8270</v>
      </c>
      <c r="O2733" t="s">
        <v>8275</v>
      </c>
      <c r="P2733">
        <f>ROUND(E2733/D2733*100,0)</f>
        <v>104</v>
      </c>
      <c r="Q2733">
        <f>IFERROR(ROUND(E2733/L2733,4),0)</f>
        <v>845.70270000000005</v>
      </c>
      <c r="R2733" s="17">
        <f t="shared" si="126"/>
        <v>41872.525717592594</v>
      </c>
      <c r="S2733" s="17">
        <f t="shared" si="127"/>
        <v>41930.166666666664</v>
      </c>
      <c r="T2733">
        <f t="shared" si="128"/>
        <v>0.15792040842210903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8270</v>
      </c>
      <c r="O2734" t="s">
        <v>8275</v>
      </c>
      <c r="P2734">
        <f>ROUND(E2734/D2734*100,0)</f>
        <v>118</v>
      </c>
      <c r="Q2734">
        <f>IFERROR(ROUND(E2734/L2734,4),"no backers")</f>
        <v>97.191800000000001</v>
      </c>
      <c r="R2734" s="17">
        <f t="shared" si="126"/>
        <v>41389.808194444442</v>
      </c>
      <c r="S2734" s="17">
        <f t="shared" si="127"/>
        <v>41422</v>
      </c>
      <c r="T2734">
        <f t="shared" si="128"/>
        <v>8.819672754947383E-2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8270</v>
      </c>
      <c r="O2735" t="s">
        <v>8275</v>
      </c>
      <c r="P2735">
        <f>ROUND(E2735/D2735*100,0)</f>
        <v>108</v>
      </c>
      <c r="Q2735">
        <f>IFERROR(ROUND(E2735/L2735,4),0)</f>
        <v>451.84030000000001</v>
      </c>
      <c r="R2735" s="17">
        <f t="shared" si="126"/>
        <v>42044.272847222222</v>
      </c>
      <c r="S2735" s="17">
        <f t="shared" si="127"/>
        <v>42104.231180555551</v>
      </c>
      <c r="T2735">
        <f t="shared" si="128"/>
        <v>0.16426940639268078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8270</v>
      </c>
      <c r="O2736" t="s">
        <v>8275</v>
      </c>
      <c r="P2736">
        <f>ROUND(E2736/D2736*100,0)</f>
        <v>2260300</v>
      </c>
      <c r="Q2736">
        <f>IFERROR(ROUND(E2736/L2736,4),"no backers")</f>
        <v>138.6687</v>
      </c>
      <c r="R2736" s="17">
        <f t="shared" si="126"/>
        <v>42626.668888888889</v>
      </c>
      <c r="S2736" s="17">
        <f t="shared" si="127"/>
        <v>42656.915972222225</v>
      </c>
      <c r="T2736">
        <f t="shared" si="128"/>
        <v>8.2868721461193062E-2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8270</v>
      </c>
      <c r="O2737" t="s">
        <v>8275</v>
      </c>
      <c r="P2737">
        <f>ROUND(E2737/D2737*100,0)</f>
        <v>978</v>
      </c>
      <c r="Q2737">
        <f>IFERROR(ROUND(E2737/L2737,4),0)</f>
        <v>21.6401</v>
      </c>
      <c r="R2737" s="17">
        <f t="shared" si="126"/>
        <v>41316.120949074073</v>
      </c>
      <c r="S2737" s="17">
        <f t="shared" si="127"/>
        <v>41346.833333333336</v>
      </c>
      <c r="T2737">
        <f t="shared" si="128"/>
        <v>8.414351851852811E-2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8270</v>
      </c>
      <c r="O2738" t="s">
        <v>8275</v>
      </c>
      <c r="P2738">
        <f>ROUND(E2738/D2738*100,0)</f>
        <v>123</v>
      </c>
      <c r="Q2738">
        <f>IFERROR(ROUND(E2738/L2738,4),0)</f>
        <v>169.5172</v>
      </c>
      <c r="R2738" s="17">
        <f t="shared" si="126"/>
        <v>41722.666354166664</v>
      </c>
      <c r="S2738" s="17">
        <f t="shared" si="127"/>
        <v>41752.666354166664</v>
      </c>
      <c r="T2738">
        <f t="shared" si="128"/>
        <v>8.2191780821917804E-2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8270</v>
      </c>
      <c r="O2739" t="s">
        <v>8275</v>
      </c>
      <c r="P2739">
        <f>ROUND(E2739/D2739*100,0)</f>
        <v>246</v>
      </c>
      <c r="Q2739">
        <f>IFERROR(ROUND(E2739/L2739,4),0)</f>
        <v>161.88210000000001</v>
      </c>
      <c r="R2739" s="17">
        <f t="shared" si="126"/>
        <v>41611.917673611111</v>
      </c>
      <c r="S2739" s="17">
        <f t="shared" si="127"/>
        <v>41654.791666666664</v>
      </c>
      <c r="T2739">
        <f t="shared" si="128"/>
        <v>0.11746299467274794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8270</v>
      </c>
      <c r="O2740" t="s">
        <v>8275</v>
      </c>
      <c r="P2740">
        <f>ROUND(E2740/D2740*100,0)</f>
        <v>148</v>
      </c>
      <c r="Q2740">
        <f>IFERROR(ROUND(E2740/L2740,4),"no backers")</f>
        <v>493.13330000000002</v>
      </c>
      <c r="R2740" s="17">
        <f t="shared" si="126"/>
        <v>42620.143564814818</v>
      </c>
      <c r="S2740" s="17">
        <f t="shared" si="127"/>
        <v>42680.143564814818</v>
      </c>
      <c r="T2740">
        <f t="shared" si="128"/>
        <v>0.16438356164383561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8270</v>
      </c>
      <c r="O2741" t="s">
        <v>8275</v>
      </c>
      <c r="P2741">
        <f>ROUND(E2741/D2741*100,0)</f>
        <v>384</v>
      </c>
      <c r="Q2741">
        <f>IFERROR(ROUND(E2741/L2741,4),0)</f>
        <v>22.1204</v>
      </c>
      <c r="R2741" s="17">
        <f t="shared" si="126"/>
        <v>41719.887928240743</v>
      </c>
      <c r="S2741" s="17">
        <f t="shared" si="127"/>
        <v>41764.887928240743</v>
      </c>
      <c r="T2741">
        <f t="shared" si="128"/>
        <v>0.12328767123287671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8270</v>
      </c>
      <c r="O2742" t="s">
        <v>8275</v>
      </c>
      <c r="P2742">
        <f>ROUND(E2742/D2742*100,0)</f>
        <v>103</v>
      </c>
      <c r="Q2742">
        <f>IFERROR(ROUND(E2742/L2742,4),0)</f>
        <v>18.235299999999999</v>
      </c>
      <c r="R2742" s="17">
        <f t="shared" si="126"/>
        <v>42045.031851851847</v>
      </c>
      <c r="S2742" s="17">
        <f t="shared" si="127"/>
        <v>42074.99018518519</v>
      </c>
      <c r="T2742">
        <f t="shared" si="128"/>
        <v>8.2077625570802837E-2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8282</v>
      </c>
      <c r="P2743">
        <f>ROUND(E2743/D2743*100,0)</f>
        <v>0</v>
      </c>
      <c r="Q2743">
        <f>IFERROR(ROUND(E2743/L2743,4),0)</f>
        <v>8.75</v>
      </c>
      <c r="R2743" s="17">
        <f t="shared" si="126"/>
        <v>41911.657430555555</v>
      </c>
      <c r="S2743" s="17">
        <f t="shared" si="127"/>
        <v>41932.088194444441</v>
      </c>
      <c r="T2743">
        <f t="shared" si="128"/>
        <v>5.5974695585988631E-2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8282</v>
      </c>
      <c r="P2744">
        <f>ROUND(E2744/D2744*100,0)</f>
        <v>29</v>
      </c>
      <c r="Q2744">
        <f>IFERROR(ROUND(E2744/L2744,4),0)</f>
        <v>40.6111</v>
      </c>
      <c r="R2744" s="17">
        <f t="shared" si="126"/>
        <v>41030.719756944447</v>
      </c>
      <c r="S2744" s="17">
        <f t="shared" si="127"/>
        <v>41044.719756944447</v>
      </c>
      <c r="T2744">
        <f t="shared" si="128"/>
        <v>3.8356164383561646E-2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8282</v>
      </c>
      <c r="P2745">
        <f>ROUND(E2745/D2745*100,0)</f>
        <v>0</v>
      </c>
      <c r="Q2745">
        <f>IFERROR(ROUND(E2745/L2745,4),0)</f>
        <v>0</v>
      </c>
      <c r="R2745" s="17">
        <f t="shared" si="126"/>
        <v>42632.328784722224</v>
      </c>
      <c r="S2745" s="17">
        <f t="shared" si="127"/>
        <v>42662.328784722224</v>
      </c>
      <c r="T2745">
        <f t="shared" si="128"/>
        <v>8.2191780821917804E-2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8282</v>
      </c>
      <c r="P2746">
        <f>ROUND(E2746/D2746*100,0)</f>
        <v>5</v>
      </c>
      <c r="Q2746">
        <f>IFERROR(ROUND(E2746/L2746,4),0)</f>
        <v>37.954500000000003</v>
      </c>
      <c r="R2746" s="17">
        <f t="shared" si="126"/>
        <v>40938.062476851854</v>
      </c>
      <c r="S2746" s="17">
        <f t="shared" si="127"/>
        <v>40968.062476851854</v>
      </c>
      <c r="T2746">
        <f t="shared" si="128"/>
        <v>8.2191780821917804E-2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8282</v>
      </c>
      <c r="P2747">
        <f>ROUND(E2747/D2747*100,0)</f>
        <v>22</v>
      </c>
      <c r="Q2747">
        <f>IFERROR(ROUND(E2747/L2747,4),0)</f>
        <v>35.734699999999997</v>
      </c>
      <c r="R2747" s="17">
        <f t="shared" si="126"/>
        <v>41044.988055555557</v>
      </c>
      <c r="S2747" s="17">
        <f t="shared" si="127"/>
        <v>41104.988055555557</v>
      </c>
      <c r="T2747">
        <f t="shared" si="128"/>
        <v>0.16438356164383561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8282</v>
      </c>
      <c r="P2748">
        <f>ROUND(E2748/D2748*100,0)</f>
        <v>27</v>
      </c>
      <c r="Q2748">
        <f>IFERROR(ROUND(E2748/L2748,4),0)</f>
        <v>42.157899999999998</v>
      </c>
      <c r="R2748" s="17">
        <f t="shared" si="126"/>
        <v>41850.781377314815</v>
      </c>
      <c r="S2748" s="17">
        <f t="shared" si="127"/>
        <v>41880.781377314815</v>
      </c>
      <c r="T2748">
        <f t="shared" si="128"/>
        <v>8.2191780821917804E-2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8282</v>
      </c>
      <c r="P2749">
        <f>ROUND(E2749/D2749*100,0)</f>
        <v>28</v>
      </c>
      <c r="Q2749">
        <f>IFERROR(ROUND(E2749/L2749,4),0)</f>
        <v>35</v>
      </c>
      <c r="R2749" s="17">
        <f t="shared" si="126"/>
        <v>41044.64811342593</v>
      </c>
      <c r="S2749" s="17">
        <f t="shared" si="127"/>
        <v>41076.131944444445</v>
      </c>
      <c r="T2749">
        <f t="shared" si="128"/>
        <v>8.6257071283602868E-2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8282</v>
      </c>
      <c r="P2750">
        <f>ROUND(E2750/D2750*100,0)</f>
        <v>1</v>
      </c>
      <c r="Q2750">
        <f>IFERROR(ROUND(E2750/L2750,4),0)</f>
        <v>13.25</v>
      </c>
      <c r="R2750" s="17">
        <f t="shared" si="126"/>
        <v>42585.7106712963</v>
      </c>
      <c r="S2750" s="17">
        <f t="shared" si="127"/>
        <v>42615.7106712963</v>
      </c>
      <c r="T2750">
        <f t="shared" si="128"/>
        <v>8.2191780821917804E-2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8282</v>
      </c>
      <c r="P2751">
        <f>ROUND(E2751/D2751*100,0)</f>
        <v>1</v>
      </c>
      <c r="Q2751">
        <f>IFERROR(ROUND(E2751/L2751,4),0)</f>
        <v>55</v>
      </c>
      <c r="R2751" s="17">
        <f t="shared" si="126"/>
        <v>42068.799039351856</v>
      </c>
      <c r="S2751" s="17">
        <f t="shared" si="127"/>
        <v>42098.757372685184</v>
      </c>
      <c r="T2751">
        <f t="shared" si="128"/>
        <v>8.2077625570762966E-2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8282</v>
      </c>
      <c r="P2752">
        <f>ROUND(E2752/D2752*100,0)</f>
        <v>0</v>
      </c>
      <c r="Q2752">
        <f>IFERROR(ROUND(E2752/L2752,4),0)</f>
        <v>0</v>
      </c>
      <c r="R2752" s="17">
        <f t="shared" si="126"/>
        <v>41078.899826388886</v>
      </c>
      <c r="S2752" s="17">
        <f t="shared" si="127"/>
        <v>41090.833333333336</v>
      </c>
      <c r="T2752">
        <f t="shared" si="128"/>
        <v>3.2694539573834572E-2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8282</v>
      </c>
      <c r="P2753">
        <f>ROUND(E2753/D2753*100,0)</f>
        <v>0</v>
      </c>
      <c r="Q2753">
        <f>IFERROR(ROUND(E2753/L2753,4),0)</f>
        <v>0</v>
      </c>
      <c r="R2753" s="17">
        <f t="shared" si="126"/>
        <v>41747.887060185189</v>
      </c>
      <c r="S2753" s="17">
        <f t="shared" si="127"/>
        <v>41807.887060185189</v>
      </c>
      <c r="T2753">
        <f t="shared" si="128"/>
        <v>0.16438356164383561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8282</v>
      </c>
      <c r="P2754">
        <f>ROUND(E2754/D2754*100,0)</f>
        <v>11</v>
      </c>
      <c r="Q2754">
        <f>IFERROR(ROUND(E2754/L2754,4),0)</f>
        <v>39.285699999999999</v>
      </c>
      <c r="R2754" s="17">
        <f t="shared" si="126"/>
        <v>40855.765092592592</v>
      </c>
      <c r="S2754" s="17">
        <f t="shared" si="127"/>
        <v>40895.765092592592</v>
      </c>
      <c r="T2754">
        <f t="shared" si="128"/>
        <v>0.1095890410958904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8282</v>
      </c>
      <c r="P2755">
        <f>ROUND(E2755/D2755*100,0)</f>
        <v>19</v>
      </c>
      <c r="Q2755">
        <f>IFERROR(ROUND(E2755/L2755,4),0)</f>
        <v>47.5</v>
      </c>
      <c r="R2755" s="17">
        <f t="shared" ref="R2755:R2818" si="129">(((J2755/60)/60)/24)+DATE(1970,1,1)</f>
        <v>41117.900729166664</v>
      </c>
      <c r="S2755" s="17">
        <f t="shared" ref="S2755:S2818" si="130">(((I2755/60)/60)/24)+DATE(1970,1,1)</f>
        <v>41147.900729166664</v>
      </c>
      <c r="T2755">
        <f t="shared" ref="T2755:T2818" si="131">(S2755-R2755)/365</f>
        <v>8.2191780821917804E-2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8282</v>
      </c>
      <c r="P2756">
        <f>ROUND(E2756/D2756*100,0)</f>
        <v>0</v>
      </c>
      <c r="Q2756" t="str">
        <f>IFERROR(ROUND(E2756/L2756,4),"no backers")</f>
        <v>no backers</v>
      </c>
      <c r="R2756" s="17">
        <f t="shared" si="129"/>
        <v>41863.636006944449</v>
      </c>
      <c r="S2756" s="17">
        <f t="shared" si="130"/>
        <v>41893.636006944449</v>
      </c>
      <c r="T2756">
        <f t="shared" si="131"/>
        <v>8.2191780821917804E-2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8282</v>
      </c>
      <c r="P2757">
        <f>ROUND(E2757/D2757*100,0)</f>
        <v>52</v>
      </c>
      <c r="Q2757">
        <f>IFERROR(ROUND(E2757/L2757,4),0)</f>
        <v>17.333300000000001</v>
      </c>
      <c r="R2757" s="17">
        <f t="shared" si="129"/>
        <v>42072.790821759263</v>
      </c>
      <c r="S2757" s="17">
        <f t="shared" si="130"/>
        <v>42102.790821759263</v>
      </c>
      <c r="T2757">
        <f t="shared" si="131"/>
        <v>8.2191780821917804E-2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8282</v>
      </c>
      <c r="P2758">
        <f>ROUND(E2758/D2758*100,0)</f>
        <v>10</v>
      </c>
      <c r="Q2758">
        <f>IFERROR(ROUND(E2758/L2758,4),"no backers")</f>
        <v>31.7576</v>
      </c>
      <c r="R2758" s="17">
        <f t="shared" si="129"/>
        <v>41620.90047453704</v>
      </c>
      <c r="S2758" s="17">
        <f t="shared" si="130"/>
        <v>41650.90047453704</v>
      </c>
      <c r="T2758">
        <f t="shared" si="131"/>
        <v>8.2191780821917804E-2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8282</v>
      </c>
      <c r="P2759">
        <f>ROUND(E2759/D2759*100,0)</f>
        <v>1</v>
      </c>
      <c r="Q2759">
        <f>IFERROR(ROUND(E2759/L2759,4),0)</f>
        <v>5</v>
      </c>
      <c r="R2759" s="17">
        <f t="shared" si="129"/>
        <v>42573.65662037037</v>
      </c>
      <c r="S2759" s="17">
        <f t="shared" si="130"/>
        <v>42588.65662037037</v>
      </c>
      <c r="T2759">
        <f t="shared" si="131"/>
        <v>4.1095890410958902E-2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8282</v>
      </c>
      <c r="P2760">
        <f>ROUND(E2760/D2760*100,0)</f>
        <v>12</v>
      </c>
      <c r="Q2760">
        <f>IFERROR(ROUND(E2760/L2760,4),0)</f>
        <v>39</v>
      </c>
      <c r="R2760" s="17">
        <f t="shared" si="129"/>
        <v>42639.441932870366</v>
      </c>
      <c r="S2760" s="17">
        <f t="shared" si="130"/>
        <v>42653.441932870366</v>
      </c>
      <c r="T2760">
        <f t="shared" si="131"/>
        <v>3.8356164383561646E-2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8282</v>
      </c>
      <c r="P2761">
        <f>ROUND(E2761/D2761*100,0)</f>
        <v>11</v>
      </c>
      <c r="Q2761">
        <f>IFERROR(ROUND(E2761/L2761,4),0)</f>
        <v>52.5</v>
      </c>
      <c r="R2761" s="17">
        <f t="shared" si="129"/>
        <v>42524.36650462963</v>
      </c>
      <c r="S2761" s="17">
        <f t="shared" si="130"/>
        <v>42567.36650462963</v>
      </c>
      <c r="T2761">
        <f t="shared" si="131"/>
        <v>0.11780821917808219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8282</v>
      </c>
      <c r="P2762">
        <f>ROUND(E2762/D2762*100,0)</f>
        <v>0</v>
      </c>
      <c r="Q2762">
        <f>IFERROR(ROUND(E2762/L2762,4),0)</f>
        <v>0</v>
      </c>
      <c r="R2762" s="17">
        <f t="shared" si="129"/>
        <v>41415.461319444446</v>
      </c>
      <c r="S2762" s="17">
        <f t="shared" si="130"/>
        <v>41445.461319444446</v>
      </c>
      <c r="T2762">
        <f t="shared" si="131"/>
        <v>8.2191780821917804E-2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8282</v>
      </c>
      <c r="P2763">
        <f>ROUND(E2763/D2763*100,0)</f>
        <v>1</v>
      </c>
      <c r="Q2763">
        <f>IFERROR(ROUND(E2763/L2763,4),0)</f>
        <v>9</v>
      </c>
      <c r="R2763" s="17">
        <f t="shared" si="129"/>
        <v>41247.063576388886</v>
      </c>
      <c r="S2763" s="17">
        <f t="shared" si="130"/>
        <v>41277.063576388886</v>
      </c>
      <c r="T2763">
        <f t="shared" si="131"/>
        <v>8.2191780821917804E-2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8282</v>
      </c>
      <c r="P2764">
        <f>ROUND(E2764/D2764*100,0)</f>
        <v>1</v>
      </c>
      <c r="Q2764">
        <f>IFERROR(ROUND(E2764/L2764,4),0)</f>
        <v>25</v>
      </c>
      <c r="R2764" s="17">
        <f t="shared" si="129"/>
        <v>40927.036979166667</v>
      </c>
      <c r="S2764" s="17">
        <f t="shared" si="130"/>
        <v>40986.995312500003</v>
      </c>
      <c r="T2764">
        <f t="shared" si="131"/>
        <v>0.16426940639270071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8282</v>
      </c>
      <c r="P2765">
        <f>ROUND(E2765/D2765*100,0)</f>
        <v>0</v>
      </c>
      <c r="Q2765">
        <f>IFERROR(ROUND(E2765/L2765,4),0)</f>
        <v>30</v>
      </c>
      <c r="R2765" s="17">
        <f t="shared" si="129"/>
        <v>41373.579675925925</v>
      </c>
      <c r="S2765" s="17">
        <f t="shared" si="130"/>
        <v>41418.579675925925</v>
      </c>
      <c r="T2765">
        <f t="shared" si="131"/>
        <v>0.12328767123287671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8282</v>
      </c>
      <c r="P2766">
        <f>ROUND(E2766/D2766*100,0)</f>
        <v>1</v>
      </c>
      <c r="Q2766">
        <f>IFERROR(ROUND(E2766/L2766,4),0)</f>
        <v>11.25</v>
      </c>
      <c r="R2766" s="17">
        <f t="shared" si="129"/>
        <v>41030.292025462964</v>
      </c>
      <c r="S2766" s="17">
        <f t="shared" si="130"/>
        <v>41059.791666666664</v>
      </c>
      <c r="T2766">
        <f t="shared" si="131"/>
        <v>8.0820934804657171E-2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8282</v>
      </c>
      <c r="P2767">
        <f>ROUND(E2767/D2767*100,0)</f>
        <v>0</v>
      </c>
      <c r="Q2767">
        <f>IFERROR(ROUND(E2767/L2767,4),0)</f>
        <v>0</v>
      </c>
      <c r="R2767" s="17">
        <f t="shared" si="129"/>
        <v>41194.579027777778</v>
      </c>
      <c r="S2767" s="17">
        <f t="shared" si="130"/>
        <v>41210.579027777778</v>
      </c>
      <c r="T2767">
        <f t="shared" si="131"/>
        <v>4.3835616438356165E-2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8282</v>
      </c>
      <c r="P2768">
        <f>ROUND(E2768/D2768*100,0)</f>
        <v>2</v>
      </c>
      <c r="Q2768">
        <f>IFERROR(ROUND(E2768/L2768,4),0)</f>
        <v>25</v>
      </c>
      <c r="R2768" s="17">
        <f t="shared" si="129"/>
        <v>40736.668032407404</v>
      </c>
      <c r="S2768" s="17">
        <f t="shared" si="130"/>
        <v>40766.668032407404</v>
      </c>
      <c r="T2768">
        <f t="shared" si="131"/>
        <v>8.2191780821917804E-2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8282</v>
      </c>
      <c r="P2769">
        <f>ROUND(E2769/D2769*100,0)</f>
        <v>1</v>
      </c>
      <c r="Q2769">
        <f>IFERROR(ROUND(E2769/L2769,4),0)</f>
        <v>11.333299999999999</v>
      </c>
      <c r="R2769" s="17">
        <f t="shared" si="129"/>
        <v>42172.958912037036</v>
      </c>
      <c r="S2769" s="17">
        <f t="shared" si="130"/>
        <v>42232.958912037036</v>
      </c>
      <c r="T2769">
        <f t="shared" si="131"/>
        <v>0.16438356164383561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8282</v>
      </c>
      <c r="P2770">
        <f>ROUND(E2770/D2770*100,0)</f>
        <v>14</v>
      </c>
      <c r="Q2770">
        <f>IFERROR(ROUND(E2770/L2770,4),0)</f>
        <v>29.470600000000001</v>
      </c>
      <c r="R2770" s="17">
        <f t="shared" si="129"/>
        <v>40967.614849537036</v>
      </c>
      <c r="S2770" s="17">
        <f t="shared" si="130"/>
        <v>40997.573182870372</v>
      </c>
      <c r="T2770">
        <f t="shared" si="131"/>
        <v>8.2077625570782894E-2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8282</v>
      </c>
      <c r="P2771">
        <f>ROUND(E2771/D2771*100,0)</f>
        <v>0</v>
      </c>
      <c r="Q2771">
        <f>IFERROR(ROUND(E2771/L2771,4),0)</f>
        <v>1</v>
      </c>
      <c r="R2771" s="17">
        <f t="shared" si="129"/>
        <v>41745.826273148145</v>
      </c>
      <c r="S2771" s="17">
        <f t="shared" si="130"/>
        <v>41795.826273148145</v>
      </c>
      <c r="T2771">
        <f t="shared" si="131"/>
        <v>0.13698630136986301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8282</v>
      </c>
      <c r="P2772">
        <f>ROUND(E2772/D2772*100,0)</f>
        <v>10</v>
      </c>
      <c r="Q2772">
        <f>IFERROR(ROUND(E2772/L2772,4),0)</f>
        <v>63.098500000000001</v>
      </c>
      <c r="R2772" s="17">
        <f t="shared" si="129"/>
        <v>41686.705208333333</v>
      </c>
      <c r="S2772" s="17">
        <f t="shared" si="130"/>
        <v>41716.663541666669</v>
      </c>
      <c r="T2772">
        <f t="shared" si="131"/>
        <v>8.2077625570782894E-2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8282</v>
      </c>
      <c r="P2773">
        <f>ROUND(E2773/D2773*100,0)</f>
        <v>0</v>
      </c>
      <c r="Q2773">
        <f>IFERROR(ROUND(E2773/L2773,4),0)</f>
        <v>0</v>
      </c>
      <c r="R2773" s="17">
        <f t="shared" si="129"/>
        <v>41257.531712962962</v>
      </c>
      <c r="S2773" s="17">
        <f t="shared" si="130"/>
        <v>41306.708333333336</v>
      </c>
      <c r="T2773">
        <f t="shared" si="131"/>
        <v>0.13473046676814715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8282</v>
      </c>
      <c r="P2774">
        <f>ROUND(E2774/D2774*100,0)</f>
        <v>0</v>
      </c>
      <c r="Q2774">
        <f>IFERROR(ROUND(E2774/L2774,4),0)</f>
        <v>0</v>
      </c>
      <c r="R2774" s="17">
        <f t="shared" si="129"/>
        <v>41537.869143518517</v>
      </c>
      <c r="S2774" s="17">
        <f t="shared" si="130"/>
        <v>41552.869143518517</v>
      </c>
      <c r="T2774">
        <f t="shared" si="131"/>
        <v>4.1095890410958902E-2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8282</v>
      </c>
      <c r="P2775">
        <f>ROUND(E2775/D2775*100,0)</f>
        <v>0</v>
      </c>
      <c r="Q2775">
        <f>IFERROR(ROUND(E2775/L2775,4),0)</f>
        <v>1</v>
      </c>
      <c r="R2775" s="17">
        <f t="shared" si="129"/>
        <v>42474.86482638889</v>
      </c>
      <c r="S2775" s="17">
        <f t="shared" si="130"/>
        <v>42484.86482638889</v>
      </c>
      <c r="T2775">
        <f t="shared" si="131"/>
        <v>2.7397260273972601E-2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8282</v>
      </c>
      <c r="P2776">
        <f>ROUND(E2776/D2776*100,0)</f>
        <v>14</v>
      </c>
      <c r="Q2776">
        <f>IFERROR(ROUND(E2776/L2776,4),0)</f>
        <v>43.846200000000003</v>
      </c>
      <c r="R2776" s="17">
        <f t="shared" si="129"/>
        <v>41311.126481481479</v>
      </c>
      <c r="S2776" s="17">
        <f t="shared" si="130"/>
        <v>41341.126481481479</v>
      </c>
      <c r="T2776">
        <f t="shared" si="131"/>
        <v>8.2191780821917804E-2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8282</v>
      </c>
      <c r="P2777">
        <f>ROUND(E2777/D2777*100,0)</f>
        <v>3</v>
      </c>
      <c r="Q2777">
        <f>IFERROR(ROUND(E2777/L2777,4),0)</f>
        <v>75</v>
      </c>
      <c r="R2777" s="17">
        <f t="shared" si="129"/>
        <v>40863.013356481482</v>
      </c>
      <c r="S2777" s="17">
        <f t="shared" si="130"/>
        <v>40893.013356481482</v>
      </c>
      <c r="T2777">
        <f t="shared" si="131"/>
        <v>8.2191780821917804E-2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8282</v>
      </c>
      <c r="P2778">
        <f>ROUND(E2778/D2778*100,0)</f>
        <v>8</v>
      </c>
      <c r="Q2778">
        <f>IFERROR(ROUND(E2778/L2778,4),0)</f>
        <v>45.972200000000001</v>
      </c>
      <c r="R2778" s="17">
        <f t="shared" si="129"/>
        <v>42136.297175925924</v>
      </c>
      <c r="S2778" s="17">
        <f t="shared" si="130"/>
        <v>42167.297175925924</v>
      </c>
      <c r="T2778">
        <f t="shared" si="131"/>
        <v>8.4931506849315067E-2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8282</v>
      </c>
      <c r="P2779">
        <f>ROUND(E2779/D2779*100,0)</f>
        <v>0</v>
      </c>
      <c r="Q2779">
        <f>IFERROR(ROUND(E2779/L2779,4),0)</f>
        <v>10</v>
      </c>
      <c r="R2779" s="17">
        <f t="shared" si="129"/>
        <v>42172.669027777782</v>
      </c>
      <c r="S2779" s="17">
        <f t="shared" si="130"/>
        <v>42202.669027777782</v>
      </c>
      <c r="T2779">
        <f t="shared" si="131"/>
        <v>8.2191780821917804E-2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8282</v>
      </c>
      <c r="P2780">
        <f>ROUND(E2780/D2780*100,0)</f>
        <v>26</v>
      </c>
      <c r="Q2780">
        <f>IFERROR(ROUND(E2780/L2780,4),0)</f>
        <v>93.666700000000006</v>
      </c>
      <c r="R2780" s="17">
        <f t="shared" si="129"/>
        <v>41846.978078703702</v>
      </c>
      <c r="S2780" s="17">
        <f t="shared" si="130"/>
        <v>41876.978078703702</v>
      </c>
      <c r="T2780">
        <f t="shared" si="131"/>
        <v>8.2191780821917804E-2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8282</v>
      </c>
      <c r="P2781">
        <f>ROUND(E2781/D2781*100,0)</f>
        <v>2</v>
      </c>
      <c r="Q2781">
        <f>IFERROR(ROUND(E2781/L2781,4),0)</f>
        <v>53</v>
      </c>
      <c r="R2781" s="17">
        <f t="shared" si="129"/>
        <v>42300.585891203707</v>
      </c>
      <c r="S2781" s="17">
        <f t="shared" si="130"/>
        <v>42330.627557870372</v>
      </c>
      <c r="T2781">
        <f t="shared" si="131"/>
        <v>8.2305936073052713E-2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8282</v>
      </c>
      <c r="P2782">
        <f>ROUND(E2782/D2782*100,0)</f>
        <v>0</v>
      </c>
      <c r="Q2782">
        <f>IFERROR(ROUND(E2782/L2782,4),0)</f>
        <v>0</v>
      </c>
      <c r="R2782" s="17">
        <f t="shared" si="129"/>
        <v>42774.447777777779</v>
      </c>
      <c r="S2782" s="17">
        <f t="shared" si="130"/>
        <v>42804.447777777779</v>
      </c>
      <c r="T2782">
        <f t="shared" si="131"/>
        <v>8.2191780821917804E-2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8266</v>
      </c>
      <c r="O2783" t="s">
        <v>8268</v>
      </c>
      <c r="P2783">
        <f>ROUND(E2783/D2783*100,0)</f>
        <v>105</v>
      </c>
      <c r="Q2783">
        <f>IFERROR(ROUND(E2783/L2783,4),"no backers")</f>
        <v>47</v>
      </c>
      <c r="R2783" s="17">
        <f t="shared" si="129"/>
        <v>42018.94159722222</v>
      </c>
      <c r="S2783" s="17">
        <f t="shared" si="130"/>
        <v>42047.291666666672</v>
      </c>
      <c r="T2783">
        <f t="shared" si="131"/>
        <v>7.7671423135484779E-2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8266</v>
      </c>
      <c r="O2784" t="s">
        <v>8268</v>
      </c>
      <c r="P2784">
        <f>ROUND(E2784/D2784*100,0)</f>
        <v>120</v>
      </c>
      <c r="Q2784">
        <f>IFERROR(ROUND(E2784/L2784,4),0)</f>
        <v>66.666700000000006</v>
      </c>
      <c r="R2784" s="17">
        <f t="shared" si="129"/>
        <v>42026.924976851849</v>
      </c>
      <c r="S2784" s="17">
        <f t="shared" si="130"/>
        <v>42052.207638888889</v>
      </c>
      <c r="T2784">
        <f t="shared" si="131"/>
        <v>6.9267567224766305E-2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8266</v>
      </c>
      <c r="O2785" t="s">
        <v>8268</v>
      </c>
      <c r="P2785">
        <f>ROUND(E2785/D2785*100,0)</f>
        <v>115</v>
      </c>
      <c r="Q2785">
        <f>IFERROR(ROUND(E2785/L2785,4),"no backers")</f>
        <v>18.770499999999998</v>
      </c>
      <c r="R2785" s="17">
        <f t="shared" si="129"/>
        <v>42103.535254629634</v>
      </c>
      <c r="S2785" s="17">
        <f t="shared" si="130"/>
        <v>42117.535254629634</v>
      </c>
      <c r="T2785">
        <f t="shared" si="131"/>
        <v>3.8356164383561646E-2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8266</v>
      </c>
      <c r="O2786" t="s">
        <v>8268</v>
      </c>
      <c r="P2786">
        <f>ROUND(E2786/D2786*100,0)</f>
        <v>119</v>
      </c>
      <c r="Q2786">
        <f>IFERROR(ROUND(E2786/L2786,4),0)</f>
        <v>66.111099999999993</v>
      </c>
      <c r="R2786" s="17">
        <f t="shared" si="129"/>
        <v>41920.787534722222</v>
      </c>
      <c r="S2786" s="17">
        <f t="shared" si="130"/>
        <v>41941.787534722222</v>
      </c>
      <c r="T2786">
        <f t="shared" si="131"/>
        <v>5.7534246575342465E-2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8266</v>
      </c>
      <c r="O2787" t="s">
        <v>8268</v>
      </c>
      <c r="P2787">
        <f>ROUND(E2787/D2787*100,0)</f>
        <v>105</v>
      </c>
      <c r="Q2787">
        <f>IFERROR(ROUND(E2787/L2787,4),0)</f>
        <v>36.859200000000001</v>
      </c>
      <c r="R2787" s="17">
        <f t="shared" si="129"/>
        <v>42558.189432870371</v>
      </c>
      <c r="S2787" s="17">
        <f t="shared" si="130"/>
        <v>42587.875</v>
      </c>
      <c r="T2787">
        <f t="shared" si="131"/>
        <v>8.1330320903092904E-2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8266</v>
      </c>
      <c r="O2788" t="s">
        <v>8268</v>
      </c>
      <c r="P2788">
        <f>ROUND(E2788/D2788*100,0)</f>
        <v>118</v>
      </c>
      <c r="Q2788">
        <f>IFERROR(ROUND(E2788/L2788,4),0)</f>
        <v>39.8108</v>
      </c>
      <c r="R2788" s="17">
        <f t="shared" si="129"/>
        <v>41815.569212962961</v>
      </c>
      <c r="S2788" s="17">
        <f t="shared" si="130"/>
        <v>41829.569212962961</v>
      </c>
      <c r="T2788">
        <f t="shared" si="131"/>
        <v>3.8356164383561646E-2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8266</v>
      </c>
      <c r="O2789" t="s">
        <v>8268</v>
      </c>
      <c r="P2789">
        <f>ROUND(E2789/D2789*100,0)</f>
        <v>120</v>
      </c>
      <c r="Q2789">
        <f>IFERROR(ROUND(E2789/L2789,4),"no backers")</f>
        <v>31.5</v>
      </c>
      <c r="R2789" s="17">
        <f t="shared" si="129"/>
        <v>41808.198518518519</v>
      </c>
      <c r="S2789" s="17">
        <f t="shared" si="130"/>
        <v>41838.198518518519</v>
      </c>
      <c r="T2789">
        <f t="shared" si="131"/>
        <v>8.2191780821917804E-2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8266</v>
      </c>
      <c r="O2790" t="s">
        <v>8268</v>
      </c>
      <c r="P2790">
        <f>ROUND(E2790/D2790*100,0)</f>
        <v>103</v>
      </c>
      <c r="Q2790">
        <f>IFERROR(ROUND(E2790/L2790,4),"no backers")</f>
        <v>102.5</v>
      </c>
      <c r="R2790" s="17">
        <f t="shared" si="129"/>
        <v>42550.701886574068</v>
      </c>
      <c r="S2790" s="17">
        <f t="shared" si="130"/>
        <v>42580.701886574068</v>
      </c>
      <c r="T2790">
        <f t="shared" si="131"/>
        <v>8.2191780821917804E-2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8266</v>
      </c>
      <c r="O2791" t="s">
        <v>8268</v>
      </c>
      <c r="P2791">
        <f>ROUND(E2791/D2791*100,0)</f>
        <v>101</v>
      </c>
      <c r="Q2791">
        <f>IFERROR(ROUND(E2791/L2791,4),"no backers")</f>
        <v>126.45829999999999</v>
      </c>
      <c r="R2791" s="17">
        <f t="shared" si="129"/>
        <v>42056.013124999998</v>
      </c>
      <c r="S2791" s="17">
        <f t="shared" si="130"/>
        <v>42075.166666666672</v>
      </c>
      <c r="T2791">
        <f t="shared" si="131"/>
        <v>5.2475456621024236E-2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8266</v>
      </c>
      <c r="O2792" t="s">
        <v>8268</v>
      </c>
      <c r="P2792">
        <f>ROUND(E2792/D2792*100,0)</f>
        <v>105</v>
      </c>
      <c r="Q2792">
        <f>IFERROR(ROUND(E2792/L2792,4),0)</f>
        <v>47.878799999999998</v>
      </c>
      <c r="R2792" s="17">
        <f t="shared" si="129"/>
        <v>42016.938692129625</v>
      </c>
      <c r="S2792" s="17">
        <f t="shared" si="130"/>
        <v>42046.938692129625</v>
      </c>
      <c r="T2792">
        <f t="shared" si="131"/>
        <v>8.2191780821917804E-2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8266</v>
      </c>
      <c r="O2793" t="s">
        <v>8268</v>
      </c>
      <c r="P2793">
        <f>ROUND(E2793/D2793*100,0)</f>
        <v>103</v>
      </c>
      <c r="Q2793">
        <f>IFERROR(ROUND(E2793/L2793,4),0)</f>
        <v>73.214299999999994</v>
      </c>
      <c r="R2793" s="17">
        <f t="shared" si="129"/>
        <v>42591.899988425925</v>
      </c>
      <c r="S2793" s="17">
        <f t="shared" si="130"/>
        <v>42622.166666666672</v>
      </c>
      <c r="T2793">
        <f t="shared" si="131"/>
        <v>8.2922406139032442E-2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8266</v>
      </c>
      <c r="O2794" t="s">
        <v>8268</v>
      </c>
      <c r="P2794">
        <f>ROUND(E2794/D2794*100,0)</f>
        <v>108</v>
      </c>
      <c r="Q2794">
        <f>IFERROR(ROUND(E2794/L2794,4),0)</f>
        <v>89.666700000000006</v>
      </c>
      <c r="R2794" s="17">
        <f t="shared" si="129"/>
        <v>42183.231006944443</v>
      </c>
      <c r="S2794" s="17">
        <f t="shared" si="130"/>
        <v>42228.231006944443</v>
      </c>
      <c r="T2794">
        <f t="shared" si="131"/>
        <v>0.12328767123287671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8266</v>
      </c>
      <c r="O2795" t="s">
        <v>8268</v>
      </c>
      <c r="P2795">
        <f>ROUND(E2795/D2795*100,0)</f>
        <v>111</v>
      </c>
      <c r="Q2795">
        <f>IFERROR(ROUND(E2795/L2795,4),0)</f>
        <v>151.4623</v>
      </c>
      <c r="R2795" s="17">
        <f t="shared" si="129"/>
        <v>42176.419039351851</v>
      </c>
      <c r="S2795" s="17">
        <f t="shared" si="130"/>
        <v>42206.419039351851</v>
      </c>
      <c r="T2795">
        <f t="shared" si="131"/>
        <v>8.2191780821917804E-2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8266</v>
      </c>
      <c r="O2796" t="s">
        <v>8268</v>
      </c>
      <c r="P2796">
        <f>ROUND(E2796/D2796*100,0)</f>
        <v>150</v>
      </c>
      <c r="Q2796">
        <f>IFERROR(ROUND(E2796/L2796,4),0)</f>
        <v>25</v>
      </c>
      <c r="R2796" s="17">
        <f t="shared" si="129"/>
        <v>42416.691655092596</v>
      </c>
      <c r="S2796" s="17">
        <f t="shared" si="130"/>
        <v>42432.791666666672</v>
      </c>
      <c r="T2796">
        <f t="shared" si="131"/>
        <v>4.4109620750891303E-2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8266</v>
      </c>
      <c r="O2797" t="s">
        <v>8268</v>
      </c>
      <c r="P2797">
        <f>ROUND(E2797/D2797*100,0)</f>
        <v>104</v>
      </c>
      <c r="Q2797">
        <f>IFERROR(ROUND(E2797/L2797,4),0)</f>
        <v>36.5</v>
      </c>
      <c r="R2797" s="17">
        <f t="shared" si="129"/>
        <v>41780.525937500002</v>
      </c>
      <c r="S2797" s="17">
        <f t="shared" si="130"/>
        <v>41796.958333333336</v>
      </c>
      <c r="T2797">
        <f t="shared" si="131"/>
        <v>4.5020262557077889E-2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8266</v>
      </c>
      <c r="O2798" t="s">
        <v>8268</v>
      </c>
      <c r="P2798">
        <f>ROUND(E2798/D2798*100,0)</f>
        <v>116</v>
      </c>
      <c r="Q2798">
        <f>IFERROR(ROUND(E2798/L2798,4),0)</f>
        <v>44</v>
      </c>
      <c r="R2798" s="17">
        <f t="shared" si="129"/>
        <v>41795.528101851851</v>
      </c>
      <c r="S2798" s="17">
        <f t="shared" si="130"/>
        <v>41825.528101851851</v>
      </c>
      <c r="T2798">
        <f t="shared" si="131"/>
        <v>8.2191780821917804E-2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8266</v>
      </c>
      <c r="O2799" t="s">
        <v>8268</v>
      </c>
      <c r="P2799">
        <f>ROUND(E2799/D2799*100,0)</f>
        <v>103</v>
      </c>
      <c r="Q2799">
        <f>IFERROR(ROUND(E2799/L2799,4),0)</f>
        <v>87.357600000000005</v>
      </c>
      <c r="R2799" s="17">
        <f t="shared" si="129"/>
        <v>41798.94027777778</v>
      </c>
      <c r="S2799" s="17">
        <f t="shared" si="130"/>
        <v>41828.94027777778</v>
      </c>
      <c r="T2799">
        <f t="shared" si="131"/>
        <v>8.2191780821917804E-2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8266</v>
      </c>
      <c r="O2800" t="s">
        <v>8268</v>
      </c>
      <c r="P2800">
        <f>ROUND(E2800/D2800*100,0)</f>
        <v>101</v>
      </c>
      <c r="Q2800">
        <f>IFERROR(ROUND(E2800/L2800,4),0)</f>
        <v>36.474800000000002</v>
      </c>
      <c r="R2800" s="17">
        <f t="shared" si="129"/>
        <v>42201.675011574072</v>
      </c>
      <c r="S2800" s="17">
        <f t="shared" si="130"/>
        <v>42216.666666666672</v>
      </c>
      <c r="T2800">
        <f t="shared" si="131"/>
        <v>4.1073027650956447E-2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8266</v>
      </c>
      <c r="O2801" t="s">
        <v>8268</v>
      </c>
      <c r="P2801">
        <f>ROUND(E2801/D2801*100,0)</f>
        <v>117</v>
      </c>
      <c r="Q2801">
        <f>IFERROR(ROUND(E2801/L2801,4),"no backers")</f>
        <v>44.859499999999997</v>
      </c>
      <c r="R2801" s="17">
        <f t="shared" si="129"/>
        <v>42507.264699074076</v>
      </c>
      <c r="S2801" s="17">
        <f t="shared" si="130"/>
        <v>42538.666666666672</v>
      </c>
      <c r="T2801">
        <f t="shared" si="131"/>
        <v>8.6032787924919488E-2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8266</v>
      </c>
      <c r="O2802" t="s">
        <v>8268</v>
      </c>
      <c r="P2802">
        <f>ROUND(E2802/D2802*100,0)</f>
        <v>133</v>
      </c>
      <c r="Q2802">
        <f>IFERROR(ROUND(E2802/L2802,4),0)</f>
        <v>42.903199999999998</v>
      </c>
      <c r="R2802" s="17">
        <f t="shared" si="129"/>
        <v>41948.552847222221</v>
      </c>
      <c r="S2802" s="17">
        <f t="shared" si="130"/>
        <v>42008.552847222221</v>
      </c>
      <c r="T2802">
        <f t="shared" si="131"/>
        <v>0.16438356164383561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8266</v>
      </c>
      <c r="O2803" t="s">
        <v>8268</v>
      </c>
      <c r="P2803">
        <f>ROUND(E2803/D2803*100,0)</f>
        <v>133</v>
      </c>
      <c r="Q2803">
        <f>IFERROR(ROUND(E2803/L2803,4),0)</f>
        <v>51.230800000000002</v>
      </c>
      <c r="R2803" s="17">
        <f t="shared" si="129"/>
        <v>41900.243159722224</v>
      </c>
      <c r="S2803" s="17">
        <f t="shared" si="130"/>
        <v>41922.458333333336</v>
      </c>
      <c r="T2803">
        <f t="shared" si="131"/>
        <v>6.0863489345511841E-2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8266</v>
      </c>
      <c r="O2804" t="s">
        <v>8268</v>
      </c>
      <c r="P2804">
        <f>ROUND(E2804/D2804*100,0)</f>
        <v>102</v>
      </c>
      <c r="Q2804">
        <f>IFERROR(ROUND(E2804/L2804,4),0)</f>
        <v>33.944400000000002</v>
      </c>
      <c r="R2804" s="17">
        <f t="shared" si="129"/>
        <v>42192.64707175926</v>
      </c>
      <c r="S2804" s="17">
        <f t="shared" si="130"/>
        <v>42222.64707175926</v>
      </c>
      <c r="T2804">
        <f t="shared" si="131"/>
        <v>8.2191780821917804E-2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8266</v>
      </c>
      <c r="O2805" t="s">
        <v>8268</v>
      </c>
      <c r="P2805">
        <f>ROUND(E2805/D2805*100,0)</f>
        <v>128</v>
      </c>
      <c r="Q2805">
        <f>IFERROR(ROUND(E2805/L2805,4),0)</f>
        <v>90.744699999999995</v>
      </c>
      <c r="R2805" s="17">
        <f t="shared" si="129"/>
        <v>42158.065694444449</v>
      </c>
      <c r="S2805" s="17">
        <f t="shared" si="130"/>
        <v>42201</v>
      </c>
      <c r="T2805">
        <f t="shared" si="131"/>
        <v>0.11762823439876977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8266</v>
      </c>
      <c r="O2806" t="s">
        <v>8268</v>
      </c>
      <c r="P2806">
        <f>ROUND(E2806/D2806*100,0)</f>
        <v>115</v>
      </c>
      <c r="Q2806">
        <f>IFERROR(ROUND(E2806/L2806,4),"no backers")</f>
        <v>50</v>
      </c>
      <c r="R2806" s="17">
        <f t="shared" si="129"/>
        <v>41881.453587962962</v>
      </c>
      <c r="S2806" s="17">
        <f t="shared" si="130"/>
        <v>41911.453587962962</v>
      </c>
      <c r="T2806">
        <f t="shared" si="131"/>
        <v>8.2191780821917804E-2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8266</v>
      </c>
      <c r="O2807" t="s">
        <v>8268</v>
      </c>
      <c r="P2807">
        <f>ROUND(E2807/D2807*100,0)</f>
        <v>110</v>
      </c>
      <c r="Q2807">
        <f>IFERROR(ROUND(E2807/L2807,4),0)</f>
        <v>24.444400000000002</v>
      </c>
      <c r="R2807" s="17">
        <f t="shared" si="129"/>
        <v>42213.505474537036</v>
      </c>
      <c r="S2807" s="17">
        <f t="shared" si="130"/>
        <v>42238.505474537036</v>
      </c>
      <c r="T2807">
        <f t="shared" si="131"/>
        <v>6.8493150684931503E-2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8266</v>
      </c>
      <c r="O2808" t="s">
        <v>8268</v>
      </c>
      <c r="P2808">
        <f>ROUND(E2808/D2808*100,0)</f>
        <v>112</v>
      </c>
      <c r="Q2808">
        <f>IFERROR(ROUND(E2808/L2808,4),0)</f>
        <v>44.25</v>
      </c>
      <c r="R2808" s="17">
        <f t="shared" si="129"/>
        <v>42185.267245370371</v>
      </c>
      <c r="S2808" s="17">
        <f t="shared" si="130"/>
        <v>42221.458333333328</v>
      </c>
      <c r="T2808">
        <f t="shared" si="131"/>
        <v>9.9153665651938852E-2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8266</v>
      </c>
      <c r="O2809" t="s">
        <v>8268</v>
      </c>
      <c r="P2809">
        <f>ROUND(E2809/D2809*100,0)</f>
        <v>126</v>
      </c>
      <c r="Q2809">
        <f>IFERROR(ROUND(E2809/L2809,4),0)</f>
        <v>67.741900000000001</v>
      </c>
      <c r="R2809" s="17">
        <f t="shared" si="129"/>
        <v>42154.873124999998</v>
      </c>
      <c r="S2809" s="17">
        <f t="shared" si="130"/>
        <v>42184.873124999998</v>
      </c>
      <c r="T2809">
        <f t="shared" si="131"/>
        <v>8.2191780821917804E-2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8266</v>
      </c>
      <c r="O2810" t="s">
        <v>8268</v>
      </c>
      <c r="P2810">
        <f>ROUND(E2810/D2810*100,0)</f>
        <v>100</v>
      </c>
      <c r="Q2810">
        <f>IFERROR(ROUND(E2810/L2810,4),0)</f>
        <v>65.376800000000003</v>
      </c>
      <c r="R2810" s="17">
        <f t="shared" si="129"/>
        <v>42208.84646990741</v>
      </c>
      <c r="S2810" s="17">
        <f t="shared" si="130"/>
        <v>42238.84646990741</v>
      </c>
      <c r="T2810">
        <f t="shared" si="131"/>
        <v>8.2191780821917804E-2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8266</v>
      </c>
      <c r="O2811" t="s">
        <v>8268</v>
      </c>
      <c r="P2811">
        <f>ROUND(E2811/D2811*100,0)</f>
        <v>102</v>
      </c>
      <c r="Q2811">
        <f>IFERROR(ROUND(E2811/L2811,4),0)</f>
        <v>121.90479999999999</v>
      </c>
      <c r="R2811" s="17">
        <f t="shared" si="129"/>
        <v>42451.496817129635</v>
      </c>
      <c r="S2811" s="17">
        <f t="shared" si="130"/>
        <v>42459.610416666663</v>
      </c>
      <c r="T2811">
        <f t="shared" si="131"/>
        <v>2.2229039827473335E-2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8266</v>
      </c>
      <c r="O2812" t="s">
        <v>8268</v>
      </c>
      <c r="P2812">
        <f>ROUND(E2812/D2812*100,0)</f>
        <v>108</v>
      </c>
      <c r="Q2812">
        <f>IFERROR(ROUND(E2812/L2812,4),"no backers")</f>
        <v>47.456099999999999</v>
      </c>
      <c r="R2812" s="17">
        <f t="shared" si="129"/>
        <v>41759.13962962963</v>
      </c>
      <c r="S2812" s="17">
        <f t="shared" si="130"/>
        <v>41791.165972222225</v>
      </c>
      <c r="T2812">
        <f t="shared" si="131"/>
        <v>8.7743404363274047E-2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8266</v>
      </c>
      <c r="O2813" t="s">
        <v>8268</v>
      </c>
      <c r="P2813">
        <f>ROUND(E2813/D2813*100,0)</f>
        <v>100</v>
      </c>
      <c r="Q2813">
        <f>IFERROR(ROUND(E2813/L2813,4),0)</f>
        <v>92.842600000000004</v>
      </c>
      <c r="R2813" s="17">
        <f t="shared" si="129"/>
        <v>42028.496562500004</v>
      </c>
      <c r="S2813" s="17">
        <f t="shared" si="130"/>
        <v>42058.496562500004</v>
      </c>
      <c r="T2813">
        <f t="shared" si="131"/>
        <v>8.2191780821917804E-2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8266</v>
      </c>
      <c r="O2814" t="s">
        <v>8268</v>
      </c>
      <c r="P2814">
        <f>ROUND(E2814/D2814*100,0)</f>
        <v>113</v>
      </c>
      <c r="Q2814">
        <f>IFERROR(ROUND(E2814/L2814,4),0)</f>
        <v>68.253</v>
      </c>
      <c r="R2814" s="17">
        <f t="shared" si="129"/>
        <v>42054.74418981481</v>
      </c>
      <c r="S2814" s="17">
        <f t="shared" si="130"/>
        <v>42100.166666666672</v>
      </c>
      <c r="T2814">
        <f t="shared" si="131"/>
        <v>0.12444514205989472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8266</v>
      </c>
      <c r="O2815" t="s">
        <v>8268</v>
      </c>
      <c r="P2815">
        <f>ROUND(E2815/D2815*100,0)</f>
        <v>128</v>
      </c>
      <c r="Q2815">
        <f>IFERROR(ROUND(E2815/L2815,4),0)</f>
        <v>37.209600000000002</v>
      </c>
      <c r="R2815" s="17">
        <f t="shared" si="129"/>
        <v>42693.742604166662</v>
      </c>
      <c r="S2815" s="17">
        <f t="shared" si="130"/>
        <v>42718.742604166662</v>
      </c>
      <c r="T2815">
        <f t="shared" si="131"/>
        <v>6.8493150684931503E-2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8266</v>
      </c>
      <c r="O2816" t="s">
        <v>8268</v>
      </c>
      <c r="P2816">
        <f>ROUND(E2816/D2816*100,0)</f>
        <v>108</v>
      </c>
      <c r="Q2816">
        <f>IFERROR(ROUND(E2816/L2816,4),0)</f>
        <v>25.25</v>
      </c>
      <c r="R2816" s="17">
        <f t="shared" si="129"/>
        <v>42103.399479166663</v>
      </c>
      <c r="S2816" s="17">
        <f t="shared" si="130"/>
        <v>42133.399479166663</v>
      </c>
      <c r="T2816">
        <f t="shared" si="131"/>
        <v>8.2191780821917804E-2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8266</v>
      </c>
      <c r="O2817" t="s">
        <v>8268</v>
      </c>
      <c r="P2817">
        <f>ROUND(E2817/D2817*100,0)</f>
        <v>242</v>
      </c>
      <c r="Q2817">
        <f>IFERROR(ROUND(E2817/L2817,4),0)</f>
        <v>43.214300000000001</v>
      </c>
      <c r="R2817" s="17">
        <f t="shared" si="129"/>
        <v>42559.776724537034</v>
      </c>
      <c r="S2817" s="17">
        <f t="shared" si="130"/>
        <v>42589.776724537034</v>
      </c>
      <c r="T2817">
        <f t="shared" si="131"/>
        <v>8.2191780821917804E-2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8266</v>
      </c>
      <c r="O2818" t="s">
        <v>8268</v>
      </c>
      <c r="P2818">
        <f>ROUND(E2818/D2818*100,0)</f>
        <v>142</v>
      </c>
      <c r="Q2818">
        <f>IFERROR(ROUND(E2818/L2818,4),0)</f>
        <v>25.130199999999999</v>
      </c>
      <c r="R2818" s="17">
        <f t="shared" si="129"/>
        <v>42188.467499999999</v>
      </c>
      <c r="S2818" s="17">
        <f t="shared" si="130"/>
        <v>42218.666666666672</v>
      </c>
      <c r="T2818">
        <f t="shared" si="131"/>
        <v>8.2737442922390908E-2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8266</v>
      </c>
      <c r="O2819" t="s">
        <v>8268</v>
      </c>
      <c r="P2819">
        <f>ROUND(E2819/D2819*100,0)</f>
        <v>130</v>
      </c>
      <c r="Q2819">
        <f>IFERROR(ROUND(E2819/L2819,4),0)</f>
        <v>23.636399999999998</v>
      </c>
      <c r="R2819" s="17">
        <f t="shared" ref="R2819:R2882" si="132">(((J2819/60)/60)/24)+DATE(1970,1,1)</f>
        <v>42023.634976851856</v>
      </c>
      <c r="S2819" s="17">
        <f t="shared" ref="S2819:S2882" si="133">(((I2819/60)/60)/24)+DATE(1970,1,1)</f>
        <v>42063.634976851856</v>
      </c>
      <c r="T2819">
        <f t="shared" ref="T2819:T2882" si="134">(S2819-R2819)/365</f>
        <v>0.1095890410958904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8266</v>
      </c>
      <c r="O2820" t="s">
        <v>8268</v>
      </c>
      <c r="P2820">
        <f>ROUND(E2820/D2820*100,0)</f>
        <v>106</v>
      </c>
      <c r="Q2820">
        <f>IFERROR(ROUND(E2820/L2820,4),0)</f>
        <v>103.95099999999999</v>
      </c>
      <c r="R2820" s="17">
        <f t="shared" si="132"/>
        <v>42250.598217592589</v>
      </c>
      <c r="S2820" s="17">
        <f t="shared" si="133"/>
        <v>42270.598217592589</v>
      </c>
      <c r="T2820">
        <f t="shared" si="134"/>
        <v>5.4794520547945202E-2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8266</v>
      </c>
      <c r="O2821" t="s">
        <v>8268</v>
      </c>
      <c r="P2821">
        <f>ROUND(E2821/D2821*100,0)</f>
        <v>105</v>
      </c>
      <c r="Q2821">
        <f>IFERROR(ROUND(E2821/L2821,4),0)</f>
        <v>50.384599999999999</v>
      </c>
      <c r="R2821" s="17">
        <f t="shared" si="132"/>
        <v>42139.525567129633</v>
      </c>
      <c r="S2821" s="17">
        <f t="shared" si="133"/>
        <v>42169.525567129633</v>
      </c>
      <c r="T2821">
        <f t="shared" si="134"/>
        <v>8.2191780821917804E-2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8266</v>
      </c>
      <c r="O2822" t="s">
        <v>8268</v>
      </c>
      <c r="P2822">
        <f>ROUND(E2822/D2822*100,0)</f>
        <v>136</v>
      </c>
      <c r="Q2822">
        <f>IFERROR(ROUND(E2822/L2822,4),0)</f>
        <v>13.6</v>
      </c>
      <c r="R2822" s="17">
        <f t="shared" si="132"/>
        <v>42401.610983796301</v>
      </c>
      <c r="S2822" s="17">
        <f t="shared" si="133"/>
        <v>42426</v>
      </c>
      <c r="T2822">
        <f t="shared" si="134"/>
        <v>6.6819222475886855E-2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8266</v>
      </c>
      <c r="O2823" t="s">
        <v>8268</v>
      </c>
      <c r="P2823">
        <f>ROUND(E2823/D2823*100,0)</f>
        <v>100</v>
      </c>
      <c r="Q2823">
        <f>IFERROR(ROUND(E2823/L2823,4),0)</f>
        <v>28.571400000000001</v>
      </c>
      <c r="R2823" s="17">
        <f t="shared" si="132"/>
        <v>41875.922858796301</v>
      </c>
      <c r="S2823" s="17">
        <f t="shared" si="133"/>
        <v>41905.922858796301</v>
      </c>
      <c r="T2823">
        <f t="shared" si="134"/>
        <v>8.2191780821917804E-2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8266</v>
      </c>
      <c r="O2824" t="s">
        <v>8268</v>
      </c>
      <c r="P2824">
        <f>ROUND(E2824/D2824*100,0)</f>
        <v>100</v>
      </c>
      <c r="Q2824">
        <f>IFERROR(ROUND(E2824/L2824,4),0)</f>
        <v>63.829799999999999</v>
      </c>
      <c r="R2824" s="17">
        <f t="shared" si="132"/>
        <v>42060.683935185181</v>
      </c>
      <c r="S2824" s="17">
        <f t="shared" si="133"/>
        <v>42090.642268518524</v>
      </c>
      <c r="T2824">
        <f t="shared" si="134"/>
        <v>8.2077625570802837E-2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8266</v>
      </c>
      <c r="O2825" t="s">
        <v>8268</v>
      </c>
      <c r="P2825">
        <f>ROUND(E2825/D2825*100,0)</f>
        <v>124</v>
      </c>
      <c r="Q2825">
        <f>IFERROR(ROUND(E2825/L2825,4),0)</f>
        <v>8.8571000000000009</v>
      </c>
      <c r="R2825" s="17">
        <f t="shared" si="132"/>
        <v>42067.011643518519</v>
      </c>
      <c r="S2825" s="17">
        <f t="shared" si="133"/>
        <v>42094.957638888889</v>
      </c>
      <c r="T2825">
        <f t="shared" si="134"/>
        <v>7.6564370877725829E-2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8266</v>
      </c>
      <c r="O2826" t="s">
        <v>8268</v>
      </c>
      <c r="P2826">
        <f>ROUND(E2826/D2826*100,0)</f>
        <v>117</v>
      </c>
      <c r="Q2826">
        <f>IFERROR(ROUND(E2826/L2826,4),0)</f>
        <v>50.666699999999999</v>
      </c>
      <c r="R2826" s="17">
        <f t="shared" si="132"/>
        <v>42136.270787037036</v>
      </c>
      <c r="S2826" s="17">
        <f t="shared" si="133"/>
        <v>42168.071527777778</v>
      </c>
      <c r="T2826">
        <f t="shared" si="134"/>
        <v>8.7125317097923802E-2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8266</v>
      </c>
      <c r="O2827" t="s">
        <v>8268</v>
      </c>
      <c r="P2827">
        <f>ROUND(E2827/D2827*100,0)</f>
        <v>103</v>
      </c>
      <c r="Q2827">
        <f>IFERROR(ROUND(E2827/L2827,4),0)</f>
        <v>60.784300000000002</v>
      </c>
      <c r="R2827" s="17">
        <f t="shared" si="132"/>
        <v>42312.792662037042</v>
      </c>
      <c r="S2827" s="17">
        <f t="shared" si="133"/>
        <v>42342.792662037042</v>
      </c>
      <c r="T2827">
        <f t="shared" si="134"/>
        <v>8.2191780821917804E-2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8266</v>
      </c>
      <c r="O2828" t="s">
        <v>8268</v>
      </c>
      <c r="P2828">
        <f>ROUND(E2828/D2828*100,0)</f>
        <v>108</v>
      </c>
      <c r="Q2828">
        <f>IFERROR(ROUND(E2828/L2828,4),"no backers")</f>
        <v>113.4211</v>
      </c>
      <c r="R2828" s="17">
        <f t="shared" si="132"/>
        <v>42171.034861111111</v>
      </c>
      <c r="S2828" s="17">
        <f t="shared" si="133"/>
        <v>42195.291666666672</v>
      </c>
      <c r="T2828">
        <f t="shared" si="134"/>
        <v>6.6457001522082948E-2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8266</v>
      </c>
      <c r="O2829" t="s">
        <v>8268</v>
      </c>
      <c r="P2829">
        <f>ROUND(E2829/D2829*100,0)</f>
        <v>120</v>
      </c>
      <c r="Q2829">
        <f>IFERROR(ROUND(E2829/L2829,4),0)</f>
        <v>104.5652</v>
      </c>
      <c r="R2829" s="17">
        <f t="shared" si="132"/>
        <v>42494.683634259258</v>
      </c>
      <c r="S2829" s="17">
        <f t="shared" si="133"/>
        <v>42524.6875</v>
      </c>
      <c r="T2829">
        <f t="shared" si="134"/>
        <v>8.2202371892444337E-2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8266</v>
      </c>
      <c r="O2830" t="s">
        <v>8268</v>
      </c>
      <c r="P2830">
        <f>ROUND(E2830/D2830*100,0)</f>
        <v>100</v>
      </c>
      <c r="Q2830">
        <f>IFERROR(ROUND(E2830/L2830,4),0)</f>
        <v>98.309299999999993</v>
      </c>
      <c r="R2830" s="17">
        <f t="shared" si="132"/>
        <v>42254.264687499999</v>
      </c>
      <c r="S2830" s="17">
        <f t="shared" si="133"/>
        <v>42279.958333333328</v>
      </c>
      <c r="T2830">
        <f t="shared" si="134"/>
        <v>7.0393550228299601E-2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8266</v>
      </c>
      <c r="O2831" t="s">
        <v>8268</v>
      </c>
      <c r="P2831">
        <f>ROUND(E2831/D2831*100,0)</f>
        <v>107</v>
      </c>
      <c r="Q2831">
        <f>IFERROR(ROUND(E2831/L2831,4),0)</f>
        <v>35.039499999999997</v>
      </c>
      <c r="R2831" s="17">
        <f t="shared" si="132"/>
        <v>42495.434236111112</v>
      </c>
      <c r="S2831" s="17">
        <f t="shared" si="133"/>
        <v>42523.434236111112</v>
      </c>
      <c r="T2831">
        <f t="shared" si="134"/>
        <v>7.6712328767123292E-2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8266</v>
      </c>
      <c r="O2832" t="s">
        <v>8268</v>
      </c>
      <c r="P2832">
        <f>ROUND(E2832/D2832*100,0)</f>
        <v>100</v>
      </c>
      <c r="Q2832">
        <f>IFERROR(ROUND(E2832/L2832,4),0)</f>
        <v>272.72730000000001</v>
      </c>
      <c r="R2832" s="17">
        <f t="shared" si="132"/>
        <v>41758.839675925927</v>
      </c>
      <c r="S2832" s="17">
        <f t="shared" si="133"/>
        <v>41771.165972222225</v>
      </c>
      <c r="T2832">
        <f t="shared" si="134"/>
        <v>3.3770674784378348E-2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8266</v>
      </c>
      <c r="O2833" t="s">
        <v>8268</v>
      </c>
      <c r="P2833">
        <f>ROUND(E2833/D2833*100,0)</f>
        <v>111</v>
      </c>
      <c r="Q2833">
        <f>IFERROR(ROUND(E2833/L2833,4),0)</f>
        <v>63.846200000000003</v>
      </c>
      <c r="R2833" s="17">
        <f t="shared" si="132"/>
        <v>42171.824884259258</v>
      </c>
      <c r="S2833" s="17">
        <f t="shared" si="133"/>
        <v>42201.824884259258</v>
      </c>
      <c r="T2833">
        <f t="shared" si="134"/>
        <v>8.2191780821917804E-2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8266</v>
      </c>
      <c r="O2834" t="s">
        <v>8268</v>
      </c>
      <c r="P2834">
        <f>ROUND(E2834/D2834*100,0)</f>
        <v>115</v>
      </c>
      <c r="Q2834">
        <f>IFERROR(ROUND(E2834/L2834,4),0)</f>
        <v>30.189399999999999</v>
      </c>
      <c r="R2834" s="17">
        <f t="shared" si="132"/>
        <v>41938.709421296298</v>
      </c>
      <c r="S2834" s="17">
        <f t="shared" si="133"/>
        <v>41966.916666666672</v>
      </c>
      <c r="T2834">
        <f t="shared" si="134"/>
        <v>7.7280124302392131E-2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8266</v>
      </c>
      <c r="O2835" t="s">
        <v>8268</v>
      </c>
      <c r="P2835">
        <f>ROUND(E2835/D2835*100,0)</f>
        <v>108</v>
      </c>
      <c r="Q2835">
        <f>IFERROR(ROUND(E2835/L2835,4),0)</f>
        <v>83.514300000000006</v>
      </c>
      <c r="R2835" s="17">
        <f t="shared" si="132"/>
        <v>42268.127696759257</v>
      </c>
      <c r="S2835" s="17">
        <f t="shared" si="133"/>
        <v>42288.083333333328</v>
      </c>
      <c r="T2835">
        <f t="shared" si="134"/>
        <v>5.4672976915265292E-2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8266</v>
      </c>
      <c r="O2836" t="s">
        <v>8268</v>
      </c>
      <c r="P2836">
        <f>ROUND(E2836/D2836*100,0)</f>
        <v>170</v>
      </c>
      <c r="Q2836">
        <f>IFERROR(ROUND(E2836/L2836,4),0)</f>
        <v>64.761899999999997</v>
      </c>
      <c r="R2836" s="17">
        <f t="shared" si="132"/>
        <v>42019.959837962961</v>
      </c>
      <c r="S2836" s="17">
        <f t="shared" si="133"/>
        <v>42034.959837962961</v>
      </c>
      <c r="T2836">
        <f t="shared" si="134"/>
        <v>4.1095890410958902E-2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8266</v>
      </c>
      <c r="O2837" t="s">
        <v>8268</v>
      </c>
      <c r="P2837">
        <f>ROUND(E2837/D2837*100,0)</f>
        <v>187</v>
      </c>
      <c r="Q2837">
        <f>IFERROR(ROUND(E2837/L2837,4),"no backers")</f>
        <v>20.118200000000002</v>
      </c>
      <c r="R2837" s="17">
        <f t="shared" si="132"/>
        <v>42313.703900462962</v>
      </c>
      <c r="S2837" s="17">
        <f t="shared" si="133"/>
        <v>42343</v>
      </c>
      <c r="T2837">
        <f t="shared" si="134"/>
        <v>8.0263286402842915E-2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8266</v>
      </c>
      <c r="O2838" t="s">
        <v>8268</v>
      </c>
      <c r="P2838">
        <f>ROUND(E2838/D2838*100,0)</f>
        <v>108</v>
      </c>
      <c r="Q2838">
        <f>IFERROR(ROUND(E2838/L2838,4),0)</f>
        <v>44.090899999999998</v>
      </c>
      <c r="R2838" s="17">
        <f t="shared" si="132"/>
        <v>42746.261782407411</v>
      </c>
      <c r="S2838" s="17">
        <f t="shared" si="133"/>
        <v>42784.207638888889</v>
      </c>
      <c r="T2838">
        <f t="shared" si="134"/>
        <v>0.10396125063418542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8266</v>
      </c>
      <c r="O2839" t="s">
        <v>8268</v>
      </c>
      <c r="P2839">
        <f>ROUND(E2839/D2839*100,0)</f>
        <v>100</v>
      </c>
      <c r="Q2839">
        <f>IFERROR(ROUND(E2839/L2839,4),0)</f>
        <v>40.476199999999999</v>
      </c>
      <c r="R2839" s="17">
        <f t="shared" si="132"/>
        <v>42307.908379629633</v>
      </c>
      <c r="S2839" s="17">
        <f t="shared" si="133"/>
        <v>42347.950046296297</v>
      </c>
      <c r="T2839">
        <f t="shared" si="134"/>
        <v>0.10970319634702531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8266</v>
      </c>
      <c r="O2840" t="s">
        <v>8268</v>
      </c>
      <c r="P2840">
        <f>ROUND(E2840/D2840*100,0)</f>
        <v>120</v>
      </c>
      <c r="Q2840">
        <f>IFERROR(ROUND(E2840/L2840,4),0)</f>
        <v>44.536999999999999</v>
      </c>
      <c r="R2840" s="17">
        <f t="shared" si="132"/>
        <v>41842.607592592591</v>
      </c>
      <c r="S2840" s="17">
        <f t="shared" si="133"/>
        <v>41864.916666666664</v>
      </c>
      <c r="T2840">
        <f t="shared" si="134"/>
        <v>6.1120750887872818E-2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8266</v>
      </c>
      <c r="O2841" t="s">
        <v>8268</v>
      </c>
      <c r="P2841">
        <f>ROUND(E2841/D2841*100,0)</f>
        <v>111</v>
      </c>
      <c r="Q2841">
        <f>IFERROR(ROUND(E2841/L2841,4),0)</f>
        <v>125.8065</v>
      </c>
      <c r="R2841" s="17">
        <f t="shared" si="132"/>
        <v>41853.240208333329</v>
      </c>
      <c r="S2841" s="17">
        <f t="shared" si="133"/>
        <v>41876.207638888889</v>
      </c>
      <c r="T2841">
        <f t="shared" si="134"/>
        <v>6.292446727550681E-2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8266</v>
      </c>
      <c r="O2842" t="s">
        <v>8268</v>
      </c>
      <c r="P2842">
        <f>ROUND(E2842/D2842*100,0)</f>
        <v>104</v>
      </c>
      <c r="Q2842">
        <f>IFERROR(ROUND(E2842/L2842,4),0)</f>
        <v>19.696999999999999</v>
      </c>
      <c r="R2842" s="17">
        <f t="shared" si="132"/>
        <v>42060.035636574074</v>
      </c>
      <c r="S2842" s="17">
        <f t="shared" si="133"/>
        <v>42081.708333333328</v>
      </c>
      <c r="T2842">
        <f t="shared" si="134"/>
        <v>5.9377251395218919E-2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8266</v>
      </c>
      <c r="O2843" t="s">
        <v>8268</v>
      </c>
      <c r="P2843">
        <f>ROUND(E2843/D2843*100,0)</f>
        <v>1</v>
      </c>
      <c r="Q2843">
        <f>IFERROR(ROUND(E2843/L2843,4),0)</f>
        <v>10</v>
      </c>
      <c r="R2843" s="17">
        <f t="shared" si="132"/>
        <v>42291.739548611105</v>
      </c>
      <c r="S2843" s="17">
        <f t="shared" si="133"/>
        <v>42351.781215277777</v>
      </c>
      <c r="T2843">
        <f t="shared" si="134"/>
        <v>0.16449771689499046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8266</v>
      </c>
      <c r="O2844" t="s">
        <v>8268</v>
      </c>
      <c r="P2844">
        <f>ROUND(E2844/D2844*100,0)</f>
        <v>0</v>
      </c>
      <c r="Q2844">
        <f>IFERROR(ROUND(E2844/L2844,4),0)</f>
        <v>0</v>
      </c>
      <c r="R2844" s="17">
        <f t="shared" si="132"/>
        <v>41784.952488425923</v>
      </c>
      <c r="S2844" s="17">
        <f t="shared" si="133"/>
        <v>41811.458333333336</v>
      </c>
      <c r="T2844">
        <f t="shared" si="134"/>
        <v>7.2618753170994851E-2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8266</v>
      </c>
      <c r="O2845" t="s">
        <v>8268</v>
      </c>
      <c r="P2845">
        <f>ROUND(E2845/D2845*100,0)</f>
        <v>0</v>
      </c>
      <c r="Q2845">
        <f>IFERROR(ROUND(E2845/L2845,4),0)</f>
        <v>0</v>
      </c>
      <c r="R2845" s="17">
        <f t="shared" si="132"/>
        <v>42492.737847222219</v>
      </c>
      <c r="S2845" s="17">
        <f t="shared" si="133"/>
        <v>42534.166666666672</v>
      </c>
      <c r="T2845">
        <f t="shared" si="134"/>
        <v>0.1135036149163083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8266</v>
      </c>
      <c r="O2846" t="s">
        <v>8268</v>
      </c>
      <c r="P2846">
        <f>ROUND(E2846/D2846*100,0)</f>
        <v>5</v>
      </c>
      <c r="Q2846">
        <f>IFERROR(ROUND(E2846/L2846,4),0)</f>
        <v>30</v>
      </c>
      <c r="R2846" s="17">
        <f t="shared" si="132"/>
        <v>42709.546064814815</v>
      </c>
      <c r="S2846" s="17">
        <f t="shared" si="133"/>
        <v>42739.546064814815</v>
      </c>
      <c r="T2846">
        <f t="shared" si="134"/>
        <v>8.2191780821917804E-2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8266</v>
      </c>
      <c r="O2847" t="s">
        <v>8268</v>
      </c>
      <c r="P2847">
        <f>ROUND(E2847/D2847*100,0)</f>
        <v>32</v>
      </c>
      <c r="Q2847">
        <f>IFERROR(ROUND(E2847/L2847,4),0)</f>
        <v>60.666699999999999</v>
      </c>
      <c r="R2847" s="17">
        <f t="shared" si="132"/>
        <v>42103.016585648147</v>
      </c>
      <c r="S2847" s="17">
        <f t="shared" si="133"/>
        <v>42163.016585648147</v>
      </c>
      <c r="T2847">
        <f t="shared" si="134"/>
        <v>0.16438356164383561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8266</v>
      </c>
      <c r="O2848" t="s">
        <v>8268</v>
      </c>
      <c r="P2848">
        <f>ROUND(E2848/D2848*100,0)</f>
        <v>0</v>
      </c>
      <c r="Q2848">
        <f>IFERROR(ROUND(E2848/L2848,4),0)</f>
        <v>0</v>
      </c>
      <c r="R2848" s="17">
        <f t="shared" si="132"/>
        <v>42108.692060185189</v>
      </c>
      <c r="S2848" s="17">
        <f t="shared" si="133"/>
        <v>42153.692060185189</v>
      </c>
      <c r="T2848">
        <f t="shared" si="134"/>
        <v>0.12328767123287671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8266</v>
      </c>
      <c r="O2849" t="s">
        <v>8268</v>
      </c>
      <c r="P2849">
        <f>ROUND(E2849/D2849*100,0)</f>
        <v>0</v>
      </c>
      <c r="Q2849">
        <f>IFERROR(ROUND(E2849/L2849,4),0)</f>
        <v>0</v>
      </c>
      <c r="R2849" s="17">
        <f t="shared" si="132"/>
        <v>42453.806307870371</v>
      </c>
      <c r="S2849" s="17">
        <f t="shared" si="133"/>
        <v>42513.806307870371</v>
      </c>
      <c r="T2849">
        <f t="shared" si="134"/>
        <v>0.16438356164383561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8266</v>
      </c>
      <c r="O2850" t="s">
        <v>8268</v>
      </c>
      <c r="P2850">
        <f>ROUND(E2850/D2850*100,0)</f>
        <v>0</v>
      </c>
      <c r="Q2850">
        <f>IFERROR(ROUND(E2850/L2850,4),0)</f>
        <v>23.333300000000001</v>
      </c>
      <c r="R2850" s="17">
        <f t="shared" si="132"/>
        <v>42123.648831018523</v>
      </c>
      <c r="S2850" s="17">
        <f t="shared" si="133"/>
        <v>42153.648831018523</v>
      </c>
      <c r="T2850">
        <f t="shared" si="134"/>
        <v>8.2191780821917804E-2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8266</v>
      </c>
      <c r="O2851" t="s">
        <v>8268</v>
      </c>
      <c r="P2851">
        <f>ROUND(E2851/D2851*100,0)</f>
        <v>1</v>
      </c>
      <c r="Q2851">
        <f>IFERROR(ROUND(E2851/L2851,4),0)</f>
        <v>5</v>
      </c>
      <c r="R2851" s="17">
        <f t="shared" si="132"/>
        <v>42453.428240740745</v>
      </c>
      <c r="S2851" s="17">
        <f t="shared" si="133"/>
        <v>42483.428240740745</v>
      </c>
      <c r="T2851">
        <f t="shared" si="134"/>
        <v>8.2191780821917804E-2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8266</v>
      </c>
      <c r="O2852" t="s">
        <v>8268</v>
      </c>
      <c r="P2852">
        <f>ROUND(E2852/D2852*100,0)</f>
        <v>4</v>
      </c>
      <c r="Q2852">
        <f>IFERROR(ROUND(E2852/L2852,4),0)</f>
        <v>23.923100000000002</v>
      </c>
      <c r="R2852" s="17">
        <f t="shared" si="132"/>
        <v>41858.007071759261</v>
      </c>
      <c r="S2852" s="17">
        <f t="shared" si="133"/>
        <v>41888.007071759261</v>
      </c>
      <c r="T2852">
        <f t="shared" si="134"/>
        <v>8.2191780821917804E-2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8266</v>
      </c>
      <c r="O2853" t="s">
        <v>8268</v>
      </c>
      <c r="P2853">
        <f>ROUND(E2853/D2853*100,0)</f>
        <v>0</v>
      </c>
      <c r="Q2853">
        <f>IFERROR(ROUND(E2853/L2853,4),0)</f>
        <v>0</v>
      </c>
      <c r="R2853" s="17">
        <f t="shared" si="132"/>
        <v>42390.002650462964</v>
      </c>
      <c r="S2853" s="17">
        <f t="shared" si="133"/>
        <v>42398.970138888893</v>
      </c>
      <c r="T2853">
        <f t="shared" si="134"/>
        <v>2.456846144090228E-2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8266</v>
      </c>
      <c r="O2854" t="s">
        <v>8268</v>
      </c>
      <c r="P2854">
        <f>ROUND(E2854/D2854*100,0)</f>
        <v>2</v>
      </c>
      <c r="Q2854">
        <f>IFERROR(ROUND(E2854/L2854,4),0)</f>
        <v>15.833299999999999</v>
      </c>
      <c r="R2854" s="17">
        <f t="shared" si="132"/>
        <v>41781.045173611114</v>
      </c>
      <c r="S2854" s="17">
        <f t="shared" si="133"/>
        <v>41811.045173611114</v>
      </c>
      <c r="T2854">
        <f t="shared" si="134"/>
        <v>8.2191780821917804E-2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8266</v>
      </c>
      <c r="O2855" t="s">
        <v>8268</v>
      </c>
      <c r="P2855">
        <f>ROUND(E2855/D2855*100,0)</f>
        <v>0</v>
      </c>
      <c r="Q2855">
        <f>IFERROR(ROUND(E2855/L2855,4),0)</f>
        <v>0</v>
      </c>
      <c r="R2855" s="17">
        <f t="shared" si="132"/>
        <v>41836.190937499996</v>
      </c>
      <c r="S2855" s="17">
        <f t="shared" si="133"/>
        <v>41896.190937499996</v>
      </c>
      <c r="T2855">
        <f t="shared" si="134"/>
        <v>0.16438356164383561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8266</v>
      </c>
      <c r="O2856" t="s">
        <v>8268</v>
      </c>
      <c r="P2856">
        <f>ROUND(E2856/D2856*100,0)</f>
        <v>42</v>
      </c>
      <c r="Q2856">
        <f>IFERROR(ROUND(E2856/L2856,4),0)</f>
        <v>29.785699999999999</v>
      </c>
      <c r="R2856" s="17">
        <f t="shared" si="132"/>
        <v>42111.71665509259</v>
      </c>
      <c r="S2856" s="17">
        <f t="shared" si="133"/>
        <v>42131.71665509259</v>
      </c>
      <c r="T2856">
        <f t="shared" si="134"/>
        <v>5.4794520547945202E-2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8266</v>
      </c>
      <c r="O2857" t="s">
        <v>8268</v>
      </c>
      <c r="P2857">
        <f>ROUND(E2857/D2857*100,0)</f>
        <v>50</v>
      </c>
      <c r="Q2857">
        <f>IFERROR(ROUND(E2857/L2857,4),0)</f>
        <v>60</v>
      </c>
      <c r="R2857" s="17">
        <f t="shared" si="132"/>
        <v>42370.007766203707</v>
      </c>
      <c r="S2857" s="17">
        <f t="shared" si="133"/>
        <v>42398.981944444444</v>
      </c>
      <c r="T2857">
        <f t="shared" si="134"/>
        <v>7.9381310248592782E-2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8266</v>
      </c>
      <c r="O2858" t="s">
        <v>8268</v>
      </c>
      <c r="P2858">
        <f>ROUND(E2858/D2858*100,0)</f>
        <v>5</v>
      </c>
      <c r="Q2858">
        <f>IFERROR(ROUND(E2858/L2858,4),0)</f>
        <v>24.333300000000001</v>
      </c>
      <c r="R2858" s="17">
        <f t="shared" si="132"/>
        <v>42165.037581018521</v>
      </c>
      <c r="S2858" s="17">
        <f t="shared" si="133"/>
        <v>42224.898611111115</v>
      </c>
      <c r="T2858">
        <f t="shared" si="134"/>
        <v>0.16400282217149004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8266</v>
      </c>
      <c r="O2859" t="s">
        <v>8268</v>
      </c>
      <c r="P2859">
        <f>ROUND(E2859/D2859*100,0)</f>
        <v>20</v>
      </c>
      <c r="Q2859">
        <f>IFERROR(ROUND(E2859/L2859,4),0)</f>
        <v>500</v>
      </c>
      <c r="R2859" s="17">
        <f t="shared" si="132"/>
        <v>42726.920081018514</v>
      </c>
      <c r="S2859" s="17">
        <f t="shared" si="133"/>
        <v>42786.75</v>
      </c>
      <c r="T2859">
        <f t="shared" si="134"/>
        <v>0.1639175862506469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8266</v>
      </c>
      <c r="O2860" t="s">
        <v>8268</v>
      </c>
      <c r="P2860">
        <f>ROUND(E2860/D2860*100,0)</f>
        <v>0</v>
      </c>
      <c r="Q2860">
        <f>IFERROR(ROUND(E2860/L2860,4),0)</f>
        <v>0</v>
      </c>
      <c r="R2860" s="17">
        <f t="shared" si="132"/>
        <v>41954.545081018514</v>
      </c>
      <c r="S2860" s="17">
        <f t="shared" si="133"/>
        <v>41978.477777777778</v>
      </c>
      <c r="T2860">
        <f t="shared" si="134"/>
        <v>6.5569032217162246E-2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8266</v>
      </c>
      <c r="O2861" t="s">
        <v>8268</v>
      </c>
      <c r="P2861">
        <f>ROUND(E2861/D2861*100,0)</f>
        <v>2</v>
      </c>
      <c r="Q2861">
        <f>IFERROR(ROUND(E2861/L2861,4),0)</f>
        <v>35</v>
      </c>
      <c r="R2861" s="17">
        <f t="shared" si="132"/>
        <v>42233.362314814818</v>
      </c>
      <c r="S2861" s="17">
        <f t="shared" si="133"/>
        <v>42293.362314814818</v>
      </c>
      <c r="T2861">
        <f t="shared" si="134"/>
        <v>0.16438356164383561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8266</v>
      </c>
      <c r="O2862" t="s">
        <v>8268</v>
      </c>
      <c r="P2862">
        <f>ROUND(E2862/D2862*100,0)</f>
        <v>7</v>
      </c>
      <c r="Q2862">
        <f>IFERROR(ROUND(E2862/L2862,4),0)</f>
        <v>29.555599999999998</v>
      </c>
      <c r="R2862" s="17">
        <f t="shared" si="132"/>
        <v>42480.800648148142</v>
      </c>
      <c r="S2862" s="17">
        <f t="shared" si="133"/>
        <v>42540.800648148142</v>
      </c>
      <c r="T2862">
        <f t="shared" si="134"/>
        <v>0.16438356164383561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8266</v>
      </c>
      <c r="O2863" t="s">
        <v>8268</v>
      </c>
      <c r="P2863">
        <f>ROUND(E2863/D2863*100,0)</f>
        <v>32</v>
      </c>
      <c r="Q2863">
        <f>IFERROR(ROUND(E2863/L2863,4),"no backers")</f>
        <v>26.666699999999999</v>
      </c>
      <c r="R2863" s="17">
        <f t="shared" si="132"/>
        <v>42257.590833333335</v>
      </c>
      <c r="S2863" s="17">
        <f t="shared" si="133"/>
        <v>42271.590833333335</v>
      </c>
      <c r="T2863">
        <f t="shared" si="134"/>
        <v>3.8356164383561646E-2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8266</v>
      </c>
      <c r="O2864" t="s">
        <v>8268</v>
      </c>
      <c r="P2864">
        <f>ROUND(E2864/D2864*100,0)</f>
        <v>0</v>
      </c>
      <c r="Q2864">
        <f>IFERROR(ROUND(E2864/L2864,4),0)</f>
        <v>18.333300000000001</v>
      </c>
      <c r="R2864" s="17">
        <f t="shared" si="132"/>
        <v>41784.789687500001</v>
      </c>
      <c r="S2864" s="17">
        <f t="shared" si="133"/>
        <v>41814.789687500001</v>
      </c>
      <c r="T2864">
        <f t="shared" si="134"/>
        <v>8.2191780821917804E-2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8266</v>
      </c>
      <c r="O2865" t="s">
        <v>8268</v>
      </c>
      <c r="P2865">
        <f>ROUND(E2865/D2865*100,0)</f>
        <v>0</v>
      </c>
      <c r="Q2865">
        <f>IFERROR(ROUND(E2865/L2865,4),0)</f>
        <v>20</v>
      </c>
      <c r="R2865" s="17">
        <f t="shared" si="132"/>
        <v>41831.675034722226</v>
      </c>
      <c r="S2865" s="17">
        <f t="shared" si="133"/>
        <v>41891.675034722226</v>
      </c>
      <c r="T2865">
        <f t="shared" si="134"/>
        <v>0.16438356164383561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8266</v>
      </c>
      <c r="O2866" t="s">
        <v>8268</v>
      </c>
      <c r="P2866">
        <f>ROUND(E2866/D2866*100,0)</f>
        <v>2</v>
      </c>
      <c r="Q2866">
        <f>IFERROR(ROUND(E2866/L2866,4),0)</f>
        <v>13.333299999999999</v>
      </c>
      <c r="R2866" s="17">
        <f t="shared" si="132"/>
        <v>42172.613506944443</v>
      </c>
      <c r="S2866" s="17">
        <f t="shared" si="133"/>
        <v>42202.554166666669</v>
      </c>
      <c r="T2866">
        <f t="shared" si="134"/>
        <v>8.2029204718427326E-2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8266</v>
      </c>
      <c r="O2867" t="s">
        <v>8268</v>
      </c>
      <c r="P2867">
        <f>ROUND(E2867/D2867*100,0)</f>
        <v>0</v>
      </c>
      <c r="Q2867">
        <f>IFERROR(ROUND(E2867/L2867,4),0)</f>
        <v>0</v>
      </c>
      <c r="R2867" s="17">
        <f t="shared" si="132"/>
        <v>41950.114108796297</v>
      </c>
      <c r="S2867" s="17">
        <f t="shared" si="133"/>
        <v>42010.114108796297</v>
      </c>
      <c r="T2867">
        <f t="shared" si="134"/>
        <v>0.16438356164383561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8266</v>
      </c>
      <c r="O2868" t="s">
        <v>8268</v>
      </c>
      <c r="P2868">
        <f>ROUND(E2868/D2868*100,0)</f>
        <v>1</v>
      </c>
      <c r="Q2868">
        <f>IFERROR(ROUND(E2868/L2868,4),0)</f>
        <v>22.5</v>
      </c>
      <c r="R2868" s="17">
        <f t="shared" si="132"/>
        <v>42627.955104166671</v>
      </c>
      <c r="S2868" s="17">
        <f t="shared" si="133"/>
        <v>42657.916666666672</v>
      </c>
      <c r="T2868">
        <f t="shared" si="134"/>
        <v>8.2086472602741323E-2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8266</v>
      </c>
      <c r="O2869" t="s">
        <v>8268</v>
      </c>
      <c r="P2869">
        <f>ROUND(E2869/D2869*100,0)</f>
        <v>20</v>
      </c>
      <c r="Q2869">
        <f>IFERROR(ROUND(E2869/L2869,4),0)</f>
        <v>50.4</v>
      </c>
      <c r="R2869" s="17">
        <f t="shared" si="132"/>
        <v>42531.195277777777</v>
      </c>
      <c r="S2869" s="17">
        <f t="shared" si="133"/>
        <v>42555.166666666672</v>
      </c>
      <c r="T2869">
        <f t="shared" si="134"/>
        <v>6.5675038051765972E-2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8266</v>
      </c>
      <c r="O2870" t="s">
        <v>8268</v>
      </c>
      <c r="P2870">
        <f>ROUND(E2870/D2870*100,0)</f>
        <v>42</v>
      </c>
      <c r="Q2870">
        <f>IFERROR(ROUND(E2870/L2870,4),0)</f>
        <v>105.02930000000001</v>
      </c>
      <c r="R2870" s="17">
        <f t="shared" si="132"/>
        <v>42618.827013888891</v>
      </c>
      <c r="S2870" s="17">
        <f t="shared" si="133"/>
        <v>42648.827013888891</v>
      </c>
      <c r="T2870">
        <f t="shared" si="134"/>
        <v>8.2191780821917804E-2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8266</v>
      </c>
      <c r="O2871" t="s">
        <v>8268</v>
      </c>
      <c r="P2871">
        <f>ROUND(E2871/D2871*100,0)</f>
        <v>1</v>
      </c>
      <c r="Q2871">
        <f>IFERROR(ROUND(E2871/L2871,4),0)</f>
        <v>35.4</v>
      </c>
      <c r="R2871" s="17">
        <f t="shared" si="132"/>
        <v>42540.593530092592</v>
      </c>
      <c r="S2871" s="17">
        <f t="shared" si="133"/>
        <v>42570.593530092592</v>
      </c>
      <c r="T2871">
        <f t="shared" si="134"/>
        <v>8.2191780821917804E-2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8266</v>
      </c>
      <c r="O2872" t="s">
        <v>8268</v>
      </c>
      <c r="P2872">
        <f>ROUND(E2872/D2872*100,0)</f>
        <v>15</v>
      </c>
      <c r="Q2872">
        <f>IFERROR(ROUND(E2872/L2872,4),"no backers")</f>
        <v>83.333299999999994</v>
      </c>
      <c r="R2872" s="17">
        <f t="shared" si="132"/>
        <v>41746.189409722225</v>
      </c>
      <c r="S2872" s="17">
        <f t="shared" si="133"/>
        <v>41776.189409722225</v>
      </c>
      <c r="T2872">
        <f t="shared" si="134"/>
        <v>8.2191780821917804E-2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8266</v>
      </c>
      <c r="O2873" t="s">
        <v>8268</v>
      </c>
      <c r="P2873">
        <f>ROUND(E2873/D2873*100,0)</f>
        <v>5</v>
      </c>
      <c r="Q2873">
        <f>IFERROR(ROUND(E2873/L2873,4),0)</f>
        <v>35.923099999999998</v>
      </c>
      <c r="R2873" s="17">
        <f t="shared" si="132"/>
        <v>41974.738576388889</v>
      </c>
      <c r="S2873" s="17">
        <f t="shared" si="133"/>
        <v>41994.738576388889</v>
      </c>
      <c r="T2873">
        <f t="shared" si="134"/>
        <v>5.4794520547945202E-2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8266</v>
      </c>
      <c r="O2874" t="s">
        <v>8268</v>
      </c>
      <c r="P2874">
        <f>ROUND(E2874/D2874*100,0)</f>
        <v>0</v>
      </c>
      <c r="Q2874">
        <f>IFERROR(ROUND(E2874/L2874,4),0)</f>
        <v>0</v>
      </c>
      <c r="R2874" s="17">
        <f t="shared" si="132"/>
        <v>42115.11618055556</v>
      </c>
      <c r="S2874" s="17">
        <f t="shared" si="133"/>
        <v>42175.11618055556</v>
      </c>
      <c r="T2874">
        <f t="shared" si="134"/>
        <v>0.16438356164383561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8266</v>
      </c>
      <c r="O2875" t="s">
        <v>8268</v>
      </c>
      <c r="P2875">
        <f>ROUND(E2875/D2875*100,0)</f>
        <v>38</v>
      </c>
      <c r="Q2875">
        <f>IFERROR(ROUND(E2875/L2875,4),0)</f>
        <v>119.125</v>
      </c>
      <c r="R2875" s="17">
        <f t="shared" si="132"/>
        <v>42002.817488425921</v>
      </c>
      <c r="S2875" s="17">
        <f t="shared" si="133"/>
        <v>42032.817488425921</v>
      </c>
      <c r="T2875">
        <f t="shared" si="134"/>
        <v>8.2191780821917804E-2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8266</v>
      </c>
      <c r="O2876" t="s">
        <v>8268</v>
      </c>
      <c r="P2876">
        <f>ROUND(E2876/D2876*100,0)</f>
        <v>5</v>
      </c>
      <c r="Q2876">
        <f>IFERROR(ROUND(E2876/L2876,4),0)</f>
        <v>90.333299999999994</v>
      </c>
      <c r="R2876" s="17">
        <f t="shared" si="132"/>
        <v>42722.84474537037</v>
      </c>
      <c r="S2876" s="17">
        <f t="shared" si="133"/>
        <v>42752.84474537037</v>
      </c>
      <c r="T2876">
        <f t="shared" si="134"/>
        <v>8.2191780821917804E-2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8266</v>
      </c>
      <c r="O2877" t="s">
        <v>8268</v>
      </c>
      <c r="P2877">
        <f>ROUND(E2877/D2877*100,0)</f>
        <v>0</v>
      </c>
      <c r="Q2877">
        <f>IFERROR(ROUND(E2877/L2877,4),0)</f>
        <v>2.3332999999999999</v>
      </c>
      <c r="R2877" s="17">
        <f t="shared" si="132"/>
        <v>42465.128391203703</v>
      </c>
      <c r="S2877" s="17">
        <f t="shared" si="133"/>
        <v>42495.128391203703</v>
      </c>
      <c r="T2877">
        <f t="shared" si="134"/>
        <v>8.2191780821917804E-2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8266</v>
      </c>
      <c r="O2878" t="s">
        <v>8268</v>
      </c>
      <c r="P2878">
        <f>ROUND(E2878/D2878*100,0)</f>
        <v>0</v>
      </c>
      <c r="Q2878">
        <f>IFERROR(ROUND(E2878/L2878,4),0)</f>
        <v>0</v>
      </c>
      <c r="R2878" s="17">
        <f t="shared" si="132"/>
        <v>42171.743969907402</v>
      </c>
      <c r="S2878" s="17">
        <f t="shared" si="133"/>
        <v>42201.743969907402</v>
      </c>
      <c r="T2878">
        <f t="shared" si="134"/>
        <v>8.2191780821917804E-2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8266</v>
      </c>
      <c r="O2879" t="s">
        <v>8268</v>
      </c>
      <c r="P2879">
        <f>ROUND(E2879/D2879*100,0)</f>
        <v>11</v>
      </c>
      <c r="Q2879">
        <f>IFERROR(ROUND(E2879/L2879,4),0)</f>
        <v>108.33329999999999</v>
      </c>
      <c r="R2879" s="17">
        <f t="shared" si="132"/>
        <v>42672.955138888887</v>
      </c>
      <c r="S2879" s="17">
        <f t="shared" si="133"/>
        <v>42704.708333333328</v>
      </c>
      <c r="T2879">
        <f t="shared" si="134"/>
        <v>8.6995053272443182E-2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8266</v>
      </c>
      <c r="O2880" t="s">
        <v>8268</v>
      </c>
      <c r="P2880">
        <f>ROUND(E2880/D2880*100,0)</f>
        <v>2</v>
      </c>
      <c r="Q2880">
        <f>IFERROR(ROUND(E2880/L2880,4),0)</f>
        <v>15.75</v>
      </c>
      <c r="R2880" s="17">
        <f t="shared" si="132"/>
        <v>42128.615682870368</v>
      </c>
      <c r="S2880" s="17">
        <f t="shared" si="133"/>
        <v>42188.615682870368</v>
      </c>
      <c r="T2880">
        <f t="shared" si="134"/>
        <v>0.16438356164383561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8266</v>
      </c>
      <c r="O2881" t="s">
        <v>8268</v>
      </c>
      <c r="P2881">
        <f>ROUND(E2881/D2881*100,0)</f>
        <v>0</v>
      </c>
      <c r="Q2881">
        <f>IFERROR(ROUND(E2881/L2881,4),0)</f>
        <v>29</v>
      </c>
      <c r="R2881" s="17">
        <f t="shared" si="132"/>
        <v>42359.725243055553</v>
      </c>
      <c r="S2881" s="17">
        <f t="shared" si="133"/>
        <v>42389.725243055553</v>
      </c>
      <c r="T2881">
        <f t="shared" si="134"/>
        <v>8.2191780821917804E-2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8266</v>
      </c>
      <c r="O2882" t="s">
        <v>8268</v>
      </c>
      <c r="P2882">
        <f>ROUND(E2882/D2882*100,0)</f>
        <v>23</v>
      </c>
      <c r="Q2882">
        <f>IFERROR(ROUND(E2882/L2882,4),0)</f>
        <v>96.551699999999997</v>
      </c>
      <c r="R2882" s="17">
        <f t="shared" si="132"/>
        <v>42192.905694444446</v>
      </c>
      <c r="S2882" s="17">
        <f t="shared" si="133"/>
        <v>42236.711805555555</v>
      </c>
      <c r="T2882">
        <f t="shared" si="134"/>
        <v>0.12001674277016219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8266</v>
      </c>
      <c r="O2883" t="s">
        <v>8268</v>
      </c>
      <c r="P2883">
        <f>ROUND(E2883/D2883*100,0)</f>
        <v>0</v>
      </c>
      <c r="Q2883">
        <f>IFERROR(ROUND(E2883/L2883,4),0)</f>
        <v>0</v>
      </c>
      <c r="R2883" s="17">
        <f t="shared" ref="R2883:R2946" si="135">(((J2883/60)/60)/24)+DATE(1970,1,1)</f>
        <v>41916.597638888888</v>
      </c>
      <c r="S2883" s="17">
        <f t="shared" ref="S2883:S2946" si="136">(((I2883/60)/60)/24)+DATE(1970,1,1)</f>
        <v>41976.639305555553</v>
      </c>
      <c r="T2883">
        <f t="shared" ref="T2883:T2946" si="137">(S2883-R2883)/365</f>
        <v>0.16449771689497053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8266</v>
      </c>
      <c r="O2884" t="s">
        <v>8268</v>
      </c>
      <c r="P2884">
        <f>ROUND(E2884/D2884*100,0)</f>
        <v>34</v>
      </c>
      <c r="Q2884">
        <f>IFERROR(ROUND(E2884/L2884,4),0)</f>
        <v>63</v>
      </c>
      <c r="R2884" s="17">
        <f t="shared" si="135"/>
        <v>42461.596273148149</v>
      </c>
      <c r="S2884" s="17">
        <f t="shared" si="136"/>
        <v>42491.596273148149</v>
      </c>
      <c r="T2884">
        <f t="shared" si="137"/>
        <v>8.2191780821917804E-2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8266</v>
      </c>
      <c r="O2885" t="s">
        <v>8268</v>
      </c>
      <c r="P2885">
        <f>ROUND(E2885/D2885*100,0)</f>
        <v>19</v>
      </c>
      <c r="Q2885">
        <f>IFERROR(ROUND(E2885/L2885,4),"no backers")</f>
        <v>381.6</v>
      </c>
      <c r="R2885" s="17">
        <f t="shared" si="135"/>
        <v>42370.90320601852</v>
      </c>
      <c r="S2885" s="17">
        <f t="shared" si="136"/>
        <v>42406.207638888889</v>
      </c>
      <c r="T2885">
        <f t="shared" si="137"/>
        <v>9.6724473617449472E-2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8266</v>
      </c>
      <c r="O2886" t="s">
        <v>8268</v>
      </c>
      <c r="P2886">
        <f>ROUND(E2886/D2886*100,0)</f>
        <v>0</v>
      </c>
      <c r="Q2886">
        <f>IFERROR(ROUND(E2886/L2886,4),0)</f>
        <v>46.25</v>
      </c>
      <c r="R2886" s="17">
        <f t="shared" si="135"/>
        <v>41948.727256944447</v>
      </c>
      <c r="S2886" s="17">
        <f t="shared" si="136"/>
        <v>41978.727256944447</v>
      </c>
      <c r="T2886">
        <f t="shared" si="137"/>
        <v>8.2191780821917804E-2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8266</v>
      </c>
      <c r="O2887" t="s">
        <v>8268</v>
      </c>
      <c r="P2887">
        <f>ROUND(E2887/D2887*100,0)</f>
        <v>33</v>
      </c>
      <c r="Q2887">
        <f>IFERROR(ROUND(E2887/L2887,4),"no backers")</f>
        <v>26</v>
      </c>
      <c r="R2887" s="17">
        <f t="shared" si="135"/>
        <v>42047.07640046296</v>
      </c>
      <c r="S2887" s="17">
        <f t="shared" si="136"/>
        <v>42077.034733796296</v>
      </c>
      <c r="T2887">
        <f t="shared" si="137"/>
        <v>8.2077625570782894E-2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8266</v>
      </c>
      <c r="O2888" t="s">
        <v>8268</v>
      </c>
      <c r="P2888">
        <f>ROUND(E2888/D2888*100,0)</f>
        <v>5</v>
      </c>
      <c r="Q2888">
        <f>IFERROR(ROUND(E2888/L2888,4),0)</f>
        <v>10</v>
      </c>
      <c r="R2888" s="17">
        <f t="shared" si="135"/>
        <v>42261.632916666669</v>
      </c>
      <c r="S2888" s="17">
        <f t="shared" si="136"/>
        <v>42266.165972222225</v>
      </c>
      <c r="T2888">
        <f t="shared" si="137"/>
        <v>1.2419330289193481E-2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8266</v>
      </c>
      <c r="O2889" t="s">
        <v>8268</v>
      </c>
      <c r="P2889">
        <f>ROUND(E2889/D2889*100,0)</f>
        <v>0</v>
      </c>
      <c r="Q2889">
        <f>IFERROR(ROUND(E2889/L2889,4),"no backers")</f>
        <v>5</v>
      </c>
      <c r="R2889" s="17">
        <f t="shared" si="135"/>
        <v>41985.427361111113</v>
      </c>
      <c r="S2889" s="17">
        <f t="shared" si="136"/>
        <v>42015.427361111113</v>
      </c>
      <c r="T2889">
        <f t="shared" si="137"/>
        <v>8.2191780821917804E-2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8266</v>
      </c>
      <c r="O2890" t="s">
        <v>8268</v>
      </c>
      <c r="P2890">
        <f>ROUND(E2890/D2890*100,0)</f>
        <v>0</v>
      </c>
      <c r="Q2890">
        <f>IFERROR(ROUND(E2890/L2890,4),0)</f>
        <v>0</v>
      </c>
      <c r="R2890" s="17">
        <f t="shared" si="135"/>
        <v>41922.535185185188</v>
      </c>
      <c r="S2890" s="17">
        <f t="shared" si="136"/>
        <v>41930.207638888889</v>
      </c>
      <c r="T2890">
        <f t="shared" si="137"/>
        <v>2.1020421106029422E-2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8266</v>
      </c>
      <c r="O2891" t="s">
        <v>8268</v>
      </c>
      <c r="P2891">
        <f>ROUND(E2891/D2891*100,0)</f>
        <v>38</v>
      </c>
      <c r="Q2891">
        <f>IFERROR(ROUND(E2891/L2891,4),0)</f>
        <v>81.571399999999997</v>
      </c>
      <c r="R2891" s="17">
        <f t="shared" si="135"/>
        <v>41850.863252314812</v>
      </c>
      <c r="S2891" s="17">
        <f t="shared" si="136"/>
        <v>41880.863252314812</v>
      </c>
      <c r="T2891">
        <f t="shared" si="137"/>
        <v>8.2191780821917804E-2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8266</v>
      </c>
      <c r="O2892" t="s">
        <v>8268</v>
      </c>
      <c r="P2892">
        <f>ROUND(E2892/D2892*100,0)</f>
        <v>1</v>
      </c>
      <c r="Q2892">
        <f>IFERROR(ROUND(E2892/L2892,4),"no backers")</f>
        <v>7</v>
      </c>
      <c r="R2892" s="17">
        <f t="shared" si="135"/>
        <v>41831.742962962962</v>
      </c>
      <c r="S2892" s="17">
        <f t="shared" si="136"/>
        <v>41860.125</v>
      </c>
      <c r="T2892">
        <f t="shared" si="137"/>
        <v>7.7759005580925106E-2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8266</v>
      </c>
      <c r="O2893" t="s">
        <v>8268</v>
      </c>
      <c r="P2893">
        <f>ROUND(E2893/D2893*100,0)</f>
        <v>3</v>
      </c>
      <c r="Q2893">
        <f>IFERROR(ROUND(E2893/L2893,4),0)</f>
        <v>27.3</v>
      </c>
      <c r="R2893" s="17">
        <f t="shared" si="135"/>
        <v>42415.883425925931</v>
      </c>
      <c r="S2893" s="17">
        <f t="shared" si="136"/>
        <v>42475.84175925926</v>
      </c>
      <c r="T2893">
        <f t="shared" si="137"/>
        <v>0.16426940639268078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8266</v>
      </c>
      <c r="O2894" t="s">
        <v>8268</v>
      </c>
      <c r="P2894">
        <f>ROUND(E2894/D2894*100,0)</f>
        <v>9</v>
      </c>
      <c r="Q2894">
        <f>IFERROR(ROUND(E2894/L2894,4),0)</f>
        <v>29.411799999999999</v>
      </c>
      <c r="R2894" s="17">
        <f t="shared" si="135"/>
        <v>41869.714166666665</v>
      </c>
      <c r="S2894" s="17">
        <f t="shared" si="136"/>
        <v>41876.875</v>
      </c>
      <c r="T2894">
        <f t="shared" si="137"/>
        <v>1.9618721461192264E-2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8266</v>
      </c>
      <c r="O2895" t="s">
        <v>8268</v>
      </c>
      <c r="P2895">
        <f>ROUND(E2895/D2895*100,0)</f>
        <v>1</v>
      </c>
      <c r="Q2895">
        <f>IFERROR(ROUND(E2895/L2895,4),0)</f>
        <v>12.5</v>
      </c>
      <c r="R2895" s="17">
        <f t="shared" si="135"/>
        <v>41953.773090277777</v>
      </c>
      <c r="S2895" s="17">
        <f t="shared" si="136"/>
        <v>42013.083333333328</v>
      </c>
      <c r="T2895">
        <f t="shared" si="137"/>
        <v>0.16249381659055298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8266</v>
      </c>
      <c r="O2896" t="s">
        <v>8268</v>
      </c>
      <c r="P2896">
        <f>ROUND(E2896/D2896*100,0)</f>
        <v>0</v>
      </c>
      <c r="Q2896">
        <f>IFERROR(ROUND(E2896/L2896,4),0)</f>
        <v>0</v>
      </c>
      <c r="R2896" s="17">
        <f t="shared" si="135"/>
        <v>42037.986284722225</v>
      </c>
      <c r="S2896" s="17">
        <f t="shared" si="136"/>
        <v>42097.944618055553</v>
      </c>
      <c r="T2896">
        <f t="shared" si="137"/>
        <v>0.16426940639268078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8266</v>
      </c>
      <c r="O2897" t="s">
        <v>8268</v>
      </c>
      <c r="P2897">
        <f>ROUND(E2897/D2897*100,0)</f>
        <v>5</v>
      </c>
      <c r="Q2897">
        <f>IFERROR(ROUND(E2897/L2897,4),0)</f>
        <v>5.75</v>
      </c>
      <c r="R2897" s="17">
        <f t="shared" si="135"/>
        <v>41811.555462962962</v>
      </c>
      <c r="S2897" s="17">
        <f t="shared" si="136"/>
        <v>41812.875</v>
      </c>
      <c r="T2897">
        <f t="shared" si="137"/>
        <v>3.6151699644867458E-3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8266</v>
      </c>
      <c r="O2898" t="s">
        <v>8268</v>
      </c>
      <c r="P2898">
        <f>ROUND(E2898/D2898*100,0)</f>
        <v>21</v>
      </c>
      <c r="Q2898">
        <f>IFERROR(ROUND(E2898/L2898,4),0)</f>
        <v>52.083300000000001</v>
      </c>
      <c r="R2898" s="17">
        <f t="shared" si="135"/>
        <v>42701.908807870372</v>
      </c>
      <c r="S2898" s="17">
        <f t="shared" si="136"/>
        <v>42716.25</v>
      </c>
      <c r="T2898">
        <f t="shared" si="137"/>
        <v>3.9290937341447466E-2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8266</v>
      </c>
      <c r="O2899" t="s">
        <v>8268</v>
      </c>
      <c r="P2899">
        <f>ROUND(E2899/D2899*100,0)</f>
        <v>5</v>
      </c>
      <c r="Q2899">
        <f>IFERROR(ROUND(E2899/L2899,4),0)</f>
        <v>183.33330000000001</v>
      </c>
      <c r="R2899" s="17">
        <f t="shared" si="135"/>
        <v>42258.646504629629</v>
      </c>
      <c r="S2899" s="17">
        <f t="shared" si="136"/>
        <v>42288.645196759258</v>
      </c>
      <c r="T2899">
        <f t="shared" si="137"/>
        <v>8.2188197615423259E-2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8266</v>
      </c>
      <c r="O2900" t="s">
        <v>8268</v>
      </c>
      <c r="P2900">
        <f>ROUND(E2900/D2900*100,0)</f>
        <v>4</v>
      </c>
      <c r="Q2900">
        <f>IFERROR(ROUND(E2900/L2900,4),0)</f>
        <v>26.333300000000001</v>
      </c>
      <c r="R2900" s="17">
        <f t="shared" si="135"/>
        <v>42278.664965277778</v>
      </c>
      <c r="S2900" s="17">
        <f t="shared" si="136"/>
        <v>42308.664965277778</v>
      </c>
      <c r="T2900">
        <f t="shared" si="137"/>
        <v>8.2191780821917804E-2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8266</v>
      </c>
      <c r="O2901" t="s">
        <v>8268</v>
      </c>
      <c r="P2901">
        <f>ROUND(E2901/D2901*100,0)</f>
        <v>0</v>
      </c>
      <c r="Q2901">
        <f>IFERROR(ROUND(E2901/L2901,4),0)</f>
        <v>0</v>
      </c>
      <c r="R2901" s="17">
        <f t="shared" si="135"/>
        <v>42515.078217592592</v>
      </c>
      <c r="S2901" s="17">
        <f t="shared" si="136"/>
        <v>42575.078217592592</v>
      </c>
      <c r="T2901">
        <f t="shared" si="137"/>
        <v>0.16438356164383561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8266</v>
      </c>
      <c r="O2902" t="s">
        <v>8268</v>
      </c>
      <c r="P2902">
        <f>ROUND(E2902/D2902*100,0)</f>
        <v>62</v>
      </c>
      <c r="Q2902">
        <f>IFERROR(ROUND(E2902/L2902,4),0)</f>
        <v>486.42860000000002</v>
      </c>
      <c r="R2902" s="17">
        <f t="shared" si="135"/>
        <v>41830.234166666669</v>
      </c>
      <c r="S2902" s="17">
        <f t="shared" si="136"/>
        <v>41860.234166666669</v>
      </c>
      <c r="T2902">
        <f t="shared" si="137"/>
        <v>8.2191780821917804E-2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8266</v>
      </c>
      <c r="O2903" t="s">
        <v>8268</v>
      </c>
      <c r="P2903">
        <f>ROUND(E2903/D2903*100,0)</f>
        <v>1</v>
      </c>
      <c r="Q2903">
        <f>IFERROR(ROUND(E2903/L2903,4),0)</f>
        <v>3</v>
      </c>
      <c r="R2903" s="17">
        <f t="shared" si="135"/>
        <v>41982.904386574075</v>
      </c>
      <c r="S2903" s="17">
        <f t="shared" si="136"/>
        <v>42042.904386574075</v>
      </c>
      <c r="T2903">
        <f t="shared" si="137"/>
        <v>0.16438356164383561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8266</v>
      </c>
      <c r="O2904" t="s">
        <v>8268</v>
      </c>
      <c r="P2904">
        <f>ROUND(E2904/D2904*100,0)</f>
        <v>0</v>
      </c>
      <c r="Q2904">
        <f>IFERROR(ROUND(E2904/L2904,4),0)</f>
        <v>25</v>
      </c>
      <c r="R2904" s="17">
        <f t="shared" si="135"/>
        <v>42210.439768518518</v>
      </c>
      <c r="S2904" s="17">
        <f t="shared" si="136"/>
        <v>42240.439768518518</v>
      </c>
      <c r="T2904">
        <f t="shared" si="137"/>
        <v>8.2191780821917804E-2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8266</v>
      </c>
      <c r="O2905" t="s">
        <v>8268</v>
      </c>
      <c r="P2905">
        <f>ROUND(E2905/D2905*100,0)</f>
        <v>1</v>
      </c>
      <c r="Q2905">
        <f>IFERROR(ROUND(E2905/L2905,4),0)</f>
        <v>9.75</v>
      </c>
      <c r="R2905" s="17">
        <f t="shared" si="135"/>
        <v>42196.166874999995</v>
      </c>
      <c r="S2905" s="17">
        <f t="shared" si="136"/>
        <v>42256.166874999995</v>
      </c>
      <c r="T2905">
        <f t="shared" si="137"/>
        <v>0.16438356164383561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8266</v>
      </c>
      <c r="O2906" t="s">
        <v>8268</v>
      </c>
      <c r="P2906">
        <f>ROUND(E2906/D2906*100,0)</f>
        <v>5</v>
      </c>
      <c r="Q2906">
        <f>IFERROR(ROUND(E2906/L2906,4),0)</f>
        <v>18.75</v>
      </c>
      <c r="R2906" s="17">
        <f t="shared" si="135"/>
        <v>41940.967951388891</v>
      </c>
      <c r="S2906" s="17">
        <f t="shared" si="136"/>
        <v>41952.5</v>
      </c>
      <c r="T2906">
        <f t="shared" si="137"/>
        <v>3.1594653729064719E-2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8266</v>
      </c>
      <c r="O2907" t="s">
        <v>8268</v>
      </c>
      <c r="P2907">
        <f>ROUND(E2907/D2907*100,0)</f>
        <v>18</v>
      </c>
      <c r="Q2907">
        <f>IFERROR(ROUND(E2907/L2907,4),0)</f>
        <v>36.588200000000001</v>
      </c>
      <c r="R2907" s="17">
        <f t="shared" si="135"/>
        <v>42606.056863425925</v>
      </c>
      <c r="S2907" s="17">
        <f t="shared" si="136"/>
        <v>42620.056863425925</v>
      </c>
      <c r="T2907">
        <f t="shared" si="137"/>
        <v>3.8356164383561646E-2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8266</v>
      </c>
      <c r="O2908" t="s">
        <v>8268</v>
      </c>
      <c r="P2908">
        <f>ROUND(E2908/D2908*100,0)</f>
        <v>9</v>
      </c>
      <c r="Q2908">
        <f>IFERROR(ROUND(E2908/L2908,4),0)</f>
        <v>80.714299999999994</v>
      </c>
      <c r="R2908" s="17">
        <f t="shared" si="135"/>
        <v>42199.648912037039</v>
      </c>
      <c r="S2908" s="17">
        <f t="shared" si="136"/>
        <v>42217.041666666672</v>
      </c>
      <c r="T2908">
        <f t="shared" si="137"/>
        <v>4.7651382546938882E-2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8266</v>
      </c>
      <c r="O2909" t="s">
        <v>8268</v>
      </c>
      <c r="P2909">
        <f>ROUND(E2909/D2909*100,0)</f>
        <v>0</v>
      </c>
      <c r="Q2909">
        <f>IFERROR(ROUND(E2909/L2909,4),0)</f>
        <v>1</v>
      </c>
      <c r="R2909" s="17">
        <f t="shared" si="135"/>
        <v>42444.877743055549</v>
      </c>
      <c r="S2909" s="17">
        <f t="shared" si="136"/>
        <v>42504.877743055549</v>
      </c>
      <c r="T2909">
        <f t="shared" si="137"/>
        <v>0.16438356164383561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8266</v>
      </c>
      <c r="O2910" t="s">
        <v>8268</v>
      </c>
      <c r="P2910">
        <f>ROUND(E2910/D2910*100,0)</f>
        <v>3</v>
      </c>
      <c r="Q2910">
        <f>IFERROR(ROUND(E2910/L2910,4),0)</f>
        <v>52.8</v>
      </c>
      <c r="R2910" s="17">
        <f t="shared" si="135"/>
        <v>42499.731701388882</v>
      </c>
      <c r="S2910" s="17">
        <f t="shared" si="136"/>
        <v>42529.731701388882</v>
      </c>
      <c r="T2910">
        <f t="shared" si="137"/>
        <v>8.2191780821917804E-2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8266</v>
      </c>
      <c r="O2911" t="s">
        <v>8268</v>
      </c>
      <c r="P2911">
        <f>ROUND(E2911/D2911*100,0)</f>
        <v>0</v>
      </c>
      <c r="Q2911">
        <f>IFERROR(ROUND(E2911/L2911,4),0)</f>
        <v>20</v>
      </c>
      <c r="R2911" s="17">
        <f t="shared" si="135"/>
        <v>41929.266215277778</v>
      </c>
      <c r="S2911" s="17">
        <f t="shared" si="136"/>
        <v>41968.823611111111</v>
      </c>
      <c r="T2911">
        <f t="shared" si="137"/>
        <v>0.10837642694063954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8266</v>
      </c>
      <c r="O2912" t="s">
        <v>8268</v>
      </c>
      <c r="P2912">
        <f>ROUND(E2912/D2912*100,0)</f>
        <v>0</v>
      </c>
      <c r="Q2912">
        <f>IFERROR(ROUND(E2912/L2912,4),0)</f>
        <v>1</v>
      </c>
      <c r="R2912" s="17">
        <f t="shared" si="135"/>
        <v>42107.841284722221</v>
      </c>
      <c r="S2912" s="17">
        <f t="shared" si="136"/>
        <v>42167.841284722221</v>
      </c>
      <c r="T2912">
        <f t="shared" si="137"/>
        <v>0.16438356164383561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8266</v>
      </c>
      <c r="O2913" t="s">
        <v>8268</v>
      </c>
      <c r="P2913">
        <f>ROUND(E2913/D2913*100,0)</f>
        <v>37</v>
      </c>
      <c r="Q2913">
        <f>IFERROR(ROUND(E2913/L2913,4),0)</f>
        <v>46.928600000000003</v>
      </c>
      <c r="R2913" s="17">
        <f t="shared" si="135"/>
        <v>42142.768819444449</v>
      </c>
      <c r="S2913" s="17">
        <f t="shared" si="136"/>
        <v>42182.768819444449</v>
      </c>
      <c r="T2913">
        <f t="shared" si="137"/>
        <v>0.1095890410958904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8266</v>
      </c>
      <c r="O2914" t="s">
        <v>8268</v>
      </c>
      <c r="P2914">
        <f>ROUND(E2914/D2914*100,0)</f>
        <v>14</v>
      </c>
      <c r="Q2914">
        <f>IFERROR(ROUND(E2914/L2914,4),0)</f>
        <v>78.076899999999995</v>
      </c>
      <c r="R2914" s="17">
        <f t="shared" si="135"/>
        <v>42354.131643518514</v>
      </c>
      <c r="S2914" s="17">
        <f t="shared" si="136"/>
        <v>42384.131643518514</v>
      </c>
      <c r="T2914">
        <f t="shared" si="137"/>
        <v>8.2191780821917804E-2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8266</v>
      </c>
      <c r="O2915" t="s">
        <v>8268</v>
      </c>
      <c r="P2915">
        <f>ROUND(E2915/D2915*100,0)</f>
        <v>0</v>
      </c>
      <c r="Q2915">
        <f>IFERROR(ROUND(E2915/L2915,4),0)</f>
        <v>1</v>
      </c>
      <c r="R2915" s="17">
        <f t="shared" si="135"/>
        <v>41828.922905092593</v>
      </c>
      <c r="S2915" s="17">
        <f t="shared" si="136"/>
        <v>41888.922905092593</v>
      </c>
      <c r="T2915">
        <f t="shared" si="137"/>
        <v>0.16438356164383561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8266</v>
      </c>
      <c r="O2916" t="s">
        <v>8268</v>
      </c>
      <c r="P2916">
        <f>ROUND(E2916/D2916*100,0)</f>
        <v>0</v>
      </c>
      <c r="Q2916">
        <f>IFERROR(ROUND(E2916/L2916,4),0)</f>
        <v>1</v>
      </c>
      <c r="R2916" s="17">
        <f t="shared" si="135"/>
        <v>42017.907337962963</v>
      </c>
      <c r="S2916" s="17">
        <f t="shared" si="136"/>
        <v>42077.865671296298</v>
      </c>
      <c r="T2916">
        <f t="shared" si="137"/>
        <v>0.16426940639270071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8266</v>
      </c>
      <c r="O2917" t="s">
        <v>8268</v>
      </c>
      <c r="P2917">
        <f>ROUND(E2917/D2917*100,0)</f>
        <v>61</v>
      </c>
      <c r="Q2917">
        <f>IFERROR(ROUND(E2917/L2917,4),0)</f>
        <v>203.66669999999999</v>
      </c>
      <c r="R2917" s="17">
        <f t="shared" si="135"/>
        <v>42415.398032407407</v>
      </c>
      <c r="S2917" s="17">
        <f t="shared" si="136"/>
        <v>42445.356365740736</v>
      </c>
      <c r="T2917">
        <f t="shared" si="137"/>
        <v>8.2077625570762966E-2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8266</v>
      </c>
      <c r="O2918" t="s">
        <v>8268</v>
      </c>
      <c r="P2918">
        <f>ROUND(E2918/D2918*100,0)</f>
        <v>8</v>
      </c>
      <c r="Q2918">
        <f>IFERROR(ROUND(E2918/L2918,4),0)</f>
        <v>20.714300000000001</v>
      </c>
      <c r="R2918" s="17">
        <f t="shared" si="135"/>
        <v>41755.476724537039</v>
      </c>
      <c r="S2918" s="17">
        <f t="shared" si="136"/>
        <v>41778.476724537039</v>
      </c>
      <c r="T2918">
        <f t="shared" si="137"/>
        <v>6.3013698630136991E-2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8266</v>
      </c>
      <c r="O2919" t="s">
        <v>8268</v>
      </c>
      <c r="P2919">
        <f>ROUND(E2919/D2919*100,0)</f>
        <v>22</v>
      </c>
      <c r="Q2919">
        <f>IFERROR(ROUND(E2919/L2919,4),"no backers")</f>
        <v>48.555599999999998</v>
      </c>
      <c r="R2919" s="17">
        <f t="shared" si="135"/>
        <v>42245.234340277777</v>
      </c>
      <c r="S2919" s="17">
        <f t="shared" si="136"/>
        <v>42263.234340277777</v>
      </c>
      <c r="T2919">
        <f t="shared" si="137"/>
        <v>4.9315068493150684E-2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8266</v>
      </c>
      <c r="O2920" t="s">
        <v>8268</v>
      </c>
      <c r="P2920">
        <f>ROUND(E2920/D2920*100,0)</f>
        <v>27</v>
      </c>
      <c r="Q2920">
        <f>IFERROR(ROUND(E2920/L2920,4),0)</f>
        <v>68.099999999999994</v>
      </c>
      <c r="R2920" s="17">
        <f t="shared" si="135"/>
        <v>42278.629710648151</v>
      </c>
      <c r="S2920" s="17">
        <f t="shared" si="136"/>
        <v>42306.629710648151</v>
      </c>
      <c r="T2920">
        <f t="shared" si="137"/>
        <v>7.6712328767123292E-2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8266</v>
      </c>
      <c r="O2921" t="s">
        <v>8268</v>
      </c>
      <c r="P2921">
        <f>ROUND(E2921/D2921*100,0)</f>
        <v>9</v>
      </c>
      <c r="Q2921">
        <f>IFERROR(ROUND(E2921/L2921,4),0)</f>
        <v>8.5</v>
      </c>
      <c r="R2921" s="17">
        <f t="shared" si="135"/>
        <v>41826.61954861111</v>
      </c>
      <c r="S2921" s="17">
        <f t="shared" si="136"/>
        <v>41856.61954861111</v>
      </c>
      <c r="T2921">
        <f t="shared" si="137"/>
        <v>8.2191780821917804E-2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8266</v>
      </c>
      <c r="O2922" t="s">
        <v>8268</v>
      </c>
      <c r="P2922">
        <f>ROUND(E2922/D2922*100,0)</f>
        <v>27</v>
      </c>
      <c r="Q2922">
        <f>IFERROR(ROUND(E2922/L2922,4),0)</f>
        <v>51.615400000000001</v>
      </c>
      <c r="R2922" s="17">
        <f t="shared" si="135"/>
        <v>42058.792476851857</v>
      </c>
      <c r="S2922" s="17">
        <f t="shared" si="136"/>
        <v>42088.750810185185</v>
      </c>
      <c r="T2922">
        <f t="shared" si="137"/>
        <v>8.2077625570762966E-2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8266</v>
      </c>
      <c r="O2923" t="s">
        <v>8269</v>
      </c>
      <c r="P2923">
        <f>ROUND(E2923/D2923*100,0)</f>
        <v>129</v>
      </c>
      <c r="Q2923">
        <f>IFERROR(ROUND(E2923/L2923,4),0)</f>
        <v>43</v>
      </c>
      <c r="R2923" s="17">
        <f t="shared" si="135"/>
        <v>41877.886620370373</v>
      </c>
      <c r="S2923" s="17">
        <f t="shared" si="136"/>
        <v>41907.886620370373</v>
      </c>
      <c r="T2923">
        <f t="shared" si="137"/>
        <v>8.2191780821917804E-2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8266</v>
      </c>
      <c r="O2924" t="s">
        <v>8269</v>
      </c>
      <c r="P2924">
        <f>ROUND(E2924/D2924*100,0)</f>
        <v>100</v>
      </c>
      <c r="Q2924">
        <f>IFERROR(ROUND(E2924/L2924,4),0)</f>
        <v>83.333299999999994</v>
      </c>
      <c r="R2924" s="17">
        <f t="shared" si="135"/>
        <v>42097.874155092592</v>
      </c>
      <c r="S2924" s="17">
        <f t="shared" si="136"/>
        <v>42142.874155092592</v>
      </c>
      <c r="T2924">
        <f t="shared" si="137"/>
        <v>0.12328767123287671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8266</v>
      </c>
      <c r="O2925" t="s">
        <v>8269</v>
      </c>
      <c r="P2925">
        <f>ROUND(E2925/D2925*100,0)</f>
        <v>100</v>
      </c>
      <c r="Q2925">
        <f>IFERROR(ROUND(E2925/L2925,4),0)</f>
        <v>30</v>
      </c>
      <c r="R2925" s="17">
        <f t="shared" si="135"/>
        <v>42013.15253472222</v>
      </c>
      <c r="S2925" s="17">
        <f t="shared" si="136"/>
        <v>42028.125</v>
      </c>
      <c r="T2925">
        <f t="shared" si="137"/>
        <v>4.1020452815836793E-2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8266</v>
      </c>
      <c r="O2926" t="s">
        <v>8269</v>
      </c>
      <c r="P2926">
        <f>ROUND(E2926/D2926*100,0)</f>
        <v>103</v>
      </c>
      <c r="Q2926">
        <f>IFERROR(ROUND(E2926/L2926,4),0)</f>
        <v>175.5102</v>
      </c>
      <c r="R2926" s="17">
        <f t="shared" si="135"/>
        <v>42103.556828703702</v>
      </c>
      <c r="S2926" s="17">
        <f t="shared" si="136"/>
        <v>42133.165972222225</v>
      </c>
      <c r="T2926">
        <f t="shared" si="137"/>
        <v>8.1120941146637301E-2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8266</v>
      </c>
      <c r="O2927" t="s">
        <v>8269</v>
      </c>
      <c r="P2927">
        <f>ROUND(E2927/D2927*100,0)</f>
        <v>102</v>
      </c>
      <c r="Q2927">
        <f>IFERROR(ROUND(E2927/L2927,4),0)</f>
        <v>231.6618</v>
      </c>
      <c r="R2927" s="17">
        <f t="shared" si="135"/>
        <v>41863.584120370368</v>
      </c>
      <c r="S2927" s="17">
        <f t="shared" si="136"/>
        <v>41893.584120370368</v>
      </c>
      <c r="T2927">
        <f t="shared" si="137"/>
        <v>8.2191780821917804E-2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8266</v>
      </c>
      <c r="O2928" t="s">
        <v>8269</v>
      </c>
      <c r="P2928">
        <f>ROUND(E2928/D2928*100,0)</f>
        <v>125</v>
      </c>
      <c r="Q2928">
        <f>IFERROR(ROUND(E2928/L2928,4),"no backers")</f>
        <v>75</v>
      </c>
      <c r="R2928" s="17">
        <f t="shared" si="135"/>
        <v>42044.765960648147</v>
      </c>
      <c r="S2928" s="17">
        <f t="shared" si="136"/>
        <v>42058.765960648147</v>
      </c>
      <c r="T2928">
        <f t="shared" si="137"/>
        <v>3.8356164383561646E-2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8266</v>
      </c>
      <c r="O2929" t="s">
        <v>8269</v>
      </c>
      <c r="P2929">
        <f>ROUND(E2929/D2929*100,0)</f>
        <v>131</v>
      </c>
      <c r="Q2929">
        <f>IFERROR(ROUND(E2929/L2929,4),0)</f>
        <v>112.1429</v>
      </c>
      <c r="R2929" s="17">
        <f t="shared" si="135"/>
        <v>41806.669317129628</v>
      </c>
      <c r="S2929" s="17">
        <f t="shared" si="136"/>
        <v>41835.208333333336</v>
      </c>
      <c r="T2929">
        <f t="shared" si="137"/>
        <v>7.81890854896094E-2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8266</v>
      </c>
      <c r="O2930" t="s">
        <v>8269</v>
      </c>
      <c r="P2930">
        <f>ROUND(E2930/D2930*100,0)</f>
        <v>100</v>
      </c>
      <c r="Q2930">
        <f>IFERROR(ROUND(E2930/L2930,4),0)</f>
        <v>41.666699999999999</v>
      </c>
      <c r="R2930" s="17">
        <f t="shared" si="135"/>
        <v>42403.998217592598</v>
      </c>
      <c r="S2930" s="17">
        <f t="shared" si="136"/>
        <v>42433.998217592598</v>
      </c>
      <c r="T2930">
        <f t="shared" si="137"/>
        <v>8.2191780821917804E-2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8266</v>
      </c>
      <c r="O2931" t="s">
        <v>8269</v>
      </c>
      <c r="P2931">
        <f>ROUND(E2931/D2931*100,0)</f>
        <v>102</v>
      </c>
      <c r="Q2931">
        <f>IFERROR(ROUND(E2931/L2931,4),0)</f>
        <v>255.17339999999999</v>
      </c>
      <c r="R2931" s="17">
        <f t="shared" si="135"/>
        <v>41754.564328703702</v>
      </c>
      <c r="S2931" s="17">
        <f t="shared" si="136"/>
        <v>41784.564328703702</v>
      </c>
      <c r="T2931">
        <f t="shared" si="137"/>
        <v>8.2191780821917804E-2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8266</v>
      </c>
      <c r="O2932" t="s">
        <v>8269</v>
      </c>
      <c r="P2932">
        <f>ROUND(E2932/D2932*100,0)</f>
        <v>101</v>
      </c>
      <c r="Q2932">
        <f>IFERROR(ROUND(E2932/L2932,4),0)</f>
        <v>162.77420000000001</v>
      </c>
      <c r="R2932" s="17">
        <f t="shared" si="135"/>
        <v>42101.584074074075</v>
      </c>
      <c r="S2932" s="17">
        <f t="shared" si="136"/>
        <v>42131.584074074075</v>
      </c>
      <c r="T2932">
        <f t="shared" si="137"/>
        <v>8.2191780821917804E-2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8266</v>
      </c>
      <c r="O2933" t="s">
        <v>8269</v>
      </c>
      <c r="P2933">
        <f>ROUND(E2933/D2933*100,0)</f>
        <v>106</v>
      </c>
      <c r="Q2933">
        <f>IFERROR(ROUND(E2933/L2933,4),0)</f>
        <v>88.333299999999994</v>
      </c>
      <c r="R2933" s="17">
        <f t="shared" si="135"/>
        <v>41872.291238425925</v>
      </c>
      <c r="S2933" s="17">
        <f t="shared" si="136"/>
        <v>41897.255555555559</v>
      </c>
      <c r="T2933">
        <f t="shared" si="137"/>
        <v>6.8395389396257139E-2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8266</v>
      </c>
      <c r="O2934" t="s">
        <v>8269</v>
      </c>
      <c r="P2934">
        <f>ROUND(E2934/D2934*100,0)</f>
        <v>105</v>
      </c>
      <c r="Q2934">
        <f>IFERROR(ROUND(E2934/L2934,4),"no backers")</f>
        <v>85.736800000000002</v>
      </c>
      <c r="R2934" s="17">
        <f t="shared" si="135"/>
        <v>42025.164780092593</v>
      </c>
      <c r="S2934" s="17">
        <f t="shared" si="136"/>
        <v>42056.458333333328</v>
      </c>
      <c r="T2934">
        <f t="shared" si="137"/>
        <v>8.5735762303384908E-2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8266</v>
      </c>
      <c r="O2935" t="s">
        <v>8269</v>
      </c>
      <c r="P2935">
        <f>ROUND(E2935/D2935*100,0)</f>
        <v>103</v>
      </c>
      <c r="Q2935">
        <f>IFERROR(ROUND(E2935/L2935,4),0)</f>
        <v>47.574100000000001</v>
      </c>
      <c r="R2935" s="17">
        <f t="shared" si="135"/>
        <v>42495.956631944442</v>
      </c>
      <c r="S2935" s="17">
        <f t="shared" si="136"/>
        <v>42525.956631944442</v>
      </c>
      <c r="T2935">
        <f t="shared" si="137"/>
        <v>8.2191780821917804E-2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8266</v>
      </c>
      <c r="O2936" t="s">
        <v>8269</v>
      </c>
      <c r="P2936">
        <f>ROUND(E2936/D2936*100,0)</f>
        <v>108</v>
      </c>
      <c r="Q2936">
        <f>IFERROR(ROUND(E2936/L2936,4),0)</f>
        <v>72.972999999999999</v>
      </c>
      <c r="R2936" s="17">
        <f t="shared" si="135"/>
        <v>41775.636157407411</v>
      </c>
      <c r="S2936" s="17">
        <f t="shared" si="136"/>
        <v>41805.636157407411</v>
      </c>
      <c r="T2936">
        <f t="shared" si="137"/>
        <v>8.2191780821917804E-2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8266</v>
      </c>
      <c r="O2937" t="s">
        <v>8269</v>
      </c>
      <c r="P2937">
        <f>ROUND(E2937/D2937*100,0)</f>
        <v>101</v>
      </c>
      <c r="Q2937">
        <f>IFERROR(ROUND(E2937/L2937,4),0)</f>
        <v>90.538499999999999</v>
      </c>
      <c r="R2937" s="17">
        <f t="shared" si="135"/>
        <v>42553.583425925928</v>
      </c>
      <c r="S2937" s="17">
        <f t="shared" si="136"/>
        <v>42611.708333333328</v>
      </c>
      <c r="T2937">
        <f t="shared" si="137"/>
        <v>0.15924632166411046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8266</v>
      </c>
      <c r="O2938" t="s">
        <v>8269</v>
      </c>
      <c r="P2938">
        <f>ROUND(E2938/D2938*100,0)</f>
        <v>128</v>
      </c>
      <c r="Q2938">
        <f>IFERROR(ROUND(E2938/L2938,4),0)</f>
        <v>37.647100000000002</v>
      </c>
      <c r="R2938" s="17">
        <f t="shared" si="135"/>
        <v>41912.650729166664</v>
      </c>
      <c r="S2938" s="17">
        <f t="shared" si="136"/>
        <v>41925.207638888889</v>
      </c>
      <c r="T2938">
        <f t="shared" si="137"/>
        <v>3.4402492389657806E-2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8266</v>
      </c>
      <c r="O2939" t="s">
        <v>8269</v>
      </c>
      <c r="P2939">
        <f>ROUND(E2939/D2939*100,0)</f>
        <v>133</v>
      </c>
      <c r="Q2939">
        <f>IFERROR(ROUND(E2939/L2939,4),"no backers")</f>
        <v>36.363599999999998</v>
      </c>
      <c r="R2939" s="17">
        <f t="shared" si="135"/>
        <v>41803.457326388889</v>
      </c>
      <c r="S2939" s="17">
        <f t="shared" si="136"/>
        <v>41833.457326388889</v>
      </c>
      <c r="T2939">
        <f t="shared" si="137"/>
        <v>8.2191780821917804E-2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8266</v>
      </c>
      <c r="O2940" t="s">
        <v>8269</v>
      </c>
      <c r="P2940">
        <f>ROUND(E2940/D2940*100,0)</f>
        <v>101</v>
      </c>
      <c r="Q2940">
        <f>IFERROR(ROUND(E2940/L2940,4),0)</f>
        <v>126.7188</v>
      </c>
      <c r="R2940" s="17">
        <f t="shared" si="135"/>
        <v>42004.703865740739</v>
      </c>
      <c r="S2940" s="17">
        <f t="shared" si="136"/>
        <v>42034.703865740739</v>
      </c>
      <c r="T2940">
        <f t="shared" si="137"/>
        <v>8.2191780821917804E-2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8266</v>
      </c>
      <c r="O2941" t="s">
        <v>8269</v>
      </c>
      <c r="P2941">
        <f>ROUND(E2941/D2941*100,0)</f>
        <v>103</v>
      </c>
      <c r="Q2941">
        <f>IFERROR(ROUND(E2941/L2941,4),"no backers")</f>
        <v>329.2</v>
      </c>
      <c r="R2941" s="17">
        <f t="shared" si="135"/>
        <v>41845.809166666666</v>
      </c>
      <c r="S2941" s="17">
        <f t="shared" si="136"/>
        <v>41879.041666666664</v>
      </c>
      <c r="T2941">
        <f t="shared" si="137"/>
        <v>9.104794520547467E-2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8266</v>
      </c>
      <c r="O2942" t="s">
        <v>8269</v>
      </c>
      <c r="P2942">
        <f>ROUND(E2942/D2942*100,0)</f>
        <v>107</v>
      </c>
      <c r="Q2942">
        <f>IFERROR(ROUND(E2942/L2942,4),0)</f>
        <v>81.242400000000004</v>
      </c>
      <c r="R2942" s="17">
        <f t="shared" si="135"/>
        <v>41982.773356481484</v>
      </c>
      <c r="S2942" s="17">
        <f t="shared" si="136"/>
        <v>42022.773356481484</v>
      </c>
      <c r="T2942">
        <f t="shared" si="137"/>
        <v>0.1095890410958904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8266</v>
      </c>
      <c r="O2943" t="s">
        <v>8267</v>
      </c>
      <c r="P2943">
        <f>ROUND(E2943/D2943*100,0)</f>
        <v>0</v>
      </c>
      <c r="Q2943">
        <f>IFERROR(ROUND(E2943/L2943,4),0)</f>
        <v>1</v>
      </c>
      <c r="R2943" s="17">
        <f t="shared" si="135"/>
        <v>42034.960127314815</v>
      </c>
      <c r="S2943" s="17">
        <f t="shared" si="136"/>
        <v>42064.960127314815</v>
      </c>
      <c r="T2943">
        <f t="shared" si="137"/>
        <v>8.2191780821917804E-2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8266</v>
      </c>
      <c r="O2944" t="s">
        <v>8267</v>
      </c>
      <c r="P2944">
        <f>ROUND(E2944/D2944*100,0)</f>
        <v>20</v>
      </c>
      <c r="Q2944">
        <f>IFERROR(ROUND(E2944/L2944,4),0)</f>
        <v>202.2277</v>
      </c>
      <c r="R2944" s="17">
        <f t="shared" si="135"/>
        <v>42334.803923611107</v>
      </c>
      <c r="S2944" s="17">
        <f t="shared" si="136"/>
        <v>42354.845833333333</v>
      </c>
      <c r="T2944">
        <f t="shared" si="137"/>
        <v>5.4909341704727894E-2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8266</v>
      </c>
      <c r="O2945" t="s">
        <v>8267</v>
      </c>
      <c r="P2945">
        <f>ROUND(E2945/D2945*100,0)</f>
        <v>0</v>
      </c>
      <c r="Q2945">
        <f>IFERROR(ROUND(E2945/L2945,4),0)</f>
        <v>0</v>
      </c>
      <c r="R2945" s="17">
        <f t="shared" si="135"/>
        <v>42077.129398148143</v>
      </c>
      <c r="S2945" s="17">
        <f t="shared" si="136"/>
        <v>42107.129398148143</v>
      </c>
      <c r="T2945">
        <f t="shared" si="137"/>
        <v>8.2191780821917804E-2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8266</v>
      </c>
      <c r="O2946" t="s">
        <v>8267</v>
      </c>
      <c r="P2946">
        <f>ROUND(E2946/D2946*100,0)</f>
        <v>1</v>
      </c>
      <c r="Q2946">
        <f>IFERROR(ROUND(E2946/L2946,4),0)</f>
        <v>100</v>
      </c>
      <c r="R2946" s="17">
        <f t="shared" si="135"/>
        <v>42132.9143287037</v>
      </c>
      <c r="S2946" s="17">
        <f t="shared" si="136"/>
        <v>42162.9143287037</v>
      </c>
      <c r="T2946">
        <f t="shared" si="137"/>
        <v>8.2191780821917804E-2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8266</v>
      </c>
      <c r="O2947" t="s">
        <v>8267</v>
      </c>
      <c r="P2947">
        <f>ROUND(E2947/D2947*100,0)</f>
        <v>0</v>
      </c>
      <c r="Q2947" t="str">
        <f>IFERROR(ROUND(E2947/L2947,4),"no backers")</f>
        <v>no backers</v>
      </c>
      <c r="R2947" s="17">
        <f t="shared" ref="R2947:R3010" si="138">(((J2947/60)/60)/24)+DATE(1970,1,1)</f>
        <v>42118.139583333337</v>
      </c>
      <c r="S2947" s="17">
        <f t="shared" ref="S2947:S3010" si="139">(((I2947/60)/60)/24)+DATE(1970,1,1)</f>
        <v>42148.139583333337</v>
      </c>
      <c r="T2947">
        <f t="shared" ref="T2947:T3010" si="140">(S2947-R2947)/365</f>
        <v>8.2191780821917804E-2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8266</v>
      </c>
      <c r="O2948" t="s">
        <v>8267</v>
      </c>
      <c r="P2948">
        <f>ROUND(E2948/D2948*100,0)</f>
        <v>0</v>
      </c>
      <c r="Q2948">
        <f>IFERROR(ROUND(E2948/L2948,4),0)</f>
        <v>1</v>
      </c>
      <c r="R2948" s="17">
        <f t="shared" si="138"/>
        <v>42567.531157407408</v>
      </c>
      <c r="S2948" s="17">
        <f t="shared" si="139"/>
        <v>42597.531157407408</v>
      </c>
      <c r="T2948">
        <f t="shared" si="140"/>
        <v>8.2191780821917804E-2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8266</v>
      </c>
      <c r="O2949" t="s">
        <v>8267</v>
      </c>
      <c r="P2949">
        <f>ROUND(E2949/D2949*100,0)</f>
        <v>4</v>
      </c>
      <c r="Q2949">
        <f>IFERROR(ROUND(E2949/L2949,4),"no backers")</f>
        <v>82.461500000000001</v>
      </c>
      <c r="R2949" s="17">
        <f t="shared" si="138"/>
        <v>42649.562118055561</v>
      </c>
      <c r="S2949" s="17">
        <f t="shared" si="139"/>
        <v>42698.715972222228</v>
      </c>
      <c r="T2949">
        <f t="shared" si="140"/>
        <v>0.13466809360730647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8266</v>
      </c>
      <c r="O2950" t="s">
        <v>8267</v>
      </c>
      <c r="P2950">
        <f>ROUND(E2950/D2950*100,0)</f>
        <v>0</v>
      </c>
      <c r="Q2950">
        <f>IFERROR(ROUND(E2950/L2950,4),0)</f>
        <v>2.6667000000000001</v>
      </c>
      <c r="R2950" s="17">
        <f t="shared" si="138"/>
        <v>42097.649224537032</v>
      </c>
      <c r="S2950" s="17">
        <f t="shared" si="139"/>
        <v>42157.649224537032</v>
      </c>
      <c r="T2950">
        <f t="shared" si="140"/>
        <v>0.16438356164383561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8266</v>
      </c>
      <c r="O2951" t="s">
        <v>8267</v>
      </c>
      <c r="P2951">
        <f>ROUND(E2951/D2951*100,0)</f>
        <v>3</v>
      </c>
      <c r="Q2951">
        <f>IFERROR(ROUND(E2951/L2951,4),0)</f>
        <v>12.5</v>
      </c>
      <c r="R2951" s="17">
        <f t="shared" si="138"/>
        <v>42297.823113425926</v>
      </c>
      <c r="S2951" s="17">
        <f t="shared" si="139"/>
        <v>42327.864780092597</v>
      </c>
      <c r="T2951">
        <f t="shared" si="140"/>
        <v>8.2305936073072655E-2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8266</v>
      </c>
      <c r="O2952" t="s">
        <v>8267</v>
      </c>
      <c r="P2952">
        <f>ROUND(E2952/D2952*100,0)</f>
        <v>0</v>
      </c>
      <c r="Q2952" t="str">
        <f>IFERROR(ROUND(E2952/L2952,4),"no backers")</f>
        <v>no backers</v>
      </c>
      <c r="R2952" s="17">
        <f t="shared" si="138"/>
        <v>42362.36518518519</v>
      </c>
      <c r="S2952" s="17">
        <f t="shared" si="139"/>
        <v>42392.36518518519</v>
      </c>
      <c r="T2952">
        <f t="shared" si="140"/>
        <v>8.2191780821917804E-2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8266</v>
      </c>
      <c r="O2953" t="s">
        <v>8267</v>
      </c>
      <c r="P2953">
        <f>ROUND(E2953/D2953*100,0)</f>
        <v>2</v>
      </c>
      <c r="Q2953">
        <f>IFERROR(ROUND(E2953/L2953,4),"no backers")</f>
        <v>18.896599999999999</v>
      </c>
      <c r="R2953" s="17">
        <f t="shared" si="138"/>
        <v>41872.802928240737</v>
      </c>
      <c r="S2953" s="17">
        <f t="shared" si="139"/>
        <v>41917.802928240737</v>
      </c>
      <c r="T2953">
        <f t="shared" si="140"/>
        <v>0.12328767123287671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8266</v>
      </c>
      <c r="O2954" t="s">
        <v>8267</v>
      </c>
      <c r="P2954">
        <f>ROUND(E2954/D2954*100,0)</f>
        <v>8</v>
      </c>
      <c r="Q2954">
        <f>IFERROR(ROUND(E2954/L2954,4),"no backers")</f>
        <v>200.625</v>
      </c>
      <c r="R2954" s="17">
        <f t="shared" si="138"/>
        <v>42628.690266203703</v>
      </c>
      <c r="S2954" s="17">
        <f t="shared" si="139"/>
        <v>42660.166666666672</v>
      </c>
      <c r="T2954">
        <f t="shared" si="140"/>
        <v>8.6236713597174636E-2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8266</v>
      </c>
      <c r="O2955" t="s">
        <v>8267</v>
      </c>
      <c r="P2955">
        <f>ROUND(E2955/D2955*100,0)</f>
        <v>0</v>
      </c>
      <c r="Q2955">
        <f>IFERROR(ROUND(E2955/L2955,4),0)</f>
        <v>201.66669999999999</v>
      </c>
      <c r="R2955" s="17">
        <f t="shared" si="138"/>
        <v>42255.791909722218</v>
      </c>
      <c r="S2955" s="17">
        <f t="shared" si="139"/>
        <v>42285.791909722218</v>
      </c>
      <c r="T2955">
        <f t="shared" si="140"/>
        <v>8.2191780821917804E-2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8266</v>
      </c>
      <c r="O2956" t="s">
        <v>8267</v>
      </c>
      <c r="P2956">
        <f>ROUND(E2956/D2956*100,0)</f>
        <v>0</v>
      </c>
      <c r="Q2956" t="str">
        <f>IFERROR(ROUND(E2956/L2956,4),"no backers")</f>
        <v>no backers</v>
      </c>
      <c r="R2956" s="17">
        <f t="shared" si="138"/>
        <v>42790.583368055552</v>
      </c>
      <c r="S2956" s="17">
        <f t="shared" si="139"/>
        <v>42810.541701388895</v>
      </c>
      <c r="T2956">
        <f t="shared" si="140"/>
        <v>5.4680365296830229E-2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8266</v>
      </c>
      <c r="O2957" t="s">
        <v>8267</v>
      </c>
      <c r="P2957">
        <f>ROUND(E2957/D2957*100,0)</f>
        <v>60</v>
      </c>
      <c r="Q2957">
        <f>IFERROR(ROUND(E2957/L2957,4),0)</f>
        <v>65</v>
      </c>
      <c r="R2957" s="17">
        <f t="shared" si="138"/>
        <v>42141.741307870368</v>
      </c>
      <c r="S2957" s="17">
        <f t="shared" si="139"/>
        <v>42171.741307870368</v>
      </c>
      <c r="T2957">
        <f t="shared" si="140"/>
        <v>8.2191780821917804E-2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8266</v>
      </c>
      <c r="O2958" t="s">
        <v>8267</v>
      </c>
      <c r="P2958">
        <f>ROUND(E2958/D2958*100,0)</f>
        <v>17</v>
      </c>
      <c r="Q2958">
        <f>IFERROR(ROUND(E2958/L2958,4),0)</f>
        <v>66.099999999999994</v>
      </c>
      <c r="R2958" s="17">
        <f t="shared" si="138"/>
        <v>42464.958912037036</v>
      </c>
      <c r="S2958" s="17">
        <f t="shared" si="139"/>
        <v>42494.958912037036</v>
      </c>
      <c r="T2958">
        <f t="shared" si="140"/>
        <v>8.2191780821917804E-2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8266</v>
      </c>
      <c r="O2959" t="s">
        <v>8267</v>
      </c>
      <c r="P2959">
        <f>ROUND(E2959/D2959*100,0)</f>
        <v>2</v>
      </c>
      <c r="Q2959">
        <f>IFERROR(ROUND(E2959/L2959,4),0)</f>
        <v>93.333299999999994</v>
      </c>
      <c r="R2959" s="17">
        <f t="shared" si="138"/>
        <v>42031.011249999996</v>
      </c>
      <c r="S2959" s="17">
        <f t="shared" si="139"/>
        <v>42090.969583333332</v>
      </c>
      <c r="T2959">
        <f t="shared" si="140"/>
        <v>0.16426940639270071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8266</v>
      </c>
      <c r="O2960" t="s">
        <v>8267</v>
      </c>
      <c r="P2960">
        <f>ROUND(E2960/D2960*100,0)</f>
        <v>0</v>
      </c>
      <c r="Q2960" t="str">
        <f>IFERROR(ROUND(E2960/L2960,4),"no backers")</f>
        <v>no backers</v>
      </c>
      <c r="R2960" s="17">
        <f t="shared" si="138"/>
        <v>42438.779131944444</v>
      </c>
      <c r="S2960" s="17">
        <f t="shared" si="139"/>
        <v>42498.73746527778</v>
      </c>
      <c r="T2960">
        <f t="shared" si="140"/>
        <v>0.16426940639270071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8266</v>
      </c>
      <c r="O2961" t="s">
        <v>8267</v>
      </c>
      <c r="P2961">
        <f>ROUND(E2961/D2961*100,0)</f>
        <v>0</v>
      </c>
      <c r="Q2961">
        <f>IFERROR(ROUND(E2961/L2961,4),0)</f>
        <v>0</v>
      </c>
      <c r="R2961" s="17">
        <f t="shared" si="138"/>
        <v>42498.008391203708</v>
      </c>
      <c r="S2961" s="17">
        <f t="shared" si="139"/>
        <v>42528.008391203708</v>
      </c>
      <c r="T2961">
        <f t="shared" si="140"/>
        <v>8.2191780821917804E-2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8266</v>
      </c>
      <c r="O2962" t="s">
        <v>8267</v>
      </c>
      <c r="P2962">
        <f>ROUND(E2962/D2962*100,0)</f>
        <v>0</v>
      </c>
      <c r="Q2962">
        <f>IFERROR(ROUND(E2962/L2962,4),0)</f>
        <v>0</v>
      </c>
      <c r="R2962" s="17">
        <f t="shared" si="138"/>
        <v>41863.757210648146</v>
      </c>
      <c r="S2962" s="17">
        <f t="shared" si="139"/>
        <v>41893.757210648146</v>
      </c>
      <c r="T2962">
        <f t="shared" si="140"/>
        <v>8.2191780821917804E-2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8266</v>
      </c>
      <c r="O2963" t="s">
        <v>8268</v>
      </c>
      <c r="P2963">
        <f>ROUND(E2963/D2963*100,0)</f>
        <v>110</v>
      </c>
      <c r="Q2963">
        <f>IFERROR(ROUND(E2963/L2963,4),0)</f>
        <v>50.75</v>
      </c>
      <c r="R2963" s="17">
        <f t="shared" si="138"/>
        <v>42061.212488425925</v>
      </c>
      <c r="S2963" s="17">
        <f t="shared" si="139"/>
        <v>42089.166666666672</v>
      </c>
      <c r="T2963">
        <f t="shared" si="140"/>
        <v>7.6586789700676283E-2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8266</v>
      </c>
      <c r="O2964" t="s">
        <v>8268</v>
      </c>
      <c r="P2964">
        <f>ROUND(E2964/D2964*100,0)</f>
        <v>122</v>
      </c>
      <c r="Q2964">
        <f>IFERROR(ROUND(E2964/L2964,4),0)</f>
        <v>60.9</v>
      </c>
      <c r="R2964" s="17">
        <f t="shared" si="138"/>
        <v>42036.24428240741</v>
      </c>
      <c r="S2964" s="17">
        <f t="shared" si="139"/>
        <v>42064.290972222225</v>
      </c>
      <c r="T2964">
        <f t="shared" si="140"/>
        <v>7.6840246067986798E-2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8266</v>
      </c>
      <c r="O2965" t="s">
        <v>8268</v>
      </c>
      <c r="P2965">
        <f>ROUND(E2965/D2965*100,0)</f>
        <v>107</v>
      </c>
      <c r="Q2965">
        <f>IFERROR(ROUND(E2965/L2965,4),0)</f>
        <v>109.03060000000001</v>
      </c>
      <c r="R2965" s="17">
        <f t="shared" si="138"/>
        <v>42157.470185185186</v>
      </c>
      <c r="S2965" s="17">
        <f t="shared" si="139"/>
        <v>42187.470185185186</v>
      </c>
      <c r="T2965">
        <f t="shared" si="140"/>
        <v>8.2191780821917804E-2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8266</v>
      </c>
      <c r="O2966" t="s">
        <v>8268</v>
      </c>
      <c r="P2966">
        <f>ROUND(E2966/D2966*100,0)</f>
        <v>101</v>
      </c>
      <c r="Q2966">
        <f>IFERROR(ROUND(E2966/L2966,4),0)</f>
        <v>25.692299999999999</v>
      </c>
      <c r="R2966" s="17">
        <f t="shared" si="138"/>
        <v>41827.909942129627</v>
      </c>
      <c r="S2966" s="17">
        <f t="shared" si="139"/>
        <v>41857.897222222222</v>
      </c>
      <c r="T2966">
        <f t="shared" si="140"/>
        <v>8.2156931760534319E-2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8266</v>
      </c>
      <c r="O2967" t="s">
        <v>8268</v>
      </c>
      <c r="P2967">
        <f>ROUND(E2967/D2967*100,0)</f>
        <v>109</v>
      </c>
      <c r="Q2967">
        <f>IFERROR(ROUND(E2967/L2967,4),0)</f>
        <v>41.923099999999998</v>
      </c>
      <c r="R2967" s="17">
        <f t="shared" si="138"/>
        <v>42162.729548611111</v>
      </c>
      <c r="S2967" s="17">
        <f t="shared" si="139"/>
        <v>42192.729548611111</v>
      </c>
      <c r="T2967">
        <f t="shared" si="140"/>
        <v>8.2191780821917804E-2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8266</v>
      </c>
      <c r="O2968" t="s">
        <v>8268</v>
      </c>
      <c r="P2968">
        <f>ROUND(E2968/D2968*100,0)</f>
        <v>114</v>
      </c>
      <c r="Q2968">
        <f>IFERROR(ROUND(E2968/L2968,4),0)</f>
        <v>88.773399999999995</v>
      </c>
      <c r="R2968" s="17">
        <f t="shared" si="138"/>
        <v>42233.738564814819</v>
      </c>
      <c r="S2968" s="17">
        <f t="shared" si="139"/>
        <v>42263.738564814819</v>
      </c>
      <c r="T2968">
        <f t="shared" si="140"/>
        <v>8.2191780821917804E-2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8266</v>
      </c>
      <c r="O2969" t="s">
        <v>8268</v>
      </c>
      <c r="P2969">
        <f>ROUND(E2969/D2969*100,0)</f>
        <v>114</v>
      </c>
      <c r="Q2969">
        <f>IFERROR(ROUND(E2969/L2969,4),0)</f>
        <v>80.225399999999993</v>
      </c>
      <c r="R2969" s="17">
        <f t="shared" si="138"/>
        <v>42042.197824074072</v>
      </c>
      <c r="S2969" s="17">
        <f t="shared" si="139"/>
        <v>42072.156157407408</v>
      </c>
      <c r="T2969">
        <f t="shared" si="140"/>
        <v>8.2077625570782894E-2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8266</v>
      </c>
      <c r="O2970" t="s">
        <v>8268</v>
      </c>
      <c r="P2970">
        <f>ROUND(E2970/D2970*100,0)</f>
        <v>106</v>
      </c>
      <c r="Q2970">
        <f>IFERROR(ROUND(E2970/L2970,4),0)</f>
        <v>78.936199999999999</v>
      </c>
      <c r="R2970" s="17">
        <f t="shared" si="138"/>
        <v>42585.523842592593</v>
      </c>
      <c r="S2970" s="17">
        <f t="shared" si="139"/>
        <v>42599.165972222225</v>
      </c>
      <c r="T2970">
        <f t="shared" si="140"/>
        <v>3.7375697615430435E-2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8266</v>
      </c>
      <c r="O2971" t="s">
        <v>8268</v>
      </c>
      <c r="P2971">
        <f>ROUND(E2971/D2971*100,0)</f>
        <v>163</v>
      </c>
      <c r="Q2971">
        <f>IFERROR(ROUND(E2971/L2971,4),0)</f>
        <v>95.588200000000001</v>
      </c>
      <c r="R2971" s="17">
        <f t="shared" si="138"/>
        <v>42097.786493055552</v>
      </c>
      <c r="S2971" s="17">
        <f t="shared" si="139"/>
        <v>42127.952083333337</v>
      </c>
      <c r="T2971">
        <f t="shared" si="140"/>
        <v>8.2645452815851145E-2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8266</v>
      </c>
      <c r="O2972" t="s">
        <v>8268</v>
      </c>
      <c r="P2972">
        <f>ROUND(E2972/D2972*100,0)</f>
        <v>106</v>
      </c>
      <c r="Q2972">
        <f>IFERROR(ROUND(E2972/L2972,4),0)</f>
        <v>69.890100000000004</v>
      </c>
      <c r="R2972" s="17">
        <f t="shared" si="138"/>
        <v>41808.669571759259</v>
      </c>
      <c r="S2972" s="17">
        <f t="shared" si="139"/>
        <v>41838.669571759259</v>
      </c>
      <c r="T2972">
        <f t="shared" si="140"/>
        <v>8.2191780821917804E-2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8266</v>
      </c>
      <c r="O2973" t="s">
        <v>8268</v>
      </c>
      <c r="P2973">
        <f>ROUND(E2973/D2973*100,0)</f>
        <v>100</v>
      </c>
      <c r="Q2973">
        <f>IFERROR(ROUND(E2973/L2973,4),0)</f>
        <v>74.534899999999993</v>
      </c>
      <c r="R2973" s="17">
        <f t="shared" si="138"/>
        <v>41852.658310185187</v>
      </c>
      <c r="S2973" s="17">
        <f t="shared" si="139"/>
        <v>41882.658310185187</v>
      </c>
      <c r="T2973">
        <f t="shared" si="140"/>
        <v>8.2191780821917804E-2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8266</v>
      </c>
      <c r="O2974" t="s">
        <v>8268</v>
      </c>
      <c r="P2974">
        <f>ROUND(E2974/D2974*100,0)</f>
        <v>105</v>
      </c>
      <c r="Q2974">
        <f>IFERROR(ROUND(E2974/L2974,4),0)</f>
        <v>123.94119999999999</v>
      </c>
      <c r="R2974" s="17">
        <f t="shared" si="138"/>
        <v>42694.110185185185</v>
      </c>
      <c r="S2974" s="17">
        <f t="shared" si="139"/>
        <v>42709.041666666672</v>
      </c>
      <c r="T2974">
        <f t="shared" si="140"/>
        <v>4.0908168442427714E-2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8266</v>
      </c>
      <c r="O2975" t="s">
        <v>8268</v>
      </c>
      <c r="P2975">
        <f>ROUND(E2975/D2975*100,0)</f>
        <v>175</v>
      </c>
      <c r="Q2975">
        <f>IFERROR(ROUND(E2975/L2975,4),0)</f>
        <v>264.8485</v>
      </c>
      <c r="R2975" s="17">
        <f t="shared" si="138"/>
        <v>42341.818379629629</v>
      </c>
      <c r="S2975" s="17">
        <f t="shared" si="139"/>
        <v>42370.166666666672</v>
      </c>
      <c r="T2975">
        <f t="shared" si="140"/>
        <v>7.7666539827513995E-2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8266</v>
      </c>
      <c r="O2976" t="s">
        <v>8268</v>
      </c>
      <c r="P2976">
        <f>ROUND(E2976/D2976*100,0)</f>
        <v>102</v>
      </c>
      <c r="Q2976">
        <f>IFERROR(ROUND(E2976/L2976,4),0)</f>
        <v>58.620699999999999</v>
      </c>
      <c r="R2976" s="17">
        <f t="shared" si="138"/>
        <v>41880.061006944445</v>
      </c>
      <c r="S2976" s="17">
        <f t="shared" si="139"/>
        <v>41908.065972222219</v>
      </c>
      <c r="T2976">
        <f t="shared" si="140"/>
        <v>7.6725932267874844E-2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8266</v>
      </c>
      <c r="O2977" t="s">
        <v>8268</v>
      </c>
      <c r="P2977">
        <f>ROUND(E2977/D2977*100,0)</f>
        <v>100</v>
      </c>
      <c r="Q2977">
        <f>IFERROR(ROUND(E2977/L2977,4),0)</f>
        <v>70.885000000000005</v>
      </c>
      <c r="R2977" s="17">
        <f t="shared" si="138"/>
        <v>41941.683865740742</v>
      </c>
      <c r="S2977" s="17">
        <f t="shared" si="139"/>
        <v>41970.125</v>
      </c>
      <c r="T2977">
        <f t="shared" si="140"/>
        <v>7.7920915778787736E-2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8266</v>
      </c>
      <c r="O2978" t="s">
        <v>8268</v>
      </c>
      <c r="P2978">
        <f>ROUND(E2978/D2978*100,0)</f>
        <v>171</v>
      </c>
      <c r="Q2978">
        <f>IFERROR(ROUND(E2978/L2978,4),0)</f>
        <v>8.5714000000000006</v>
      </c>
      <c r="R2978" s="17">
        <f t="shared" si="138"/>
        <v>42425.730671296296</v>
      </c>
      <c r="S2978" s="17">
        <f t="shared" si="139"/>
        <v>42442.5</v>
      </c>
      <c r="T2978">
        <f t="shared" si="140"/>
        <v>4.5943366311516846E-2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8266</v>
      </c>
      <c r="O2979" t="s">
        <v>8268</v>
      </c>
      <c r="P2979">
        <f>ROUND(E2979/D2979*100,0)</f>
        <v>114</v>
      </c>
      <c r="Q2979">
        <f>IFERROR(ROUND(E2979/L2979,4),0)</f>
        <v>113.5667</v>
      </c>
      <c r="R2979" s="17">
        <f t="shared" si="138"/>
        <v>42026.88118055556</v>
      </c>
      <c r="S2979" s="17">
        <f t="shared" si="139"/>
        <v>42086.093055555553</v>
      </c>
      <c r="T2979">
        <f t="shared" si="140"/>
        <v>0.16222431506847562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8266</v>
      </c>
      <c r="O2980" t="s">
        <v>8268</v>
      </c>
      <c r="P2980">
        <f>ROUND(E2980/D2980*100,0)</f>
        <v>129</v>
      </c>
      <c r="Q2980">
        <f>IFERROR(ROUND(E2980/L2980,4),0)</f>
        <v>60.6875</v>
      </c>
      <c r="R2980" s="17">
        <f t="shared" si="138"/>
        <v>41922.640590277777</v>
      </c>
      <c r="S2980" s="17">
        <f t="shared" si="139"/>
        <v>41932.249305555553</v>
      </c>
      <c r="T2980">
        <f t="shared" si="140"/>
        <v>2.6325247336373574E-2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8266</v>
      </c>
      <c r="O2981" t="s">
        <v>8268</v>
      </c>
      <c r="P2981">
        <f>ROUND(E2981/D2981*100,0)</f>
        <v>101</v>
      </c>
      <c r="Q2981">
        <f>IFERROR(ROUND(E2981/L2981,4),0)</f>
        <v>110.2174</v>
      </c>
      <c r="R2981" s="17">
        <f t="shared" si="138"/>
        <v>41993.824340277773</v>
      </c>
      <c r="S2981" s="17">
        <f t="shared" si="139"/>
        <v>42010.25</v>
      </c>
      <c r="T2981">
        <f t="shared" si="140"/>
        <v>4.5001807458154949E-2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8266</v>
      </c>
      <c r="O2982" t="s">
        <v>8268</v>
      </c>
      <c r="P2982">
        <f>ROUND(E2982/D2982*100,0)</f>
        <v>109</v>
      </c>
      <c r="Q2982">
        <f>IFERROR(ROUND(E2982/L2982,4),0)</f>
        <v>136.45830000000001</v>
      </c>
      <c r="R2982" s="17">
        <f t="shared" si="138"/>
        <v>42219.915856481486</v>
      </c>
      <c r="S2982" s="17">
        <f t="shared" si="139"/>
        <v>42240.083333333328</v>
      </c>
      <c r="T2982">
        <f t="shared" si="140"/>
        <v>5.5253361237924292E-2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8266</v>
      </c>
      <c r="O2983" t="s">
        <v>8267</v>
      </c>
      <c r="P2983">
        <f>ROUND(E2983/D2983*100,0)</f>
        <v>129</v>
      </c>
      <c r="Q2983">
        <f>IFERROR(ROUND(E2983/L2983,4),0)</f>
        <v>53.164900000000003</v>
      </c>
      <c r="R2983" s="17">
        <f t="shared" si="138"/>
        <v>42225.559675925921</v>
      </c>
      <c r="S2983" s="17">
        <f t="shared" si="139"/>
        <v>42270.559675925921</v>
      </c>
      <c r="T2983">
        <f t="shared" si="140"/>
        <v>0.12328767123287671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8266</v>
      </c>
      <c r="O2984" t="s">
        <v>8267</v>
      </c>
      <c r="P2984">
        <f>ROUND(E2984/D2984*100,0)</f>
        <v>102</v>
      </c>
      <c r="Q2984">
        <f>IFERROR(ROUND(E2984/L2984,4),0)</f>
        <v>86.491500000000002</v>
      </c>
      <c r="R2984" s="17">
        <f t="shared" si="138"/>
        <v>42381.686840277776</v>
      </c>
      <c r="S2984" s="17">
        <f t="shared" si="139"/>
        <v>42411.686840277776</v>
      </c>
      <c r="T2984">
        <f t="shared" si="140"/>
        <v>8.2191780821917804E-2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8266</v>
      </c>
      <c r="O2985" t="s">
        <v>8267</v>
      </c>
      <c r="P2985">
        <f>ROUND(E2985/D2985*100,0)</f>
        <v>147</v>
      </c>
      <c r="Q2985">
        <f>IFERROR(ROUND(E2985/L2985,4),0)</f>
        <v>155.23830000000001</v>
      </c>
      <c r="R2985" s="17">
        <f t="shared" si="138"/>
        <v>41894.632361111115</v>
      </c>
      <c r="S2985" s="17">
        <f t="shared" si="139"/>
        <v>41954.674027777779</v>
      </c>
      <c r="T2985">
        <f t="shared" si="140"/>
        <v>0.16449771689497053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8266</v>
      </c>
      <c r="O2986" t="s">
        <v>8267</v>
      </c>
      <c r="P2986">
        <f>ROUND(E2986/D2986*100,0)</f>
        <v>100</v>
      </c>
      <c r="Q2986">
        <f>IFERROR(ROUND(E2986/L2986,4),0)</f>
        <v>115.0826</v>
      </c>
      <c r="R2986" s="17">
        <f t="shared" si="138"/>
        <v>42576.278715277775</v>
      </c>
      <c r="S2986" s="17">
        <f t="shared" si="139"/>
        <v>42606.278715277775</v>
      </c>
      <c r="T2986">
        <f t="shared" si="140"/>
        <v>8.2191780821917804E-2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8266</v>
      </c>
      <c r="O2987" t="s">
        <v>8267</v>
      </c>
      <c r="P2987">
        <f>ROUND(E2987/D2987*100,0)</f>
        <v>122</v>
      </c>
      <c r="Q2987">
        <f>IFERROR(ROUND(E2987/L2987,4),0)</f>
        <v>109.5946</v>
      </c>
      <c r="R2987" s="17">
        <f t="shared" si="138"/>
        <v>42654.973703703698</v>
      </c>
      <c r="S2987" s="17">
        <f t="shared" si="139"/>
        <v>42674.166666666672</v>
      </c>
      <c r="T2987">
        <f t="shared" si="140"/>
        <v>5.2583460172531453E-2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8266</v>
      </c>
      <c r="O2988" t="s">
        <v>8267</v>
      </c>
      <c r="P2988">
        <f>ROUND(E2988/D2988*100,0)</f>
        <v>106</v>
      </c>
      <c r="Q2988">
        <f>IFERROR(ROUND(E2988/L2988,4),"no backers")</f>
        <v>45.214300000000001</v>
      </c>
      <c r="R2988" s="17">
        <f t="shared" si="138"/>
        <v>42431.500069444446</v>
      </c>
      <c r="S2988" s="17">
        <f t="shared" si="139"/>
        <v>42491.458402777775</v>
      </c>
      <c r="T2988">
        <f t="shared" si="140"/>
        <v>0.16426940639268078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8266</v>
      </c>
      <c r="O2989" t="s">
        <v>8267</v>
      </c>
      <c r="P2989">
        <f>ROUND(E2989/D2989*100,0)</f>
        <v>110</v>
      </c>
      <c r="Q2989">
        <f>IFERROR(ROUND(E2989/L2989,4),0)</f>
        <v>104.15170000000001</v>
      </c>
      <c r="R2989" s="17">
        <f t="shared" si="138"/>
        <v>42627.307303240741</v>
      </c>
      <c r="S2989" s="17">
        <f t="shared" si="139"/>
        <v>42656</v>
      </c>
      <c r="T2989">
        <f t="shared" si="140"/>
        <v>7.8610128107558852E-2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8266</v>
      </c>
      <c r="O2990" t="s">
        <v>8267</v>
      </c>
      <c r="P2990">
        <f>ROUND(E2990/D2990*100,0)</f>
        <v>100</v>
      </c>
      <c r="Q2990">
        <f>IFERROR(ROUND(E2990/L2990,4),0)</f>
        <v>35.714300000000001</v>
      </c>
      <c r="R2990" s="17">
        <f t="shared" si="138"/>
        <v>42511.362048611118</v>
      </c>
      <c r="S2990" s="17">
        <f t="shared" si="139"/>
        <v>42541.362048611118</v>
      </c>
      <c r="T2990">
        <f t="shared" si="140"/>
        <v>8.2191780821917804E-2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8266</v>
      </c>
      <c r="O2991" t="s">
        <v>8267</v>
      </c>
      <c r="P2991">
        <f>ROUND(E2991/D2991*100,0)</f>
        <v>177</v>
      </c>
      <c r="Q2991">
        <f>IFERROR(ROUND(E2991/L2991,4),0)</f>
        <v>96.997299999999996</v>
      </c>
      <c r="R2991" s="17">
        <f t="shared" si="138"/>
        <v>42337.02039351852</v>
      </c>
      <c r="S2991" s="17">
        <f t="shared" si="139"/>
        <v>42359.207638888889</v>
      </c>
      <c r="T2991">
        <f t="shared" si="140"/>
        <v>6.0786973617449468E-2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8266</v>
      </c>
      <c r="O2992" t="s">
        <v>8267</v>
      </c>
      <c r="P2992">
        <f>ROUND(E2992/D2992*100,0)</f>
        <v>100</v>
      </c>
      <c r="Q2992">
        <f>IFERROR(ROUND(E2992/L2992,4),0)</f>
        <v>370.37040000000002</v>
      </c>
      <c r="R2992" s="17">
        <f t="shared" si="138"/>
        <v>42341.57430555555</v>
      </c>
      <c r="S2992" s="17">
        <f t="shared" si="139"/>
        <v>42376.57430555555</v>
      </c>
      <c r="T2992">
        <f t="shared" si="140"/>
        <v>9.5890410958904104E-2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8266</v>
      </c>
      <c r="O2993" t="s">
        <v>8267</v>
      </c>
      <c r="P2993">
        <f>ROUND(E2993/D2993*100,0)</f>
        <v>103</v>
      </c>
      <c r="Q2993">
        <f>IFERROR(ROUND(E2993/L2993,4),0)</f>
        <v>94.408600000000007</v>
      </c>
      <c r="R2993" s="17">
        <f t="shared" si="138"/>
        <v>42740.837152777778</v>
      </c>
      <c r="S2993" s="17">
        <f t="shared" si="139"/>
        <v>42762.837152777778</v>
      </c>
      <c r="T2993">
        <f t="shared" si="140"/>
        <v>6.0273972602739728E-2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8266</v>
      </c>
      <c r="O2994" t="s">
        <v>8267</v>
      </c>
      <c r="P2994">
        <f>ROUND(E2994/D2994*100,0)</f>
        <v>105</v>
      </c>
      <c r="Q2994">
        <f>IFERROR(ROUND(E2994/L2994,4),0)</f>
        <v>48.984400000000001</v>
      </c>
      <c r="R2994" s="17">
        <f t="shared" si="138"/>
        <v>42622.767476851848</v>
      </c>
      <c r="S2994" s="17">
        <f t="shared" si="139"/>
        <v>42652.767476851848</v>
      </c>
      <c r="T2994">
        <f t="shared" si="140"/>
        <v>8.2191780821917804E-2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8266</v>
      </c>
      <c r="O2995" t="s">
        <v>8267</v>
      </c>
      <c r="P2995">
        <f>ROUND(E2995/D2995*100,0)</f>
        <v>100</v>
      </c>
      <c r="Q2995">
        <f>IFERROR(ROUND(E2995/L2995,4),0)</f>
        <v>45.590899999999998</v>
      </c>
      <c r="R2995" s="17">
        <f t="shared" si="138"/>
        <v>42390.838738425926</v>
      </c>
      <c r="S2995" s="17">
        <f t="shared" si="139"/>
        <v>42420.838738425926</v>
      </c>
      <c r="T2995">
        <f t="shared" si="140"/>
        <v>8.2191780821917804E-2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8266</v>
      </c>
      <c r="O2996" t="s">
        <v>8267</v>
      </c>
      <c r="P2996">
        <f>ROUND(E2996/D2996*100,0)</f>
        <v>458</v>
      </c>
      <c r="Q2996">
        <f>IFERROR(ROUND(E2996/L2996,4),"no backers")</f>
        <v>23.275300000000001</v>
      </c>
      <c r="R2996" s="17">
        <f t="shared" si="138"/>
        <v>41885.478842592594</v>
      </c>
      <c r="S2996" s="17">
        <f t="shared" si="139"/>
        <v>41915.478842592594</v>
      </c>
      <c r="T2996">
        <f t="shared" si="140"/>
        <v>8.2191780821917804E-2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8266</v>
      </c>
      <c r="O2997" t="s">
        <v>8267</v>
      </c>
      <c r="P2997">
        <f>ROUND(E2997/D2997*100,0)</f>
        <v>105</v>
      </c>
      <c r="Q2997">
        <f>IFERROR(ROUND(E2997/L2997,4),0)</f>
        <v>63.228900000000003</v>
      </c>
      <c r="R2997" s="17">
        <f t="shared" si="138"/>
        <v>42724.665173611109</v>
      </c>
      <c r="S2997" s="17">
        <f t="shared" si="139"/>
        <v>42754.665173611109</v>
      </c>
      <c r="T2997">
        <f t="shared" si="140"/>
        <v>8.2191780821917804E-2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8266</v>
      </c>
      <c r="O2998" t="s">
        <v>8267</v>
      </c>
      <c r="P2998">
        <f>ROUND(E2998/D2998*100,0)</f>
        <v>172</v>
      </c>
      <c r="Q2998">
        <f>IFERROR(ROUND(E2998/L2998,4),0)</f>
        <v>153.5204</v>
      </c>
      <c r="R2998" s="17">
        <f t="shared" si="138"/>
        <v>42090.912500000006</v>
      </c>
      <c r="S2998" s="17">
        <f t="shared" si="139"/>
        <v>42150.912500000006</v>
      </c>
      <c r="T2998">
        <f t="shared" si="140"/>
        <v>0.16438356164383561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8266</v>
      </c>
      <c r="O2999" t="s">
        <v>8267</v>
      </c>
      <c r="P2999">
        <f>ROUND(E2999/D2999*100,0)</f>
        <v>104</v>
      </c>
      <c r="Q2999">
        <f>IFERROR(ROUND(E2999/L2999,4),0)</f>
        <v>90.2</v>
      </c>
      <c r="R2999" s="17">
        <f t="shared" si="138"/>
        <v>42775.733715277776</v>
      </c>
      <c r="S2999" s="17">
        <f t="shared" si="139"/>
        <v>42793.207638888889</v>
      </c>
      <c r="T2999">
        <f t="shared" si="140"/>
        <v>4.7873763318116977E-2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8266</v>
      </c>
      <c r="O3000" t="s">
        <v>8267</v>
      </c>
      <c r="P3000">
        <f>ROUND(E3000/D3000*100,0)</f>
        <v>103</v>
      </c>
      <c r="Q3000">
        <f>IFERROR(ROUND(E3000/L3000,4),0)</f>
        <v>118.97110000000001</v>
      </c>
      <c r="R3000" s="17">
        <f t="shared" si="138"/>
        <v>41778.193622685183</v>
      </c>
      <c r="S3000" s="17">
        <f t="shared" si="139"/>
        <v>41806.184027777781</v>
      </c>
      <c r="T3000">
        <f t="shared" si="140"/>
        <v>7.66860413495834E-2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8266</v>
      </c>
      <c r="O3001" t="s">
        <v>8267</v>
      </c>
      <c r="P3001">
        <f>ROUND(E3001/D3001*100,0)</f>
        <v>119</v>
      </c>
      <c r="Q3001">
        <f>IFERROR(ROUND(E3001/L3001,4),0)</f>
        <v>80.25</v>
      </c>
      <c r="R3001" s="17">
        <f t="shared" si="138"/>
        <v>42780.740277777775</v>
      </c>
      <c r="S3001" s="17">
        <f t="shared" si="139"/>
        <v>42795.083333333328</v>
      </c>
      <c r="T3001">
        <f t="shared" si="140"/>
        <v>3.9296042617954226E-2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8266</v>
      </c>
      <c r="O3002" t="s">
        <v>8267</v>
      </c>
      <c r="P3002">
        <f>ROUND(E3002/D3002*100,0)</f>
        <v>100</v>
      </c>
      <c r="Q3002">
        <f>IFERROR(ROUND(E3002/L3002,4),0)</f>
        <v>62.5</v>
      </c>
      <c r="R3002" s="17">
        <f t="shared" si="138"/>
        <v>42752.827199074076</v>
      </c>
      <c r="S3002" s="17">
        <f t="shared" si="139"/>
        <v>42766.75</v>
      </c>
      <c r="T3002">
        <f t="shared" si="140"/>
        <v>3.8144660071024912E-2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8266</v>
      </c>
      <c r="O3003" t="s">
        <v>8267</v>
      </c>
      <c r="P3003">
        <f>ROUND(E3003/D3003*100,0)</f>
        <v>319</v>
      </c>
      <c r="Q3003">
        <f>IFERROR(ROUND(E3003/L3003,4),0)</f>
        <v>131.37719999999999</v>
      </c>
      <c r="R3003" s="17">
        <f t="shared" si="138"/>
        <v>42534.895625000005</v>
      </c>
      <c r="S3003" s="17">
        <f t="shared" si="139"/>
        <v>42564.895625000005</v>
      </c>
      <c r="T3003">
        <f t="shared" si="140"/>
        <v>8.2191780821917804E-2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8266</v>
      </c>
      <c r="O3004" t="s">
        <v>8267</v>
      </c>
      <c r="P3004">
        <f>ROUND(E3004/D3004*100,0)</f>
        <v>109</v>
      </c>
      <c r="Q3004">
        <f>IFERROR(ROUND(E3004/L3004,4),0)</f>
        <v>73.033000000000001</v>
      </c>
      <c r="R3004" s="17">
        <f t="shared" si="138"/>
        <v>41239.83625</v>
      </c>
      <c r="S3004" s="17">
        <f t="shared" si="139"/>
        <v>41269.83625</v>
      </c>
      <c r="T3004">
        <f t="shared" si="140"/>
        <v>8.2191780821917804E-2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8266</v>
      </c>
      <c r="O3005" t="s">
        <v>8267</v>
      </c>
      <c r="P3005">
        <f>ROUND(E3005/D3005*100,0)</f>
        <v>101</v>
      </c>
      <c r="Q3005">
        <f>IFERROR(ROUND(E3005/L3005,4),0)</f>
        <v>178.52940000000001</v>
      </c>
      <c r="R3005" s="17">
        <f t="shared" si="138"/>
        <v>42398.849259259259</v>
      </c>
      <c r="S3005" s="17">
        <f t="shared" si="139"/>
        <v>42430.249305555553</v>
      </c>
      <c r="T3005">
        <f t="shared" si="140"/>
        <v>8.6027524099435676E-2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8266</v>
      </c>
      <c r="O3006" t="s">
        <v>8267</v>
      </c>
      <c r="P3006">
        <f>ROUND(E3006/D3006*100,0)</f>
        <v>113</v>
      </c>
      <c r="Q3006">
        <f>IFERROR(ROUND(E3006/L3006,4),0)</f>
        <v>162.90969999999999</v>
      </c>
      <c r="R3006" s="17">
        <f t="shared" si="138"/>
        <v>41928.881064814814</v>
      </c>
      <c r="S3006" s="17">
        <f t="shared" si="139"/>
        <v>41958.922731481478</v>
      </c>
      <c r="T3006">
        <f t="shared" si="140"/>
        <v>8.2305936073052713E-2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8266</v>
      </c>
      <c r="O3007" t="s">
        <v>8267</v>
      </c>
      <c r="P3007">
        <f>ROUND(E3007/D3007*100,0)</f>
        <v>120</v>
      </c>
      <c r="Q3007">
        <f>IFERROR(ROUND(E3007/L3007,4),0)</f>
        <v>108.2424</v>
      </c>
      <c r="R3007" s="17">
        <f t="shared" si="138"/>
        <v>41888.674826388888</v>
      </c>
      <c r="S3007" s="17">
        <f t="shared" si="139"/>
        <v>41918.674826388888</v>
      </c>
      <c r="T3007">
        <f t="shared" si="140"/>
        <v>8.2191780821917804E-2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8266</v>
      </c>
      <c r="O3008" t="s">
        <v>8267</v>
      </c>
      <c r="P3008">
        <f>ROUND(E3008/D3008*100,0)</f>
        <v>108</v>
      </c>
      <c r="Q3008">
        <f>IFERROR(ROUND(E3008/L3008,4),0)</f>
        <v>88.866</v>
      </c>
      <c r="R3008" s="17">
        <f t="shared" si="138"/>
        <v>41957.756840277783</v>
      </c>
      <c r="S3008" s="17">
        <f t="shared" si="139"/>
        <v>41987.756840277783</v>
      </c>
      <c r="T3008">
        <f t="shared" si="140"/>
        <v>8.2191780821917804E-2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8266</v>
      </c>
      <c r="O3009" t="s">
        <v>8267</v>
      </c>
      <c r="P3009">
        <f>ROUND(E3009/D3009*100,0)</f>
        <v>180</v>
      </c>
      <c r="Q3009">
        <f>IFERROR(ROUND(E3009/L3009,4),"no backers")</f>
        <v>54</v>
      </c>
      <c r="R3009" s="17">
        <f t="shared" si="138"/>
        <v>42098.216238425928</v>
      </c>
      <c r="S3009" s="17">
        <f t="shared" si="139"/>
        <v>42119.216238425928</v>
      </c>
      <c r="T3009">
        <f t="shared" si="140"/>
        <v>5.7534246575342465E-2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8266</v>
      </c>
      <c r="O3010" t="s">
        <v>8267</v>
      </c>
      <c r="P3010">
        <f>ROUND(E3010/D3010*100,0)</f>
        <v>101</v>
      </c>
      <c r="Q3010">
        <f>IFERROR(ROUND(E3010/L3010,4),0)</f>
        <v>116.7308</v>
      </c>
      <c r="R3010" s="17">
        <f t="shared" si="138"/>
        <v>42360.212025462963</v>
      </c>
      <c r="S3010" s="17">
        <f t="shared" si="139"/>
        <v>42390.212025462963</v>
      </c>
      <c r="T3010">
        <f t="shared" si="140"/>
        <v>8.2191780821917804E-2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8266</v>
      </c>
      <c r="O3011" t="s">
        <v>8267</v>
      </c>
      <c r="P3011">
        <f>ROUND(E3011/D3011*100,0)</f>
        <v>120</v>
      </c>
      <c r="Q3011">
        <f>IFERROR(ROUND(E3011/L3011,4),0)</f>
        <v>233.89840000000001</v>
      </c>
      <c r="R3011" s="17">
        <f t="shared" ref="R3011:R3074" si="141">(((J3011/60)/60)/24)+DATE(1970,1,1)</f>
        <v>41939.569907407407</v>
      </c>
      <c r="S3011" s="17">
        <f t="shared" ref="S3011:S3074" si="142">(((I3011/60)/60)/24)+DATE(1970,1,1)</f>
        <v>41969.611574074079</v>
      </c>
      <c r="T3011">
        <f t="shared" ref="T3011:T3074" si="143">(S3011-R3011)/365</f>
        <v>8.2305936073072655E-2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8266</v>
      </c>
      <c r="O3012" t="s">
        <v>8267</v>
      </c>
      <c r="P3012">
        <f>ROUND(E3012/D3012*100,0)</f>
        <v>158</v>
      </c>
      <c r="Q3012">
        <f>IFERROR(ROUND(E3012/L3012,4),0)</f>
        <v>158</v>
      </c>
      <c r="R3012" s="17">
        <f t="shared" si="141"/>
        <v>41996.832395833335</v>
      </c>
      <c r="S3012" s="17">
        <f t="shared" si="142"/>
        <v>42056.832395833335</v>
      </c>
      <c r="T3012">
        <f t="shared" si="143"/>
        <v>0.16438356164383561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8266</v>
      </c>
      <c r="O3013" t="s">
        <v>8267</v>
      </c>
      <c r="P3013">
        <f>ROUND(E3013/D3013*100,0)</f>
        <v>124</v>
      </c>
      <c r="Q3013">
        <f>IFERROR(ROUND(E3013/L3013,4),"no backers")</f>
        <v>14.84</v>
      </c>
      <c r="R3013" s="17">
        <f t="shared" si="141"/>
        <v>42334.468935185185</v>
      </c>
      <c r="S3013" s="17">
        <f t="shared" si="142"/>
        <v>42361.957638888889</v>
      </c>
      <c r="T3013">
        <f t="shared" si="143"/>
        <v>7.5311516996449945E-2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8266</v>
      </c>
      <c r="O3014" t="s">
        <v>8267</v>
      </c>
      <c r="P3014">
        <f>ROUND(E3014/D3014*100,0)</f>
        <v>117</v>
      </c>
      <c r="Q3014">
        <f>IFERROR(ROUND(E3014/L3014,4),"no backers")</f>
        <v>85.181799999999996</v>
      </c>
      <c r="R3014" s="17">
        <f t="shared" si="141"/>
        <v>42024.702893518523</v>
      </c>
      <c r="S3014" s="17">
        <f t="shared" si="142"/>
        <v>42045.702893518523</v>
      </c>
      <c r="T3014">
        <f t="shared" si="143"/>
        <v>5.7534246575342465E-2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8266</v>
      </c>
      <c r="O3015" t="s">
        <v>8267</v>
      </c>
      <c r="P3015">
        <f>ROUND(E3015/D3015*100,0)</f>
        <v>157</v>
      </c>
      <c r="Q3015">
        <f>IFERROR(ROUND(E3015/L3015,4),0)</f>
        <v>146.69159999999999</v>
      </c>
      <c r="R3015" s="17">
        <f t="shared" si="141"/>
        <v>42146.836215277777</v>
      </c>
      <c r="S3015" s="17">
        <f t="shared" si="142"/>
        <v>42176.836215277777</v>
      </c>
      <c r="T3015">
        <f t="shared" si="143"/>
        <v>8.2191780821917804E-2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8266</v>
      </c>
      <c r="O3016" t="s">
        <v>8267</v>
      </c>
      <c r="P3016">
        <f>ROUND(E3016/D3016*100,0)</f>
        <v>113</v>
      </c>
      <c r="Q3016">
        <f>IFERROR(ROUND(E3016/L3016,4),0)</f>
        <v>50.764800000000001</v>
      </c>
      <c r="R3016" s="17">
        <f t="shared" si="141"/>
        <v>41920.123611111114</v>
      </c>
      <c r="S3016" s="17">
        <f t="shared" si="142"/>
        <v>41948.208333333336</v>
      </c>
      <c r="T3016">
        <f t="shared" si="143"/>
        <v>7.6944444444443552E-2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8266</v>
      </c>
      <c r="O3017" t="s">
        <v>8267</v>
      </c>
      <c r="P3017">
        <f>ROUND(E3017/D3017*100,0)</f>
        <v>103</v>
      </c>
      <c r="Q3017">
        <f>IFERROR(ROUND(E3017/L3017,4),0)</f>
        <v>87.7</v>
      </c>
      <c r="R3017" s="17">
        <f t="shared" si="141"/>
        <v>41785.72729166667</v>
      </c>
      <c r="S3017" s="17">
        <f t="shared" si="142"/>
        <v>41801.166666666664</v>
      </c>
      <c r="T3017">
        <f t="shared" si="143"/>
        <v>4.2299657534231427E-2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8266</v>
      </c>
      <c r="O3018" t="s">
        <v>8267</v>
      </c>
      <c r="P3018">
        <f>ROUND(E3018/D3018*100,0)</f>
        <v>103</v>
      </c>
      <c r="Q3018">
        <f>IFERROR(ROUND(E3018/L3018,4),"no backers")</f>
        <v>242.27780000000001</v>
      </c>
      <c r="R3018" s="17">
        <f t="shared" si="141"/>
        <v>41778.548055555555</v>
      </c>
      <c r="S3018" s="17">
        <f t="shared" si="142"/>
        <v>41838.548055555555</v>
      </c>
      <c r="T3018">
        <f t="shared" si="143"/>
        <v>0.16438356164383561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8266</v>
      </c>
      <c r="O3019" t="s">
        <v>8267</v>
      </c>
      <c r="P3019">
        <f>ROUND(E3019/D3019*100,0)</f>
        <v>106</v>
      </c>
      <c r="Q3019">
        <f>IFERROR(ROUND(E3019/L3019,4),0)</f>
        <v>146.44649999999999</v>
      </c>
      <c r="R3019" s="17">
        <f t="shared" si="141"/>
        <v>41841.850034722222</v>
      </c>
      <c r="S3019" s="17">
        <f t="shared" si="142"/>
        <v>41871.850034722222</v>
      </c>
      <c r="T3019">
        <f t="shared" si="143"/>
        <v>8.2191780821917804E-2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8266</v>
      </c>
      <c r="O3020" t="s">
        <v>8267</v>
      </c>
      <c r="P3020">
        <f>ROUND(E3020/D3020*100,0)</f>
        <v>101</v>
      </c>
      <c r="Q3020">
        <f>IFERROR(ROUND(E3020/L3020,4),0)</f>
        <v>103.1707</v>
      </c>
      <c r="R3020" s="17">
        <f t="shared" si="141"/>
        <v>42163.29833333334</v>
      </c>
      <c r="S3020" s="17">
        <f t="shared" si="142"/>
        <v>42205.916666666672</v>
      </c>
      <c r="T3020">
        <f t="shared" si="143"/>
        <v>0.11676255707762186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8266</v>
      </c>
      <c r="O3021" t="s">
        <v>8267</v>
      </c>
      <c r="P3021">
        <f>ROUND(E3021/D3021*100,0)</f>
        <v>121</v>
      </c>
      <c r="Q3021">
        <f>IFERROR(ROUND(E3021/L3021,4),0)</f>
        <v>80.464600000000004</v>
      </c>
      <c r="R3021" s="17">
        <f t="shared" si="141"/>
        <v>41758.833564814813</v>
      </c>
      <c r="S3021" s="17">
        <f t="shared" si="142"/>
        <v>41786.125</v>
      </c>
      <c r="T3021">
        <f t="shared" si="143"/>
        <v>7.47710553018818E-2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8266</v>
      </c>
      <c r="O3022" t="s">
        <v>8267</v>
      </c>
      <c r="P3022">
        <f>ROUND(E3022/D3022*100,0)</f>
        <v>101</v>
      </c>
      <c r="Q3022">
        <f>IFERROR(ROUND(E3022/L3022,4),0)</f>
        <v>234.66669999999999</v>
      </c>
      <c r="R3022" s="17">
        <f t="shared" si="141"/>
        <v>42170.846446759257</v>
      </c>
      <c r="S3022" s="17">
        <f t="shared" si="142"/>
        <v>42230.846446759257</v>
      </c>
      <c r="T3022">
        <f t="shared" si="143"/>
        <v>0.16438356164383561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8266</v>
      </c>
      <c r="O3023" t="s">
        <v>8267</v>
      </c>
      <c r="P3023">
        <f>ROUND(E3023/D3023*100,0)</f>
        <v>116</v>
      </c>
      <c r="Q3023">
        <f>IFERROR(ROUND(E3023/L3023,4),0)</f>
        <v>50.689300000000003</v>
      </c>
      <c r="R3023" s="17">
        <f t="shared" si="141"/>
        <v>42660.618854166663</v>
      </c>
      <c r="S3023" s="17">
        <f t="shared" si="142"/>
        <v>42696.249305555553</v>
      </c>
      <c r="T3023">
        <f t="shared" si="143"/>
        <v>9.7617675038054588E-2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8266</v>
      </c>
      <c r="O3024" t="s">
        <v>8267</v>
      </c>
      <c r="P3024">
        <f>ROUND(E3024/D3024*100,0)</f>
        <v>101</v>
      </c>
      <c r="Q3024">
        <f>IFERROR(ROUND(E3024/L3024,4),0)</f>
        <v>162.7097</v>
      </c>
      <c r="R3024" s="17">
        <f t="shared" si="141"/>
        <v>42564.95380787037</v>
      </c>
      <c r="S3024" s="17">
        <f t="shared" si="142"/>
        <v>42609.95380787037</v>
      </c>
      <c r="T3024">
        <f t="shared" si="143"/>
        <v>0.12328767123287671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8266</v>
      </c>
      <c r="O3025" t="s">
        <v>8267</v>
      </c>
      <c r="P3025">
        <f>ROUND(E3025/D3025*100,0)</f>
        <v>103</v>
      </c>
      <c r="Q3025">
        <f>IFERROR(ROUND(E3025/L3025,4),0)</f>
        <v>120.16670000000001</v>
      </c>
      <c r="R3025" s="17">
        <f t="shared" si="141"/>
        <v>42121.675763888896</v>
      </c>
      <c r="S3025" s="17">
        <f t="shared" si="142"/>
        <v>42166.675763888896</v>
      </c>
      <c r="T3025">
        <f t="shared" si="143"/>
        <v>0.12328767123287671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8266</v>
      </c>
      <c r="O3026" t="s">
        <v>8267</v>
      </c>
      <c r="P3026">
        <f>ROUND(E3026/D3026*100,0)</f>
        <v>246</v>
      </c>
      <c r="Q3026">
        <f>IFERROR(ROUND(E3026/L3026,4),0)</f>
        <v>67.697800000000001</v>
      </c>
      <c r="R3026" s="17">
        <f t="shared" si="141"/>
        <v>41158.993923611109</v>
      </c>
      <c r="S3026" s="17">
        <f t="shared" si="142"/>
        <v>41188.993923611109</v>
      </c>
      <c r="T3026">
        <f t="shared" si="143"/>
        <v>8.2191780821917804E-2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8266</v>
      </c>
      <c r="O3027" t="s">
        <v>8267</v>
      </c>
      <c r="P3027">
        <f>ROUND(E3027/D3027*100,0)</f>
        <v>302</v>
      </c>
      <c r="Q3027">
        <f>IFERROR(ROUND(E3027/L3027,4),0)</f>
        <v>52.103400000000001</v>
      </c>
      <c r="R3027" s="17">
        <f t="shared" si="141"/>
        <v>41761.509409722225</v>
      </c>
      <c r="S3027" s="17">
        <f t="shared" si="142"/>
        <v>41789.666666666664</v>
      </c>
      <c r="T3027">
        <f t="shared" si="143"/>
        <v>7.7143169710793769E-2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8266</v>
      </c>
      <c r="O3028" t="s">
        <v>8267</v>
      </c>
      <c r="P3028">
        <f>ROUND(E3028/D3028*100,0)</f>
        <v>143</v>
      </c>
      <c r="Q3028">
        <f>IFERROR(ROUND(E3028/L3028,4),"no backers")</f>
        <v>51.6</v>
      </c>
      <c r="R3028" s="17">
        <f t="shared" si="141"/>
        <v>42783.459398148145</v>
      </c>
      <c r="S3028" s="17">
        <f t="shared" si="142"/>
        <v>42797.459398148145</v>
      </c>
      <c r="T3028">
        <f t="shared" si="143"/>
        <v>3.8356164383561646E-2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8266</v>
      </c>
      <c r="O3029" t="s">
        <v>8267</v>
      </c>
      <c r="P3029">
        <f>ROUND(E3029/D3029*100,0)</f>
        <v>131</v>
      </c>
      <c r="Q3029">
        <f>IFERROR(ROUND(E3029/L3029,4),0)</f>
        <v>164.3</v>
      </c>
      <c r="R3029" s="17">
        <f t="shared" si="141"/>
        <v>42053.704293981486</v>
      </c>
      <c r="S3029" s="17">
        <f t="shared" si="142"/>
        <v>42083.662627314814</v>
      </c>
      <c r="T3029">
        <f t="shared" si="143"/>
        <v>8.2077625570762966E-2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8266</v>
      </c>
      <c r="O3030" t="s">
        <v>8267</v>
      </c>
      <c r="P3030">
        <f>ROUND(E3030/D3030*100,0)</f>
        <v>168</v>
      </c>
      <c r="Q3030">
        <f>IFERROR(ROUND(E3030/L3030,4),"no backers")</f>
        <v>84.858599999999996</v>
      </c>
      <c r="R3030" s="17">
        <f t="shared" si="141"/>
        <v>42567.264178240745</v>
      </c>
      <c r="S3030" s="17">
        <f t="shared" si="142"/>
        <v>42597.264178240745</v>
      </c>
      <c r="T3030">
        <f t="shared" si="143"/>
        <v>8.2191780821917804E-2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8266</v>
      </c>
      <c r="O3031" t="s">
        <v>8267</v>
      </c>
      <c r="P3031">
        <f>ROUND(E3031/D3031*100,0)</f>
        <v>110</v>
      </c>
      <c r="Q3031">
        <f>IFERROR(ROUND(E3031/L3031,4),"no backers")</f>
        <v>94.548900000000003</v>
      </c>
      <c r="R3031" s="17">
        <f t="shared" si="141"/>
        <v>41932.708877314813</v>
      </c>
      <c r="S3031" s="17">
        <f t="shared" si="142"/>
        <v>41961.190972222219</v>
      </c>
      <c r="T3031">
        <f t="shared" si="143"/>
        <v>7.8033136732617955E-2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8266</v>
      </c>
      <c r="O3032" t="s">
        <v>8267</v>
      </c>
      <c r="P3032">
        <f>ROUND(E3032/D3032*100,0)</f>
        <v>107</v>
      </c>
      <c r="Q3032">
        <f>IFERROR(ROUND(E3032/L3032,4),0)</f>
        <v>45.5366</v>
      </c>
      <c r="R3032" s="17">
        <f t="shared" si="141"/>
        <v>42233.747349537036</v>
      </c>
      <c r="S3032" s="17">
        <f t="shared" si="142"/>
        <v>42263.747349537036</v>
      </c>
      <c r="T3032">
        <f t="shared" si="143"/>
        <v>8.2191780821917804E-2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8266</v>
      </c>
      <c r="O3033" t="s">
        <v>8267</v>
      </c>
      <c r="P3033">
        <f>ROUND(E3033/D3033*100,0)</f>
        <v>100</v>
      </c>
      <c r="Q3033">
        <f>IFERROR(ROUND(E3033/L3033,4),"no backers")</f>
        <v>51.7241</v>
      </c>
      <c r="R3033" s="17">
        <f t="shared" si="141"/>
        <v>42597.882488425923</v>
      </c>
      <c r="S3033" s="17">
        <f t="shared" si="142"/>
        <v>42657.882488425923</v>
      </c>
      <c r="T3033">
        <f t="shared" si="143"/>
        <v>0.16438356164383561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8266</v>
      </c>
      <c r="O3034" t="s">
        <v>8267</v>
      </c>
      <c r="P3034">
        <f>ROUND(E3034/D3034*100,0)</f>
        <v>127</v>
      </c>
      <c r="Q3034">
        <f>IFERROR(ROUND(E3034/L3034,4),0)</f>
        <v>50.88</v>
      </c>
      <c r="R3034" s="17">
        <f t="shared" si="141"/>
        <v>42228.044664351852</v>
      </c>
      <c r="S3034" s="17">
        <f t="shared" si="142"/>
        <v>42258.044664351852</v>
      </c>
      <c r="T3034">
        <f t="shared" si="143"/>
        <v>8.2191780821917804E-2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8266</v>
      </c>
      <c r="O3035" t="s">
        <v>8267</v>
      </c>
      <c r="P3035">
        <f>ROUND(E3035/D3035*100,0)</f>
        <v>147</v>
      </c>
      <c r="Q3035">
        <f>IFERROR(ROUND(E3035/L3035,4),0)</f>
        <v>191.13040000000001</v>
      </c>
      <c r="R3035" s="17">
        <f t="shared" si="141"/>
        <v>42570.110243055555</v>
      </c>
      <c r="S3035" s="17">
        <f t="shared" si="142"/>
        <v>42600.110243055555</v>
      </c>
      <c r="T3035">
        <f t="shared" si="143"/>
        <v>8.2191780821917804E-2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8266</v>
      </c>
      <c r="O3036" t="s">
        <v>8267</v>
      </c>
      <c r="P3036">
        <f>ROUND(E3036/D3036*100,0)</f>
        <v>113</v>
      </c>
      <c r="Q3036">
        <f>IFERROR(ROUND(E3036/L3036,4),0)</f>
        <v>89.314300000000003</v>
      </c>
      <c r="R3036" s="17">
        <f t="shared" si="141"/>
        <v>42644.535358796296</v>
      </c>
      <c r="S3036" s="17">
        <f t="shared" si="142"/>
        <v>42675.165972222225</v>
      </c>
      <c r="T3036">
        <f t="shared" si="143"/>
        <v>8.3919488838160167E-2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8266</v>
      </c>
      <c r="O3037" t="s">
        <v>8267</v>
      </c>
      <c r="P3037">
        <f>ROUND(E3037/D3037*100,0)</f>
        <v>109</v>
      </c>
      <c r="Q3037">
        <f>IFERROR(ROUND(E3037/L3037,4),0)</f>
        <v>88.5886</v>
      </c>
      <c r="R3037" s="17">
        <f t="shared" si="141"/>
        <v>41368.560289351852</v>
      </c>
      <c r="S3037" s="17">
        <f t="shared" si="142"/>
        <v>41398.560289351852</v>
      </c>
      <c r="T3037">
        <f t="shared" si="143"/>
        <v>8.2191780821917804E-2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8266</v>
      </c>
      <c r="O3038" t="s">
        <v>8267</v>
      </c>
      <c r="P3038">
        <f>ROUND(E3038/D3038*100,0)</f>
        <v>127</v>
      </c>
      <c r="Q3038">
        <f>IFERROR(ROUND(E3038/L3038,4),0)</f>
        <v>96.300899999999999</v>
      </c>
      <c r="R3038" s="17">
        <f t="shared" si="141"/>
        <v>41466.785231481481</v>
      </c>
      <c r="S3038" s="17">
        <f t="shared" si="142"/>
        <v>41502.499305555553</v>
      </c>
      <c r="T3038">
        <f t="shared" si="143"/>
        <v>9.7846778285129901E-2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8266</v>
      </c>
      <c r="O3039" t="s">
        <v>8267</v>
      </c>
      <c r="P3039">
        <f>ROUND(E3039/D3039*100,0)</f>
        <v>213</v>
      </c>
      <c r="Q3039">
        <f>IFERROR(ROUND(E3039/L3039,4),0)</f>
        <v>33.3125</v>
      </c>
      <c r="R3039" s="17">
        <f t="shared" si="141"/>
        <v>40378.893206018518</v>
      </c>
      <c r="S3039" s="17">
        <f t="shared" si="142"/>
        <v>40453.207638888889</v>
      </c>
      <c r="T3039">
        <f t="shared" si="143"/>
        <v>0.20360118594622217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8266</v>
      </c>
      <c r="O3040" t="s">
        <v>8267</v>
      </c>
      <c r="P3040">
        <f>ROUND(E3040/D3040*100,0)</f>
        <v>101</v>
      </c>
      <c r="Q3040">
        <f>IFERROR(ROUND(E3040/L3040,4),"no backers")</f>
        <v>37.222200000000001</v>
      </c>
      <c r="R3040" s="17">
        <f t="shared" si="141"/>
        <v>42373.252280092594</v>
      </c>
      <c r="S3040" s="17">
        <f t="shared" si="142"/>
        <v>42433.252280092594</v>
      </c>
      <c r="T3040">
        <f t="shared" si="143"/>
        <v>0.16438356164383561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8266</v>
      </c>
      <c r="O3041" t="s">
        <v>8267</v>
      </c>
      <c r="P3041">
        <f>ROUND(E3041/D3041*100,0)</f>
        <v>109</v>
      </c>
      <c r="Q3041">
        <f>IFERROR(ROUND(E3041/L3041,4),0)</f>
        <v>92.130399999999995</v>
      </c>
      <c r="R3041" s="17">
        <f t="shared" si="141"/>
        <v>41610.794421296298</v>
      </c>
      <c r="S3041" s="17">
        <f t="shared" si="142"/>
        <v>41637.332638888889</v>
      </c>
      <c r="T3041">
        <f t="shared" si="143"/>
        <v>7.270744545915489E-2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8266</v>
      </c>
      <c r="O3042" t="s">
        <v>8267</v>
      </c>
      <c r="P3042">
        <f>ROUND(E3042/D3042*100,0)</f>
        <v>108</v>
      </c>
      <c r="Q3042">
        <f>IFERROR(ROUND(E3042/L3042,4),0)</f>
        <v>76.785700000000006</v>
      </c>
      <c r="R3042" s="17">
        <f t="shared" si="141"/>
        <v>42177.791909722218</v>
      </c>
      <c r="S3042" s="17">
        <f t="shared" si="142"/>
        <v>42181.958333333328</v>
      </c>
      <c r="T3042">
        <f t="shared" si="143"/>
        <v>1.1414859208520757E-2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8266</v>
      </c>
      <c r="O3043" t="s">
        <v>8267</v>
      </c>
      <c r="P3043">
        <f>ROUND(E3043/D3043*100,0)</f>
        <v>110</v>
      </c>
      <c r="Q3043">
        <f>IFERROR(ROUND(E3043/L3043,4),"no backers")</f>
        <v>96.526300000000006</v>
      </c>
      <c r="R3043" s="17">
        <f t="shared" si="141"/>
        <v>42359.868611111116</v>
      </c>
      <c r="S3043" s="17">
        <f t="shared" si="142"/>
        <v>42389.868611111116</v>
      </c>
      <c r="T3043">
        <f t="shared" si="143"/>
        <v>8.2191780821917804E-2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8266</v>
      </c>
      <c r="O3044" t="s">
        <v>8267</v>
      </c>
      <c r="P3044">
        <f>ROUND(E3044/D3044*100,0)</f>
        <v>128</v>
      </c>
      <c r="Q3044">
        <f>IFERROR(ROUND(E3044/L3044,4),"no backers")</f>
        <v>51.8919</v>
      </c>
      <c r="R3044" s="17">
        <f t="shared" si="141"/>
        <v>42253.688043981485</v>
      </c>
      <c r="S3044" s="17">
        <f t="shared" si="142"/>
        <v>42283.688043981485</v>
      </c>
      <c r="T3044">
        <f t="shared" si="143"/>
        <v>8.2191780821917804E-2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8266</v>
      </c>
      <c r="O3045" t="s">
        <v>8267</v>
      </c>
      <c r="P3045">
        <f>ROUND(E3045/D3045*100,0)</f>
        <v>110</v>
      </c>
      <c r="Q3045">
        <f>IFERROR(ROUND(E3045/L3045,4),0)</f>
        <v>128.91409999999999</v>
      </c>
      <c r="R3045" s="17">
        <f t="shared" si="141"/>
        <v>42083.070590277777</v>
      </c>
      <c r="S3045" s="17">
        <f t="shared" si="142"/>
        <v>42110.118055555555</v>
      </c>
      <c r="T3045">
        <f t="shared" si="143"/>
        <v>7.4102644596650738E-2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8266</v>
      </c>
      <c r="O3046" t="s">
        <v>8267</v>
      </c>
      <c r="P3046">
        <f>ROUND(E3046/D3046*100,0)</f>
        <v>109</v>
      </c>
      <c r="Q3046">
        <f>IFERROR(ROUND(E3046/L3046,4),0)</f>
        <v>84.108999999999995</v>
      </c>
      <c r="R3046" s="17">
        <f t="shared" si="141"/>
        <v>42387.7268287037</v>
      </c>
      <c r="S3046" s="17">
        <f t="shared" si="142"/>
        <v>42402.7268287037</v>
      </c>
      <c r="T3046">
        <f t="shared" si="143"/>
        <v>4.1095890410958902E-2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8266</v>
      </c>
      <c r="O3047" t="s">
        <v>8267</v>
      </c>
      <c r="P3047">
        <f>ROUND(E3047/D3047*100,0)</f>
        <v>133</v>
      </c>
      <c r="Q3047">
        <f>IFERROR(ROUND(E3047/L3047,4),0)</f>
        <v>82.941599999999994</v>
      </c>
      <c r="R3047" s="17">
        <f t="shared" si="141"/>
        <v>41843.155729166669</v>
      </c>
      <c r="S3047" s="17">
        <f t="shared" si="142"/>
        <v>41873.155729166669</v>
      </c>
      <c r="T3047">
        <f t="shared" si="143"/>
        <v>8.2191780821917804E-2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8266</v>
      </c>
      <c r="O3048" t="s">
        <v>8267</v>
      </c>
      <c r="P3048">
        <f>ROUND(E3048/D3048*100,0)</f>
        <v>191</v>
      </c>
      <c r="Q3048">
        <f>IFERROR(ROUND(E3048/L3048,4),0)</f>
        <v>259.94830000000002</v>
      </c>
      <c r="R3048" s="17">
        <f t="shared" si="141"/>
        <v>41862.803078703706</v>
      </c>
      <c r="S3048" s="17">
        <f t="shared" si="142"/>
        <v>41892.202777777777</v>
      </c>
      <c r="T3048">
        <f t="shared" si="143"/>
        <v>8.054712075087854E-2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8266</v>
      </c>
      <c r="O3049" t="s">
        <v>8267</v>
      </c>
      <c r="P3049">
        <f>ROUND(E3049/D3049*100,0)</f>
        <v>149</v>
      </c>
      <c r="Q3049">
        <f>IFERROR(ROUND(E3049/L3049,4),0)</f>
        <v>37.25</v>
      </c>
      <c r="R3049" s="17">
        <f t="shared" si="141"/>
        <v>42443.989050925928</v>
      </c>
      <c r="S3049" s="17">
        <f t="shared" si="142"/>
        <v>42487.552777777775</v>
      </c>
      <c r="T3049">
        <f t="shared" si="143"/>
        <v>0.11935267630643179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8266</v>
      </c>
      <c r="O3050" t="s">
        <v>8267</v>
      </c>
      <c r="P3050">
        <f>ROUND(E3050/D3050*100,0)</f>
        <v>166</v>
      </c>
      <c r="Q3050">
        <f>IFERROR(ROUND(E3050/L3050,4),0)</f>
        <v>177.0213</v>
      </c>
      <c r="R3050" s="17">
        <f t="shared" si="141"/>
        <v>41975.901180555549</v>
      </c>
      <c r="S3050" s="17">
        <f t="shared" si="142"/>
        <v>42004.890277777777</v>
      </c>
      <c r="T3050">
        <f t="shared" si="143"/>
        <v>7.9422184170486104E-2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8266</v>
      </c>
      <c r="O3051" t="s">
        <v>8267</v>
      </c>
      <c r="P3051">
        <f>ROUND(E3051/D3051*100,0)</f>
        <v>107</v>
      </c>
      <c r="Q3051">
        <f>IFERROR(ROUND(E3051/L3051,4),0)</f>
        <v>74.074100000000001</v>
      </c>
      <c r="R3051" s="17">
        <f t="shared" si="141"/>
        <v>42139.014525462961</v>
      </c>
      <c r="S3051" s="17">
        <f t="shared" si="142"/>
        <v>42169.014525462961</v>
      </c>
      <c r="T3051">
        <f t="shared" si="143"/>
        <v>8.2191780821917804E-2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8266</v>
      </c>
      <c r="O3052" t="s">
        <v>8267</v>
      </c>
      <c r="P3052">
        <f>ROUND(E3052/D3052*100,0)</f>
        <v>106</v>
      </c>
      <c r="Q3052">
        <f>IFERROR(ROUND(E3052/L3052,4),0)</f>
        <v>70.666700000000006</v>
      </c>
      <c r="R3052" s="17">
        <f t="shared" si="141"/>
        <v>42465.16851851852</v>
      </c>
      <c r="S3052" s="17">
        <f t="shared" si="142"/>
        <v>42495.16851851852</v>
      </c>
      <c r="T3052">
        <f t="shared" si="143"/>
        <v>8.2191780821917804E-2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8266</v>
      </c>
      <c r="O3053" t="s">
        <v>8267</v>
      </c>
      <c r="P3053">
        <f>ROUND(E3053/D3053*100,0)</f>
        <v>24</v>
      </c>
      <c r="Q3053">
        <f>IFERROR(ROUND(E3053/L3053,4),0)</f>
        <v>23.628599999999999</v>
      </c>
      <c r="R3053" s="17">
        <f t="shared" si="141"/>
        <v>42744.416030092587</v>
      </c>
      <c r="S3053" s="17">
        <f t="shared" si="142"/>
        <v>42774.416030092587</v>
      </c>
      <c r="T3053">
        <f t="shared" si="143"/>
        <v>8.2191780821917804E-2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8266</v>
      </c>
      <c r="O3054" t="s">
        <v>8267</v>
      </c>
      <c r="P3054">
        <f>ROUND(E3054/D3054*100,0)</f>
        <v>0</v>
      </c>
      <c r="Q3054">
        <f>IFERROR(ROUND(E3054/L3054,4),0)</f>
        <v>37.5</v>
      </c>
      <c r="R3054" s="17">
        <f t="shared" si="141"/>
        <v>42122.670069444444</v>
      </c>
      <c r="S3054" s="17">
        <f t="shared" si="142"/>
        <v>42152.665972222225</v>
      </c>
      <c r="T3054">
        <f t="shared" si="143"/>
        <v>8.218055555556282E-2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8266</v>
      </c>
      <c r="O3055" t="s">
        <v>8267</v>
      </c>
      <c r="P3055">
        <f>ROUND(E3055/D3055*100,0)</f>
        <v>0</v>
      </c>
      <c r="Q3055">
        <f>IFERROR(ROUND(E3055/L3055,4),0)</f>
        <v>13.333299999999999</v>
      </c>
      <c r="R3055" s="17">
        <f t="shared" si="141"/>
        <v>41862.761724537035</v>
      </c>
      <c r="S3055" s="17">
        <f t="shared" si="142"/>
        <v>41914.165972222225</v>
      </c>
      <c r="T3055">
        <f t="shared" si="143"/>
        <v>0.14083355530189057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8266</v>
      </c>
      <c r="O3056" t="s">
        <v>8267</v>
      </c>
      <c r="P3056">
        <f>ROUND(E3056/D3056*100,0)</f>
        <v>0</v>
      </c>
      <c r="Q3056">
        <f>IFERROR(ROUND(E3056/L3056,4),0)</f>
        <v>0</v>
      </c>
      <c r="R3056" s="17">
        <f t="shared" si="141"/>
        <v>42027.832800925928</v>
      </c>
      <c r="S3056" s="17">
        <f t="shared" si="142"/>
        <v>42065.044444444444</v>
      </c>
      <c r="T3056">
        <f t="shared" si="143"/>
        <v>0.10194970826990743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8266</v>
      </c>
      <c r="O3057" t="s">
        <v>8267</v>
      </c>
      <c r="P3057">
        <f>ROUND(E3057/D3057*100,0)</f>
        <v>0</v>
      </c>
      <c r="Q3057">
        <f>IFERROR(ROUND(E3057/L3057,4),0)</f>
        <v>1</v>
      </c>
      <c r="R3057" s="17">
        <f t="shared" si="141"/>
        <v>41953.95821759259</v>
      </c>
      <c r="S3057" s="17">
        <f t="shared" si="142"/>
        <v>42013.95821759259</v>
      </c>
      <c r="T3057">
        <f t="shared" si="143"/>
        <v>0.16438356164383561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8266</v>
      </c>
      <c r="O3058" t="s">
        <v>8267</v>
      </c>
      <c r="P3058">
        <f>ROUND(E3058/D3058*100,0)</f>
        <v>0</v>
      </c>
      <c r="Q3058">
        <f>IFERROR(ROUND(E3058/L3058,4),0)</f>
        <v>0</v>
      </c>
      <c r="R3058" s="17">
        <f t="shared" si="141"/>
        <v>41851.636388888888</v>
      </c>
      <c r="S3058" s="17">
        <f t="shared" si="142"/>
        <v>41911.636388888888</v>
      </c>
      <c r="T3058">
        <f t="shared" si="143"/>
        <v>0.16438356164383561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8266</v>
      </c>
      <c r="O3059" t="s">
        <v>8267</v>
      </c>
      <c r="P3059">
        <f>ROUND(E3059/D3059*100,0)</f>
        <v>0</v>
      </c>
      <c r="Q3059">
        <f>IFERROR(ROUND(E3059/L3059,4),0)</f>
        <v>0</v>
      </c>
      <c r="R3059" s="17">
        <f t="shared" si="141"/>
        <v>42433.650590277779</v>
      </c>
      <c r="S3059" s="17">
        <f t="shared" si="142"/>
        <v>42463.608923611115</v>
      </c>
      <c r="T3059">
        <f t="shared" si="143"/>
        <v>8.2077625570782894E-2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8266</v>
      </c>
      <c r="O3060" t="s">
        <v>8267</v>
      </c>
      <c r="P3060">
        <f>ROUND(E3060/D3060*100,0)</f>
        <v>0</v>
      </c>
      <c r="Q3060">
        <f>IFERROR(ROUND(E3060/L3060,4),0)</f>
        <v>1</v>
      </c>
      <c r="R3060" s="17">
        <f t="shared" si="141"/>
        <v>42460.374305555553</v>
      </c>
      <c r="S3060" s="17">
        <f t="shared" si="142"/>
        <v>42510.374305555553</v>
      </c>
      <c r="T3060">
        <f t="shared" si="143"/>
        <v>0.13698630136986301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8266</v>
      </c>
      <c r="O3061" t="s">
        <v>8267</v>
      </c>
      <c r="P3061">
        <f>ROUND(E3061/D3061*100,0)</f>
        <v>3</v>
      </c>
      <c r="Q3061">
        <f>IFERROR(ROUND(E3061/L3061,4),0)</f>
        <v>41</v>
      </c>
      <c r="R3061" s="17">
        <f t="shared" si="141"/>
        <v>41829.935717592591</v>
      </c>
      <c r="S3061" s="17">
        <f t="shared" si="142"/>
        <v>41859.935717592591</v>
      </c>
      <c r="T3061">
        <f t="shared" si="143"/>
        <v>8.2191780821917804E-2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8266</v>
      </c>
      <c r="O3062" t="s">
        <v>8267</v>
      </c>
      <c r="P3062">
        <f>ROUND(E3062/D3062*100,0)</f>
        <v>0</v>
      </c>
      <c r="Q3062">
        <f>IFERROR(ROUND(E3062/L3062,4),"no backers")</f>
        <v>55.833300000000001</v>
      </c>
      <c r="R3062" s="17">
        <f t="shared" si="141"/>
        <v>42245.274699074071</v>
      </c>
      <c r="S3062" s="17">
        <f t="shared" si="142"/>
        <v>42275.274699074071</v>
      </c>
      <c r="T3062">
        <f t="shared" si="143"/>
        <v>8.2191780821917804E-2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8266</v>
      </c>
      <c r="O3063" t="s">
        <v>8267</v>
      </c>
      <c r="P3063">
        <f>ROUND(E3063/D3063*100,0)</f>
        <v>0</v>
      </c>
      <c r="Q3063">
        <f>IFERROR(ROUND(E3063/L3063,4),0)</f>
        <v>0</v>
      </c>
      <c r="R3063" s="17">
        <f t="shared" si="141"/>
        <v>41834.784120370372</v>
      </c>
      <c r="S3063" s="17">
        <f t="shared" si="142"/>
        <v>41864.784120370372</v>
      </c>
      <c r="T3063">
        <f t="shared" si="143"/>
        <v>8.2191780821917804E-2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8266</v>
      </c>
      <c r="O3064" t="s">
        <v>8267</v>
      </c>
      <c r="P3064">
        <f>ROUND(E3064/D3064*100,0)</f>
        <v>67</v>
      </c>
      <c r="Q3064">
        <f>IFERROR(ROUND(E3064/L3064,4),"no backers")</f>
        <v>99.761200000000002</v>
      </c>
      <c r="R3064" s="17">
        <f t="shared" si="141"/>
        <v>42248.535787037035</v>
      </c>
      <c r="S3064" s="17">
        <f t="shared" si="142"/>
        <v>42277.75</v>
      </c>
      <c r="T3064">
        <f t="shared" si="143"/>
        <v>8.0038939624560726E-2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8266</v>
      </c>
      <c r="O3065" t="s">
        <v>8267</v>
      </c>
      <c r="P3065">
        <f>ROUND(E3065/D3065*100,0)</f>
        <v>20</v>
      </c>
      <c r="Q3065">
        <f>IFERROR(ROUND(E3065/L3065,4),0)</f>
        <v>25.521699999999999</v>
      </c>
      <c r="R3065" s="17">
        <f t="shared" si="141"/>
        <v>42630.922893518517</v>
      </c>
      <c r="S3065" s="17">
        <f t="shared" si="142"/>
        <v>42665.922893518517</v>
      </c>
      <c r="T3065">
        <f t="shared" si="143"/>
        <v>9.5890410958904104E-2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8266</v>
      </c>
      <c r="O3066" t="s">
        <v>8267</v>
      </c>
      <c r="P3066">
        <f>ROUND(E3066/D3066*100,0)</f>
        <v>11</v>
      </c>
      <c r="Q3066">
        <f>IFERROR(ROUND(E3066/L3066,4),0)</f>
        <v>117.6528</v>
      </c>
      <c r="R3066" s="17">
        <f t="shared" si="141"/>
        <v>42299.130162037036</v>
      </c>
      <c r="S3066" s="17">
        <f t="shared" si="142"/>
        <v>42330.290972222225</v>
      </c>
      <c r="T3066">
        <f t="shared" si="143"/>
        <v>8.5372082699147658E-2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8266</v>
      </c>
      <c r="O3067" t="s">
        <v>8267</v>
      </c>
      <c r="P3067">
        <f>ROUND(E3067/D3067*100,0)</f>
        <v>0</v>
      </c>
      <c r="Q3067">
        <f>IFERROR(ROUND(E3067/L3067,4),"no backers")</f>
        <v>5</v>
      </c>
      <c r="R3067" s="17">
        <f t="shared" si="141"/>
        <v>41825.055231481485</v>
      </c>
      <c r="S3067" s="17">
        <f t="shared" si="142"/>
        <v>41850.055231481485</v>
      </c>
      <c r="T3067">
        <f t="shared" si="143"/>
        <v>6.8493150684931503E-2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8266</v>
      </c>
      <c r="O3068" t="s">
        <v>8267</v>
      </c>
      <c r="P3068">
        <f>ROUND(E3068/D3068*100,0)</f>
        <v>12</v>
      </c>
      <c r="Q3068">
        <f>IFERROR(ROUND(E3068/L3068,4),0)</f>
        <v>2796.6667000000002</v>
      </c>
      <c r="R3068" s="17">
        <f t="shared" si="141"/>
        <v>42531.228437500002</v>
      </c>
      <c r="S3068" s="17">
        <f t="shared" si="142"/>
        <v>42561.228437500002</v>
      </c>
      <c r="T3068">
        <f t="shared" si="143"/>
        <v>8.2191780821917804E-2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8266</v>
      </c>
      <c r="O3069" t="s">
        <v>8267</v>
      </c>
      <c r="P3069">
        <f>ROUND(E3069/D3069*100,0)</f>
        <v>3</v>
      </c>
      <c r="Q3069">
        <f>IFERROR(ROUND(E3069/L3069,4),0)</f>
        <v>200</v>
      </c>
      <c r="R3069" s="17">
        <f t="shared" si="141"/>
        <v>42226.938414351855</v>
      </c>
      <c r="S3069" s="17">
        <f t="shared" si="142"/>
        <v>42256.938414351855</v>
      </c>
      <c r="T3069">
        <f t="shared" si="143"/>
        <v>8.2191780821917804E-2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8266</v>
      </c>
      <c r="O3070" t="s">
        <v>8267</v>
      </c>
      <c r="P3070">
        <f>ROUND(E3070/D3070*100,0)</f>
        <v>0</v>
      </c>
      <c r="Q3070">
        <f>IFERROR(ROUND(E3070/L3070,4),"no backers")</f>
        <v>87.5</v>
      </c>
      <c r="R3070" s="17">
        <f t="shared" si="141"/>
        <v>42263.691574074073</v>
      </c>
      <c r="S3070" s="17">
        <f t="shared" si="142"/>
        <v>42293.691574074073</v>
      </c>
      <c r="T3070">
        <f t="shared" si="143"/>
        <v>8.2191780821917804E-2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8266</v>
      </c>
      <c r="O3071" t="s">
        <v>8267</v>
      </c>
      <c r="P3071">
        <f>ROUND(E3071/D3071*100,0)</f>
        <v>14</v>
      </c>
      <c r="Q3071">
        <f>IFERROR(ROUND(E3071/L3071,4),0)</f>
        <v>20.142900000000001</v>
      </c>
      <c r="R3071" s="17">
        <f t="shared" si="141"/>
        <v>41957.833726851852</v>
      </c>
      <c r="S3071" s="17">
        <f t="shared" si="142"/>
        <v>41987.833726851852</v>
      </c>
      <c r="T3071">
        <f t="shared" si="143"/>
        <v>8.2191780821917804E-2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8266</v>
      </c>
      <c r="O3072" t="s">
        <v>8267</v>
      </c>
      <c r="P3072">
        <f>ROUND(E3072/D3072*100,0)</f>
        <v>3</v>
      </c>
      <c r="Q3072">
        <f>IFERROR(ROUND(E3072/L3072,4),"no backers")</f>
        <v>20.875</v>
      </c>
      <c r="R3072" s="17">
        <f t="shared" si="141"/>
        <v>42690.733437499999</v>
      </c>
      <c r="S3072" s="17">
        <f t="shared" si="142"/>
        <v>42711.733437499999</v>
      </c>
      <c r="T3072">
        <f t="shared" si="143"/>
        <v>5.7534246575342465E-2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8266</v>
      </c>
      <c r="O3073" t="s">
        <v>8267</v>
      </c>
      <c r="P3073">
        <f>ROUND(E3073/D3073*100,0)</f>
        <v>60</v>
      </c>
      <c r="Q3073">
        <f>IFERROR(ROUND(E3073/L3073,4),0)</f>
        <v>61.307699999999997</v>
      </c>
      <c r="R3073" s="17">
        <f t="shared" si="141"/>
        <v>42097.732418981483</v>
      </c>
      <c r="S3073" s="17">
        <f t="shared" si="142"/>
        <v>42115.249305555553</v>
      </c>
      <c r="T3073">
        <f t="shared" si="143"/>
        <v>4.7991470065947034E-2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8266</v>
      </c>
      <c r="O3074" t="s">
        <v>8267</v>
      </c>
      <c r="P3074">
        <f>ROUND(E3074/D3074*100,0)</f>
        <v>0</v>
      </c>
      <c r="Q3074">
        <f>IFERROR(ROUND(E3074/L3074,4),0)</f>
        <v>1</v>
      </c>
      <c r="R3074" s="17">
        <f t="shared" si="141"/>
        <v>42658.690532407403</v>
      </c>
      <c r="S3074" s="17">
        <f t="shared" si="142"/>
        <v>42673.073611111111</v>
      </c>
      <c r="T3074">
        <f t="shared" si="143"/>
        <v>3.9405695078651298E-2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8266</v>
      </c>
      <c r="O3075" t="s">
        <v>8267</v>
      </c>
      <c r="P3075">
        <f>ROUND(E3075/D3075*100,0)</f>
        <v>0</v>
      </c>
      <c r="Q3075">
        <f>IFERROR(ROUND(E3075/L3075,4),0)</f>
        <v>92.142899999999997</v>
      </c>
      <c r="R3075" s="17">
        <f t="shared" ref="R3075:R3138" si="144">(((J3075/60)/60)/24)+DATE(1970,1,1)</f>
        <v>42111.684027777781</v>
      </c>
      <c r="S3075" s="17">
        <f t="shared" ref="S3075:S3138" si="145">(((I3075/60)/60)/24)+DATE(1970,1,1)</f>
        <v>42169.804861111115</v>
      </c>
      <c r="T3075">
        <f t="shared" ref="T3075:T3138" si="146">(S3075-R3075)/365</f>
        <v>0.15923515981735425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8266</v>
      </c>
      <c r="O3076" t="s">
        <v>8267</v>
      </c>
      <c r="P3076">
        <f>ROUND(E3076/D3076*100,0)</f>
        <v>0</v>
      </c>
      <c r="Q3076">
        <f>IFERROR(ROUND(E3076/L3076,4),0)</f>
        <v>7.3333000000000004</v>
      </c>
      <c r="R3076" s="17">
        <f t="shared" si="144"/>
        <v>42409.571284722217</v>
      </c>
      <c r="S3076" s="17">
        <f t="shared" si="145"/>
        <v>42439.571284722217</v>
      </c>
      <c r="T3076">
        <f t="shared" si="146"/>
        <v>8.2191780821917804E-2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8266</v>
      </c>
      <c r="O3077" t="s">
        <v>8267</v>
      </c>
      <c r="P3077">
        <f>ROUND(E3077/D3077*100,0)</f>
        <v>9</v>
      </c>
      <c r="Q3077">
        <f>IFERROR(ROUND(E3077/L3077,4),0)</f>
        <v>64.8</v>
      </c>
      <c r="R3077" s="17">
        <f t="shared" si="144"/>
        <v>42551.102314814809</v>
      </c>
      <c r="S3077" s="17">
        <f t="shared" si="145"/>
        <v>42601.102314814809</v>
      </c>
      <c r="T3077">
        <f t="shared" si="146"/>
        <v>0.13698630136986301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8266</v>
      </c>
      <c r="O3078" t="s">
        <v>8267</v>
      </c>
      <c r="P3078">
        <f>ROUND(E3078/D3078*100,0)</f>
        <v>15</v>
      </c>
      <c r="Q3078">
        <f>IFERROR(ROUND(E3078/L3078,4),0)</f>
        <v>30.12</v>
      </c>
      <c r="R3078" s="17">
        <f t="shared" si="144"/>
        <v>42226.651886574073</v>
      </c>
      <c r="S3078" s="17">
        <f t="shared" si="145"/>
        <v>42286.651886574073</v>
      </c>
      <c r="T3078">
        <f t="shared" si="146"/>
        <v>0.16438356164383561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8266</v>
      </c>
      <c r="O3079" t="s">
        <v>8267</v>
      </c>
      <c r="P3079">
        <f>ROUND(E3079/D3079*100,0)</f>
        <v>0</v>
      </c>
      <c r="Q3079">
        <f>IFERROR(ROUND(E3079/L3079,4),"no backers")</f>
        <v>52.5</v>
      </c>
      <c r="R3079" s="17">
        <f t="shared" si="144"/>
        <v>42766.956921296296</v>
      </c>
      <c r="S3079" s="17">
        <f t="shared" si="145"/>
        <v>42796.956921296296</v>
      </c>
      <c r="T3079">
        <f t="shared" si="146"/>
        <v>8.2191780821917804E-2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8266</v>
      </c>
      <c r="O3080" t="s">
        <v>8267</v>
      </c>
      <c r="P3080">
        <f>ROUND(E3080/D3080*100,0)</f>
        <v>0</v>
      </c>
      <c r="Q3080">
        <f>IFERROR(ROUND(E3080/L3080,4),"no backers")</f>
        <v>23.666699999999999</v>
      </c>
      <c r="R3080" s="17">
        <f t="shared" si="144"/>
        <v>42031.138831018514</v>
      </c>
      <c r="S3080" s="17">
        <f t="shared" si="145"/>
        <v>42061.138831018514</v>
      </c>
      <c r="T3080">
        <f t="shared" si="146"/>
        <v>8.2191780821917804E-2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8266</v>
      </c>
      <c r="O3081" t="s">
        <v>8267</v>
      </c>
      <c r="P3081">
        <f>ROUND(E3081/D3081*100,0)</f>
        <v>1</v>
      </c>
      <c r="Q3081">
        <f>IFERROR(ROUND(E3081/L3081,4),0)</f>
        <v>415.77780000000001</v>
      </c>
      <c r="R3081" s="17">
        <f t="shared" si="144"/>
        <v>42055.713368055556</v>
      </c>
      <c r="S3081" s="17">
        <f t="shared" si="145"/>
        <v>42085.671701388885</v>
      </c>
      <c r="T3081">
        <f t="shared" si="146"/>
        <v>8.2077625570762966E-2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8266</v>
      </c>
      <c r="O3082" t="s">
        <v>8267</v>
      </c>
      <c r="P3082">
        <f>ROUND(E3082/D3082*100,0)</f>
        <v>0</v>
      </c>
      <c r="Q3082">
        <f>IFERROR(ROUND(E3082/L3082,4),0)</f>
        <v>53.714300000000001</v>
      </c>
      <c r="R3082" s="17">
        <f t="shared" si="144"/>
        <v>41940.028287037036</v>
      </c>
      <c r="S3082" s="17">
        <f t="shared" si="145"/>
        <v>42000.0699537037</v>
      </c>
      <c r="T3082">
        <f t="shared" si="146"/>
        <v>0.16449771689497053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8266</v>
      </c>
      <c r="O3083" t="s">
        <v>8267</v>
      </c>
      <c r="P3083">
        <f>ROUND(E3083/D3083*100,0)</f>
        <v>0</v>
      </c>
      <c r="Q3083">
        <f>IFERROR(ROUND(E3083/L3083,4),"no backers")</f>
        <v>420.6</v>
      </c>
      <c r="R3083" s="17">
        <f t="shared" si="144"/>
        <v>42237.181608796294</v>
      </c>
      <c r="S3083" s="17">
        <f t="shared" si="145"/>
        <v>42267.181608796294</v>
      </c>
      <c r="T3083">
        <f t="shared" si="146"/>
        <v>8.2191780821917804E-2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8266</v>
      </c>
      <c r="O3084" t="s">
        <v>8267</v>
      </c>
      <c r="P3084">
        <f>ROUND(E3084/D3084*100,0)</f>
        <v>0</v>
      </c>
      <c r="Q3084">
        <f>IFERROR(ROUND(E3084/L3084,4),0)</f>
        <v>0</v>
      </c>
      <c r="R3084" s="17">
        <f t="shared" si="144"/>
        <v>42293.922986111109</v>
      </c>
      <c r="S3084" s="17">
        <f t="shared" si="145"/>
        <v>42323.96465277778</v>
      </c>
      <c r="T3084">
        <f t="shared" si="146"/>
        <v>8.2305936073072655E-2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8266</v>
      </c>
      <c r="O3085" t="s">
        <v>8267</v>
      </c>
      <c r="P3085">
        <f>ROUND(E3085/D3085*100,0)</f>
        <v>0</v>
      </c>
      <c r="Q3085">
        <f>IFERROR(ROUND(E3085/L3085,4),0)</f>
        <v>18.666699999999999</v>
      </c>
      <c r="R3085" s="17">
        <f t="shared" si="144"/>
        <v>41853.563402777778</v>
      </c>
      <c r="S3085" s="17">
        <f t="shared" si="145"/>
        <v>41883.208333333336</v>
      </c>
      <c r="T3085">
        <f t="shared" si="146"/>
        <v>8.1218987823446429E-2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8266</v>
      </c>
      <c r="O3086" t="s">
        <v>8267</v>
      </c>
      <c r="P3086">
        <f>ROUND(E3086/D3086*100,0)</f>
        <v>12</v>
      </c>
      <c r="Q3086">
        <f>IFERROR(ROUND(E3086/L3086,4),0)</f>
        <v>78.333299999999994</v>
      </c>
      <c r="R3086" s="17">
        <f t="shared" si="144"/>
        <v>42100.723738425921</v>
      </c>
      <c r="S3086" s="17">
        <f t="shared" si="145"/>
        <v>42129.783333333333</v>
      </c>
      <c r="T3086">
        <f t="shared" si="146"/>
        <v>7.9615328513458206E-2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8266</v>
      </c>
      <c r="O3087" t="s">
        <v>8267</v>
      </c>
      <c r="P3087">
        <f>ROUND(E3087/D3087*100,0)</f>
        <v>2</v>
      </c>
      <c r="Q3087">
        <f>IFERROR(ROUND(E3087/L3087,4),"no backers")</f>
        <v>67.777799999999999</v>
      </c>
      <c r="R3087" s="17">
        <f t="shared" si="144"/>
        <v>42246.883784722217</v>
      </c>
      <c r="S3087" s="17">
        <f t="shared" si="145"/>
        <v>42276.883784722217</v>
      </c>
      <c r="T3087">
        <f t="shared" si="146"/>
        <v>8.2191780821917804E-2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8266</v>
      </c>
      <c r="O3088" t="s">
        <v>8267</v>
      </c>
      <c r="P3088">
        <f>ROUND(E3088/D3088*100,0)</f>
        <v>0</v>
      </c>
      <c r="Q3088">
        <f>IFERROR(ROUND(E3088/L3088,4),0)</f>
        <v>16.666699999999999</v>
      </c>
      <c r="R3088" s="17">
        <f t="shared" si="144"/>
        <v>42173.67082175926</v>
      </c>
      <c r="S3088" s="17">
        <f t="shared" si="145"/>
        <v>42233.67082175926</v>
      </c>
      <c r="T3088">
        <f t="shared" si="146"/>
        <v>0.16438356164383561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8266</v>
      </c>
      <c r="O3089" t="s">
        <v>8267</v>
      </c>
      <c r="P3089">
        <f>ROUND(E3089/D3089*100,0)</f>
        <v>1</v>
      </c>
      <c r="Q3089">
        <f>IFERROR(ROUND(E3089/L3089,4),0)</f>
        <v>62.5</v>
      </c>
      <c r="R3089" s="17">
        <f t="shared" si="144"/>
        <v>42665.150347222225</v>
      </c>
      <c r="S3089" s="17">
        <f t="shared" si="145"/>
        <v>42725.192013888889</v>
      </c>
      <c r="T3089">
        <f t="shared" si="146"/>
        <v>0.16449771689497053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8266</v>
      </c>
      <c r="O3090" t="s">
        <v>8267</v>
      </c>
      <c r="P3090">
        <f>ROUND(E3090/D3090*100,0)</f>
        <v>0</v>
      </c>
      <c r="Q3090">
        <f>IFERROR(ROUND(E3090/L3090,4),0)</f>
        <v>42</v>
      </c>
      <c r="R3090" s="17">
        <f t="shared" si="144"/>
        <v>41981.57230324074</v>
      </c>
      <c r="S3090" s="17">
        <f t="shared" si="145"/>
        <v>42012.570138888885</v>
      </c>
      <c r="T3090">
        <f t="shared" si="146"/>
        <v>8.4925577118203407E-2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8266</v>
      </c>
      <c r="O3091" t="s">
        <v>8267</v>
      </c>
      <c r="P3091">
        <f>ROUND(E3091/D3091*100,0)</f>
        <v>23</v>
      </c>
      <c r="Q3091">
        <f>IFERROR(ROUND(E3091/L3091,4),0)</f>
        <v>130.0889</v>
      </c>
      <c r="R3091" s="17">
        <f t="shared" si="144"/>
        <v>42528.542627314819</v>
      </c>
      <c r="S3091" s="17">
        <f t="shared" si="145"/>
        <v>42560.082638888889</v>
      </c>
      <c r="T3091">
        <f t="shared" si="146"/>
        <v>8.6410990613891445E-2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8266</v>
      </c>
      <c r="O3092" t="s">
        <v>8267</v>
      </c>
      <c r="P3092">
        <f>ROUND(E3092/D3092*100,0)</f>
        <v>5</v>
      </c>
      <c r="Q3092">
        <f>IFERROR(ROUND(E3092/L3092,4),0)</f>
        <v>1270.2221999999999</v>
      </c>
      <c r="R3092" s="17">
        <f t="shared" si="144"/>
        <v>42065.818807870368</v>
      </c>
      <c r="S3092" s="17">
        <f t="shared" si="145"/>
        <v>42125.777141203704</v>
      </c>
      <c r="T3092">
        <f t="shared" si="146"/>
        <v>0.16426940639270071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8266</v>
      </c>
      <c r="O3093" t="s">
        <v>8267</v>
      </c>
      <c r="P3093">
        <f>ROUND(E3093/D3093*100,0)</f>
        <v>16</v>
      </c>
      <c r="Q3093">
        <f>IFERROR(ROUND(E3093/L3093,4),0)</f>
        <v>88.444400000000002</v>
      </c>
      <c r="R3093" s="17">
        <f t="shared" si="144"/>
        <v>42566.948414351849</v>
      </c>
      <c r="S3093" s="17">
        <f t="shared" si="145"/>
        <v>42596.948414351849</v>
      </c>
      <c r="T3093">
        <f t="shared" si="146"/>
        <v>8.2191780821917804E-2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8266</v>
      </c>
      <c r="O3094" t="s">
        <v>8267</v>
      </c>
      <c r="P3094">
        <f>ROUND(E3094/D3094*100,0)</f>
        <v>1</v>
      </c>
      <c r="Q3094">
        <f>IFERROR(ROUND(E3094/L3094,4),0)</f>
        <v>56.342399999999998</v>
      </c>
      <c r="R3094" s="17">
        <f t="shared" si="144"/>
        <v>42255.619351851856</v>
      </c>
      <c r="S3094" s="17">
        <f t="shared" si="145"/>
        <v>42292.916666666672</v>
      </c>
      <c r="T3094">
        <f t="shared" si="146"/>
        <v>0.10218442415018017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8266</v>
      </c>
      <c r="O3095" t="s">
        <v>8267</v>
      </c>
      <c r="P3095">
        <f>ROUND(E3095/D3095*100,0)</f>
        <v>23</v>
      </c>
      <c r="Q3095">
        <f>IFERROR(ROUND(E3095/L3095,4),0)</f>
        <v>53.529400000000003</v>
      </c>
      <c r="R3095" s="17">
        <f t="shared" si="144"/>
        <v>41760.909039351849</v>
      </c>
      <c r="S3095" s="17">
        <f t="shared" si="145"/>
        <v>41791.165972222225</v>
      </c>
      <c r="T3095">
        <f t="shared" si="146"/>
        <v>8.2895706494180141E-2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8266</v>
      </c>
      <c r="O3096" t="s">
        <v>8267</v>
      </c>
      <c r="P3096">
        <f>ROUND(E3096/D3096*100,0)</f>
        <v>0</v>
      </c>
      <c r="Q3096">
        <f>IFERROR(ROUND(E3096/L3096,4),0)</f>
        <v>25</v>
      </c>
      <c r="R3096" s="17">
        <f t="shared" si="144"/>
        <v>42207.795787037037</v>
      </c>
      <c r="S3096" s="17">
        <f t="shared" si="145"/>
        <v>42267.795787037037</v>
      </c>
      <c r="T3096">
        <f t="shared" si="146"/>
        <v>0.16438356164383561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8266</v>
      </c>
      <c r="O3097" t="s">
        <v>8267</v>
      </c>
      <c r="P3097">
        <f>ROUND(E3097/D3097*100,0)</f>
        <v>0</v>
      </c>
      <c r="Q3097">
        <f>IFERROR(ROUND(E3097/L3097,4),0)</f>
        <v>50</v>
      </c>
      <c r="R3097" s="17">
        <f t="shared" si="144"/>
        <v>42523.025231481486</v>
      </c>
      <c r="S3097" s="17">
        <f t="shared" si="145"/>
        <v>42583.025231481486</v>
      </c>
      <c r="T3097">
        <f t="shared" si="146"/>
        <v>0.16438356164383561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8266</v>
      </c>
      <c r="O3098" t="s">
        <v>8267</v>
      </c>
      <c r="P3098">
        <f>ROUND(E3098/D3098*100,0)</f>
        <v>4</v>
      </c>
      <c r="Q3098">
        <f>IFERROR(ROUND(E3098/L3098,4),0)</f>
        <v>56.785699999999999</v>
      </c>
      <c r="R3098" s="17">
        <f t="shared" si="144"/>
        <v>42114.825532407413</v>
      </c>
      <c r="S3098" s="17">
        <f t="shared" si="145"/>
        <v>42144.825532407413</v>
      </c>
      <c r="T3098">
        <f t="shared" si="146"/>
        <v>8.2191780821917804E-2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8266</v>
      </c>
      <c r="O3099" t="s">
        <v>8267</v>
      </c>
      <c r="P3099">
        <f>ROUND(E3099/D3099*100,0)</f>
        <v>17</v>
      </c>
      <c r="Q3099">
        <f>IFERROR(ROUND(E3099/L3099,4),0)</f>
        <v>40.833300000000001</v>
      </c>
      <c r="R3099" s="17">
        <f t="shared" si="144"/>
        <v>42629.503483796296</v>
      </c>
      <c r="S3099" s="17">
        <f t="shared" si="145"/>
        <v>42650.583333333328</v>
      </c>
      <c r="T3099">
        <f t="shared" si="146"/>
        <v>5.7753012430226618E-2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8266</v>
      </c>
      <c r="O3100" t="s">
        <v>8267</v>
      </c>
      <c r="P3100">
        <f>ROUND(E3100/D3100*100,0)</f>
        <v>4</v>
      </c>
      <c r="Q3100">
        <f>IFERROR(ROUND(E3100/L3100,4),0)</f>
        <v>65.111099999999993</v>
      </c>
      <c r="R3100" s="17">
        <f t="shared" si="144"/>
        <v>42359.792233796295</v>
      </c>
      <c r="S3100" s="17">
        <f t="shared" si="145"/>
        <v>42408.01180555555</v>
      </c>
      <c r="T3100">
        <f t="shared" si="146"/>
        <v>0.13210841577878055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8266</v>
      </c>
      <c r="O3101" t="s">
        <v>8267</v>
      </c>
      <c r="P3101">
        <f>ROUND(E3101/D3101*100,0)</f>
        <v>14</v>
      </c>
      <c r="Q3101">
        <f>IFERROR(ROUND(E3101/L3101,4),0)</f>
        <v>55.6</v>
      </c>
      <c r="R3101" s="17">
        <f t="shared" si="144"/>
        <v>42382.189710648148</v>
      </c>
      <c r="S3101" s="17">
        <f t="shared" si="145"/>
        <v>42412.189710648148</v>
      </c>
      <c r="T3101">
        <f t="shared" si="146"/>
        <v>8.2191780821917804E-2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8266</v>
      </c>
      <c r="O3102" t="s">
        <v>8267</v>
      </c>
      <c r="P3102">
        <f>ROUND(E3102/D3102*100,0)</f>
        <v>15</v>
      </c>
      <c r="Q3102">
        <f>IFERROR(ROUND(E3102/L3102,4),0)</f>
        <v>140.5385</v>
      </c>
      <c r="R3102" s="17">
        <f t="shared" si="144"/>
        <v>41902.622395833336</v>
      </c>
      <c r="S3102" s="17">
        <f t="shared" si="145"/>
        <v>41932.622395833336</v>
      </c>
      <c r="T3102">
        <f t="shared" si="146"/>
        <v>8.2191780821917804E-2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8266</v>
      </c>
      <c r="O3103" t="s">
        <v>8267</v>
      </c>
      <c r="P3103">
        <f>ROUND(E3103/D3103*100,0)</f>
        <v>12</v>
      </c>
      <c r="Q3103">
        <f>IFERROR(ROUND(E3103/L3103,4),0)</f>
        <v>25</v>
      </c>
      <c r="R3103" s="17">
        <f t="shared" si="144"/>
        <v>42171.383530092593</v>
      </c>
      <c r="S3103" s="17">
        <f t="shared" si="145"/>
        <v>42201.330555555556</v>
      </c>
      <c r="T3103">
        <f t="shared" si="146"/>
        <v>8.2046645104008803E-2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8266</v>
      </c>
      <c r="O3104" t="s">
        <v>8267</v>
      </c>
      <c r="P3104">
        <f>ROUND(E3104/D3104*100,0)</f>
        <v>39</v>
      </c>
      <c r="Q3104">
        <f>IFERROR(ROUND(E3104/L3104,4),0)</f>
        <v>69.533299999999997</v>
      </c>
      <c r="R3104" s="17">
        <f t="shared" si="144"/>
        <v>42555.340486111112</v>
      </c>
      <c r="S3104" s="17">
        <f t="shared" si="145"/>
        <v>42605.340486111112</v>
      </c>
      <c r="T3104">
        <f t="shared" si="146"/>
        <v>0.13698630136986301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8266</v>
      </c>
      <c r="O3105" t="s">
        <v>8267</v>
      </c>
      <c r="P3105">
        <f>ROUND(E3105/D3105*100,0)</f>
        <v>0</v>
      </c>
      <c r="Q3105">
        <f>IFERROR(ROUND(E3105/L3105,4),0)</f>
        <v>5.5</v>
      </c>
      <c r="R3105" s="17">
        <f t="shared" si="144"/>
        <v>42107.156319444446</v>
      </c>
      <c r="S3105" s="17">
        <f t="shared" si="145"/>
        <v>42167.156319444446</v>
      </c>
      <c r="T3105">
        <f t="shared" si="146"/>
        <v>0.16438356164383561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8266</v>
      </c>
      <c r="O3106" t="s">
        <v>8267</v>
      </c>
      <c r="P3106">
        <f>ROUND(E3106/D3106*100,0)</f>
        <v>30</v>
      </c>
      <c r="Q3106">
        <f>IFERROR(ROUND(E3106/L3106,4),0)</f>
        <v>237</v>
      </c>
      <c r="R3106" s="17">
        <f t="shared" si="144"/>
        <v>42006.908692129626</v>
      </c>
      <c r="S3106" s="17">
        <f t="shared" si="145"/>
        <v>42038.083333333328</v>
      </c>
      <c r="T3106">
        <f t="shared" si="146"/>
        <v>8.5409975900555546E-2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8266</v>
      </c>
      <c r="O3107" t="s">
        <v>8267</v>
      </c>
      <c r="P3107">
        <f>ROUND(E3107/D3107*100,0)</f>
        <v>42</v>
      </c>
      <c r="Q3107">
        <f>IFERROR(ROUND(E3107/L3107,4),0)</f>
        <v>79.870999999999995</v>
      </c>
      <c r="R3107" s="17">
        <f t="shared" si="144"/>
        <v>41876.718935185185</v>
      </c>
      <c r="S3107" s="17">
        <f t="shared" si="145"/>
        <v>41931.208333333336</v>
      </c>
      <c r="T3107">
        <f t="shared" si="146"/>
        <v>0.1492860223237012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8266</v>
      </c>
      <c r="O3108" t="s">
        <v>8267</v>
      </c>
      <c r="P3108">
        <f>ROUND(E3108/D3108*100,0)</f>
        <v>4</v>
      </c>
      <c r="Q3108">
        <f>IFERROR(ROUND(E3108/L3108,4),0)</f>
        <v>10.25</v>
      </c>
      <c r="R3108" s="17">
        <f t="shared" si="144"/>
        <v>42241.429120370376</v>
      </c>
      <c r="S3108" s="17">
        <f t="shared" si="145"/>
        <v>42263.916666666672</v>
      </c>
      <c r="T3108">
        <f t="shared" si="146"/>
        <v>6.1609715880261581E-2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8266</v>
      </c>
      <c r="O3109" t="s">
        <v>8267</v>
      </c>
      <c r="P3109">
        <f>ROUND(E3109/D3109*100,0)</f>
        <v>20</v>
      </c>
      <c r="Q3109">
        <f>IFERROR(ROUND(E3109/L3109,4),0)</f>
        <v>272.58620000000002</v>
      </c>
      <c r="R3109" s="17">
        <f t="shared" si="144"/>
        <v>42128.814247685179</v>
      </c>
      <c r="S3109" s="17">
        <f t="shared" si="145"/>
        <v>42135.814247685179</v>
      </c>
      <c r="T3109">
        <f t="shared" si="146"/>
        <v>1.9178082191780823E-2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8266</v>
      </c>
      <c r="O3110" t="s">
        <v>8267</v>
      </c>
      <c r="P3110">
        <f>ROUND(E3110/D3110*100,0)</f>
        <v>0</v>
      </c>
      <c r="Q3110">
        <f>IFERROR(ROUND(E3110/L3110,4),"no backers")</f>
        <v>13</v>
      </c>
      <c r="R3110" s="17">
        <f t="shared" si="144"/>
        <v>42062.680486111116</v>
      </c>
      <c r="S3110" s="17">
        <f t="shared" si="145"/>
        <v>42122.638819444444</v>
      </c>
      <c r="T3110">
        <f t="shared" si="146"/>
        <v>0.16426940639268078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8266</v>
      </c>
      <c r="O3111" t="s">
        <v>8267</v>
      </c>
      <c r="P3111">
        <f>ROUND(E3111/D3111*100,0)</f>
        <v>25</v>
      </c>
      <c r="Q3111">
        <f>IFERROR(ROUND(E3111/L3111,4),"no backers")</f>
        <v>58.184199999999997</v>
      </c>
      <c r="R3111" s="17">
        <f t="shared" si="144"/>
        <v>41844.125115740739</v>
      </c>
      <c r="S3111" s="17">
        <f t="shared" si="145"/>
        <v>41879.125115740739</v>
      </c>
      <c r="T3111">
        <f t="shared" si="146"/>
        <v>9.5890410958904104E-2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8266</v>
      </c>
      <c r="O3112" t="s">
        <v>8267</v>
      </c>
      <c r="P3112">
        <f>ROUND(E3112/D3112*100,0)</f>
        <v>0</v>
      </c>
      <c r="Q3112">
        <f>IFERROR(ROUND(E3112/L3112,4),0)</f>
        <v>10</v>
      </c>
      <c r="R3112" s="17">
        <f t="shared" si="144"/>
        <v>42745.031469907408</v>
      </c>
      <c r="S3112" s="17">
        <f t="shared" si="145"/>
        <v>42785.031469907408</v>
      </c>
      <c r="T3112">
        <f t="shared" si="146"/>
        <v>0.1095890410958904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8266</v>
      </c>
      <c r="O3113" t="s">
        <v>8267</v>
      </c>
      <c r="P3113">
        <f>ROUND(E3113/D3113*100,0)</f>
        <v>27</v>
      </c>
      <c r="Q3113">
        <f>IFERROR(ROUND(E3113/L3113,4),0)</f>
        <v>70.1053</v>
      </c>
      <c r="R3113" s="17">
        <f t="shared" si="144"/>
        <v>41885.595138888886</v>
      </c>
      <c r="S3113" s="17">
        <f t="shared" si="145"/>
        <v>41916.595138888886</v>
      </c>
      <c r="T3113">
        <f t="shared" si="146"/>
        <v>8.4931506849315067E-2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8266</v>
      </c>
      <c r="O3114" t="s">
        <v>8267</v>
      </c>
      <c r="P3114">
        <f>ROUND(E3114/D3114*100,0)</f>
        <v>5</v>
      </c>
      <c r="Q3114">
        <f>IFERROR(ROUND(E3114/L3114,4),0)</f>
        <v>57.8889</v>
      </c>
      <c r="R3114" s="17">
        <f t="shared" si="144"/>
        <v>42615.121921296297</v>
      </c>
      <c r="S3114" s="17">
        <f t="shared" si="145"/>
        <v>42675.121921296297</v>
      </c>
      <c r="T3114">
        <f t="shared" si="146"/>
        <v>0.16438356164383561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8266</v>
      </c>
      <c r="O3115" t="s">
        <v>8267</v>
      </c>
      <c r="P3115">
        <f>ROUND(E3115/D3115*100,0)</f>
        <v>4</v>
      </c>
      <c r="Q3115">
        <f>IFERROR(ROUND(E3115/L3115,4),0)</f>
        <v>125.27030000000001</v>
      </c>
      <c r="R3115" s="17">
        <f t="shared" si="144"/>
        <v>42081.731273148151</v>
      </c>
      <c r="S3115" s="17">
        <f t="shared" si="145"/>
        <v>42111.731273148151</v>
      </c>
      <c r="T3115">
        <f t="shared" si="146"/>
        <v>8.2191780821917804E-2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8266</v>
      </c>
      <c r="O3116" t="s">
        <v>8267</v>
      </c>
      <c r="P3116">
        <f>ROUND(E3116/D3116*100,0)</f>
        <v>0</v>
      </c>
      <c r="Q3116">
        <f>IFERROR(ROUND(E3116/L3116,4),0)</f>
        <v>0</v>
      </c>
      <c r="R3116" s="17">
        <f t="shared" si="144"/>
        <v>41843.632523148146</v>
      </c>
      <c r="S3116" s="17">
        <f t="shared" si="145"/>
        <v>41903.632523148146</v>
      </c>
      <c r="T3116">
        <f t="shared" si="146"/>
        <v>0.16438356164383561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8266</v>
      </c>
      <c r="O3117" t="s">
        <v>8267</v>
      </c>
      <c r="P3117">
        <f>ROUND(E3117/D3117*100,0)</f>
        <v>3</v>
      </c>
      <c r="Q3117">
        <f>IFERROR(ROUND(E3117/L3117,4),0)</f>
        <v>300</v>
      </c>
      <c r="R3117" s="17">
        <f t="shared" si="144"/>
        <v>42496.447071759263</v>
      </c>
      <c r="S3117" s="17">
        <f t="shared" si="145"/>
        <v>42526.447071759263</v>
      </c>
      <c r="T3117">
        <f t="shared" si="146"/>
        <v>8.2191780821917804E-2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8266</v>
      </c>
      <c r="O3118" t="s">
        <v>8267</v>
      </c>
      <c r="P3118">
        <f>ROUND(E3118/D3118*100,0)</f>
        <v>57</v>
      </c>
      <c r="Q3118">
        <f>IFERROR(ROUND(E3118/L3118,4),0)</f>
        <v>43</v>
      </c>
      <c r="R3118" s="17">
        <f t="shared" si="144"/>
        <v>42081.515335648146</v>
      </c>
      <c r="S3118" s="17">
        <f t="shared" si="145"/>
        <v>42095.515335648146</v>
      </c>
      <c r="T3118">
        <f t="shared" si="146"/>
        <v>3.8356164383561646E-2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8266</v>
      </c>
      <c r="O3119" t="s">
        <v>8267</v>
      </c>
      <c r="P3119">
        <f>ROUND(E3119/D3119*100,0)</f>
        <v>0</v>
      </c>
      <c r="Q3119">
        <f>IFERROR(ROUND(E3119/L3119,4),"no backers")</f>
        <v>1</v>
      </c>
      <c r="R3119" s="17">
        <f t="shared" si="144"/>
        <v>42509.374537037031</v>
      </c>
      <c r="S3119" s="17">
        <f t="shared" si="145"/>
        <v>42517.55</v>
      </c>
      <c r="T3119">
        <f t="shared" si="146"/>
        <v>2.2398528665677351E-2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8266</v>
      </c>
      <c r="O3120" t="s">
        <v>8267</v>
      </c>
      <c r="P3120">
        <f>ROUND(E3120/D3120*100,0)</f>
        <v>0</v>
      </c>
      <c r="Q3120">
        <f>IFERROR(ROUND(E3120/L3120,4),0)</f>
        <v>775</v>
      </c>
      <c r="R3120" s="17">
        <f t="shared" si="144"/>
        <v>42534.649571759262</v>
      </c>
      <c r="S3120" s="17">
        <f t="shared" si="145"/>
        <v>42553.649571759262</v>
      </c>
      <c r="T3120">
        <f t="shared" si="146"/>
        <v>5.2054794520547946E-2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8266</v>
      </c>
      <c r="O3121" t="s">
        <v>8267</v>
      </c>
      <c r="P3121">
        <f>ROUND(E3121/D3121*100,0)</f>
        <v>0</v>
      </c>
      <c r="Q3121">
        <f>IFERROR(ROUND(E3121/L3121,4),"no backers")</f>
        <v>5</v>
      </c>
      <c r="R3121" s="17">
        <f t="shared" si="144"/>
        <v>42060.04550925926</v>
      </c>
      <c r="S3121" s="17">
        <f t="shared" si="145"/>
        <v>42090.003842592589</v>
      </c>
      <c r="T3121">
        <f t="shared" si="146"/>
        <v>8.2077625570762966E-2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8266</v>
      </c>
      <c r="O3122" t="s">
        <v>8267</v>
      </c>
      <c r="P3122">
        <f>ROUND(E3122/D3122*100,0)</f>
        <v>0</v>
      </c>
      <c r="Q3122">
        <f>IFERROR(ROUND(E3122/L3122,4),0)</f>
        <v>12.8</v>
      </c>
      <c r="R3122" s="17">
        <f t="shared" si="144"/>
        <v>42435.942083333335</v>
      </c>
      <c r="S3122" s="17">
        <f t="shared" si="145"/>
        <v>42495.900416666671</v>
      </c>
      <c r="T3122">
        <f t="shared" si="146"/>
        <v>0.16426940639270071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8266</v>
      </c>
      <c r="O3123" t="s">
        <v>8267</v>
      </c>
      <c r="P3123">
        <f>ROUND(E3123/D3123*100,0)</f>
        <v>1</v>
      </c>
      <c r="Q3123">
        <f>IFERROR(ROUND(E3123/L3123,4),0)</f>
        <v>10</v>
      </c>
      <c r="R3123" s="17">
        <f t="shared" si="144"/>
        <v>41848.679803240739</v>
      </c>
      <c r="S3123" s="17">
        <f t="shared" si="145"/>
        <v>41908.679803240739</v>
      </c>
      <c r="T3123">
        <f t="shared" si="146"/>
        <v>0.16438356164383561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8266</v>
      </c>
      <c r="O3124" t="s">
        <v>8267</v>
      </c>
      <c r="P3124">
        <f>ROUND(E3124/D3124*100,0)</f>
        <v>58</v>
      </c>
      <c r="Q3124">
        <f>IFERROR(ROUND(E3124/L3124,4),0)</f>
        <v>58</v>
      </c>
      <c r="R3124" s="17">
        <f t="shared" si="144"/>
        <v>42678.932083333333</v>
      </c>
      <c r="S3124" s="17">
        <f t="shared" si="145"/>
        <v>42683.973750000005</v>
      </c>
      <c r="T3124">
        <f t="shared" si="146"/>
        <v>1.3812785388141144E-2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8266</v>
      </c>
      <c r="O3125" t="s">
        <v>8267</v>
      </c>
      <c r="P3125">
        <f>ROUND(E3125/D3125*100,0)</f>
        <v>68</v>
      </c>
      <c r="Q3125">
        <f>IFERROR(ROUND(E3125/L3125,4),"no backers")</f>
        <v>244.80459999999999</v>
      </c>
      <c r="R3125" s="17">
        <f t="shared" si="144"/>
        <v>42530.993032407408</v>
      </c>
      <c r="S3125" s="17">
        <f t="shared" si="145"/>
        <v>42560.993032407408</v>
      </c>
      <c r="T3125">
        <f t="shared" si="146"/>
        <v>8.2191780821917804E-2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8266</v>
      </c>
      <c r="O3126" t="s">
        <v>8267</v>
      </c>
      <c r="P3126">
        <f>ROUND(E3126/D3126*100,0)</f>
        <v>0</v>
      </c>
      <c r="Q3126">
        <f>IFERROR(ROUND(E3126/L3126,4),"no backers")</f>
        <v>6.5</v>
      </c>
      <c r="R3126" s="17">
        <f t="shared" si="144"/>
        <v>41977.780104166668</v>
      </c>
      <c r="S3126" s="17">
        <f t="shared" si="145"/>
        <v>42037.780104166668</v>
      </c>
      <c r="T3126">
        <f t="shared" si="146"/>
        <v>0.16438356164383561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8266</v>
      </c>
      <c r="O3127" t="s">
        <v>8267</v>
      </c>
      <c r="P3127">
        <f>ROUND(E3127/D3127*100,0)</f>
        <v>0</v>
      </c>
      <c r="Q3127">
        <f>IFERROR(ROUND(E3127/L3127,4),0)</f>
        <v>0</v>
      </c>
      <c r="R3127" s="17">
        <f t="shared" si="144"/>
        <v>42346.20685185185</v>
      </c>
      <c r="S3127" s="17">
        <f t="shared" si="145"/>
        <v>42376.20685185185</v>
      </c>
      <c r="T3127">
        <f t="shared" si="146"/>
        <v>8.2191780821917804E-2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8266</v>
      </c>
      <c r="O3128" t="s">
        <v>8267</v>
      </c>
      <c r="P3128">
        <f>ROUND(E3128/D3128*100,0)</f>
        <v>4</v>
      </c>
      <c r="Q3128">
        <f>IFERROR(ROUND(E3128/L3128,4),0)</f>
        <v>61.176499999999997</v>
      </c>
      <c r="R3128" s="17">
        <f t="shared" si="144"/>
        <v>42427.01807870371</v>
      </c>
      <c r="S3128" s="17">
        <f t="shared" si="145"/>
        <v>42456.976412037038</v>
      </c>
      <c r="T3128">
        <f t="shared" si="146"/>
        <v>8.2077625570762966E-2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8266</v>
      </c>
      <c r="O3129" t="s">
        <v>8267</v>
      </c>
      <c r="P3129">
        <f>ROUND(E3129/D3129*100,0)</f>
        <v>0</v>
      </c>
      <c r="Q3129">
        <f>IFERROR(ROUND(E3129/L3129,4),0)</f>
        <v>0</v>
      </c>
      <c r="R3129" s="17">
        <f t="shared" si="144"/>
        <v>42034.856817129628</v>
      </c>
      <c r="S3129" s="17">
        <f t="shared" si="145"/>
        <v>42064.856817129628</v>
      </c>
      <c r="T3129">
        <f t="shared" si="146"/>
        <v>8.2191780821917804E-2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8266</v>
      </c>
      <c r="O3130" t="s">
        <v>8268</v>
      </c>
      <c r="P3130">
        <f>ROUND(E3130/D3130*100,0)</f>
        <v>109</v>
      </c>
      <c r="Q3130">
        <f>IFERROR(ROUND(E3130/L3130,4),0)</f>
        <v>139.23929999999999</v>
      </c>
      <c r="R3130" s="17">
        <f t="shared" si="144"/>
        <v>42780.825706018513</v>
      </c>
      <c r="S3130" s="17">
        <f t="shared" si="145"/>
        <v>42810.784039351856</v>
      </c>
      <c r="T3130">
        <f t="shared" si="146"/>
        <v>8.2077625570802837E-2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8266</v>
      </c>
      <c r="O3131" t="s">
        <v>8268</v>
      </c>
      <c r="P3131">
        <f>ROUND(E3131/D3131*100,0)</f>
        <v>1</v>
      </c>
      <c r="Q3131">
        <f>IFERROR(ROUND(E3131/L3131,4),0)</f>
        <v>10</v>
      </c>
      <c r="R3131" s="17">
        <f t="shared" si="144"/>
        <v>42803.842812499999</v>
      </c>
      <c r="S3131" s="17">
        <f t="shared" si="145"/>
        <v>42843.801145833335</v>
      </c>
      <c r="T3131">
        <f t="shared" si="146"/>
        <v>0.10947488584475551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8266</v>
      </c>
      <c r="O3132" t="s">
        <v>8268</v>
      </c>
      <c r="P3132">
        <f>ROUND(E3132/D3132*100,0)</f>
        <v>4</v>
      </c>
      <c r="Q3132">
        <f>IFERROR(ROUND(E3132/L3132,4),0)</f>
        <v>93.75</v>
      </c>
      <c r="R3132" s="17">
        <f t="shared" si="144"/>
        <v>42808.640231481477</v>
      </c>
      <c r="S3132" s="17">
        <f t="shared" si="145"/>
        <v>42839.207638888889</v>
      </c>
      <c r="T3132">
        <f t="shared" si="146"/>
        <v>8.3746321664143142E-2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8266</v>
      </c>
      <c r="O3133" t="s">
        <v>8268</v>
      </c>
      <c r="P3133">
        <f>ROUND(E3133/D3133*100,0)</f>
        <v>16</v>
      </c>
      <c r="Q3133">
        <f>IFERROR(ROUND(E3133/L3133,4),0)</f>
        <v>53.75</v>
      </c>
      <c r="R3133" s="17">
        <f t="shared" si="144"/>
        <v>42803.579224537039</v>
      </c>
      <c r="S3133" s="17">
        <f t="shared" si="145"/>
        <v>42833.537557870368</v>
      </c>
      <c r="T3133">
        <f t="shared" si="146"/>
        <v>8.2077625570762966E-2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8266</v>
      </c>
      <c r="O3134" t="s">
        <v>8268</v>
      </c>
      <c r="P3134">
        <f>ROUND(E3134/D3134*100,0)</f>
        <v>0</v>
      </c>
      <c r="Q3134">
        <f>IFERROR(ROUND(E3134/L3134,4),0)</f>
        <v>10</v>
      </c>
      <c r="R3134" s="17">
        <f t="shared" si="144"/>
        <v>42786.350231481483</v>
      </c>
      <c r="S3134" s="17">
        <f t="shared" si="145"/>
        <v>42846.308564814812</v>
      </c>
      <c r="T3134">
        <f t="shared" si="146"/>
        <v>0.16426940639268078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8266</v>
      </c>
      <c r="O3135" t="s">
        <v>8268</v>
      </c>
      <c r="P3135">
        <f>ROUND(E3135/D3135*100,0)</f>
        <v>108</v>
      </c>
      <c r="Q3135">
        <f>IFERROR(ROUND(E3135/L3135,4),0)</f>
        <v>33.75</v>
      </c>
      <c r="R3135" s="17">
        <f t="shared" si="144"/>
        <v>42788.565208333333</v>
      </c>
      <c r="S3135" s="17">
        <f t="shared" si="145"/>
        <v>42818.523541666669</v>
      </c>
      <c r="T3135">
        <f t="shared" si="146"/>
        <v>8.2077625570782894E-2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8266</v>
      </c>
      <c r="O3136" t="s">
        <v>8268</v>
      </c>
      <c r="P3136">
        <f>ROUND(E3136/D3136*100,0)</f>
        <v>23</v>
      </c>
      <c r="Q3136">
        <f>IFERROR(ROUND(E3136/L3136,4),0)</f>
        <v>18.75</v>
      </c>
      <c r="R3136" s="17">
        <f t="shared" si="144"/>
        <v>42800.720127314817</v>
      </c>
      <c r="S3136" s="17">
        <f t="shared" si="145"/>
        <v>42821.678460648152</v>
      </c>
      <c r="T3136">
        <f t="shared" si="146"/>
        <v>5.7420091324207556E-2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8266</v>
      </c>
      <c r="O3137" t="s">
        <v>8268</v>
      </c>
      <c r="P3137">
        <f>ROUND(E3137/D3137*100,0)</f>
        <v>21</v>
      </c>
      <c r="Q3137">
        <f>IFERROR(ROUND(E3137/L3137,4),"no backers")</f>
        <v>23.142900000000001</v>
      </c>
      <c r="R3137" s="17">
        <f t="shared" si="144"/>
        <v>42807.151863425926</v>
      </c>
      <c r="S3137" s="17">
        <f t="shared" si="145"/>
        <v>42829.151863425926</v>
      </c>
      <c r="T3137">
        <f t="shared" si="146"/>
        <v>6.0273972602739728E-2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8266</v>
      </c>
      <c r="O3138" t="s">
        <v>8268</v>
      </c>
      <c r="P3138">
        <f>ROUND(E3138/D3138*100,0)</f>
        <v>128</v>
      </c>
      <c r="Q3138">
        <f>IFERROR(ROUND(E3138/L3138,4),0)</f>
        <v>29.045500000000001</v>
      </c>
      <c r="R3138" s="17">
        <f t="shared" si="144"/>
        <v>42789.462430555555</v>
      </c>
      <c r="S3138" s="17">
        <f t="shared" si="145"/>
        <v>42825.957638888889</v>
      </c>
      <c r="T3138">
        <f t="shared" si="146"/>
        <v>9.9986872146119787E-2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8266</v>
      </c>
      <c r="O3139" t="s">
        <v>8268</v>
      </c>
      <c r="P3139">
        <f>ROUND(E3139/D3139*100,0)</f>
        <v>3</v>
      </c>
      <c r="Q3139">
        <f>IFERROR(ROUND(E3139/L3139,4),"no backers")</f>
        <v>50</v>
      </c>
      <c r="R3139" s="17">
        <f t="shared" ref="R3139:R3202" si="147">(((J3139/60)/60)/24)+DATE(1970,1,1)</f>
        <v>42807.885057870371</v>
      </c>
      <c r="S3139" s="17">
        <f t="shared" ref="S3139:S3202" si="148">(((I3139/60)/60)/24)+DATE(1970,1,1)</f>
        <v>42858.8</v>
      </c>
      <c r="T3139">
        <f t="shared" ref="T3139:T3202" si="149">(S3139-R3139)/365</f>
        <v>0.1394929921359768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8266</v>
      </c>
      <c r="O3140" t="s">
        <v>8268</v>
      </c>
      <c r="P3140">
        <f>ROUND(E3140/D3140*100,0)</f>
        <v>0</v>
      </c>
      <c r="Q3140">
        <f>IFERROR(ROUND(E3140/L3140,4),0)</f>
        <v>0</v>
      </c>
      <c r="R3140" s="17">
        <f t="shared" si="147"/>
        <v>42809.645914351851</v>
      </c>
      <c r="S3140" s="17">
        <f t="shared" si="148"/>
        <v>42828.645914351851</v>
      </c>
      <c r="T3140">
        <f t="shared" si="149"/>
        <v>5.2054794520547946E-2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8266</v>
      </c>
      <c r="O3141" t="s">
        <v>8268</v>
      </c>
      <c r="P3141">
        <f>ROUND(E3141/D3141*100,0)</f>
        <v>5</v>
      </c>
      <c r="Q3141">
        <f>IFERROR(ROUND(E3141/L3141,4),0)</f>
        <v>450</v>
      </c>
      <c r="R3141" s="17">
        <f t="shared" si="147"/>
        <v>42785.270370370374</v>
      </c>
      <c r="S3141" s="17">
        <f t="shared" si="148"/>
        <v>42819.189583333333</v>
      </c>
      <c r="T3141">
        <f t="shared" si="149"/>
        <v>9.2929350583449685E-2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8266</v>
      </c>
      <c r="O3142" t="s">
        <v>8268</v>
      </c>
      <c r="P3142">
        <f>ROUND(E3142/D3142*100,0)</f>
        <v>1</v>
      </c>
      <c r="Q3142">
        <f>IFERROR(ROUND(E3142/L3142,4),0)</f>
        <v>24</v>
      </c>
      <c r="R3142" s="17">
        <f t="shared" si="147"/>
        <v>42802.718784722223</v>
      </c>
      <c r="S3142" s="17">
        <f t="shared" si="148"/>
        <v>42832.677118055552</v>
      </c>
      <c r="T3142">
        <f t="shared" si="149"/>
        <v>8.2077625570762966E-2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8266</v>
      </c>
      <c r="O3143" t="s">
        <v>8268</v>
      </c>
      <c r="P3143">
        <f>ROUND(E3143/D3143*100,0)</f>
        <v>52</v>
      </c>
      <c r="Q3143">
        <f>IFERROR(ROUND(E3143/L3143,4),"no backers")</f>
        <v>32.25</v>
      </c>
      <c r="R3143" s="17">
        <f t="shared" si="147"/>
        <v>42800.753333333334</v>
      </c>
      <c r="S3143" s="17">
        <f t="shared" si="148"/>
        <v>42841.833333333328</v>
      </c>
      <c r="T3143">
        <f t="shared" si="149"/>
        <v>0.11254794520546431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8266</v>
      </c>
      <c r="O3144" t="s">
        <v>8268</v>
      </c>
      <c r="P3144">
        <f>ROUND(E3144/D3144*100,0)</f>
        <v>2</v>
      </c>
      <c r="Q3144">
        <f>IFERROR(ROUND(E3144/L3144,4),"no backers")</f>
        <v>15</v>
      </c>
      <c r="R3144" s="17">
        <f t="shared" si="147"/>
        <v>42783.513182870374</v>
      </c>
      <c r="S3144" s="17">
        <f t="shared" si="148"/>
        <v>42813.471516203703</v>
      </c>
      <c r="T3144">
        <f t="shared" si="149"/>
        <v>8.2077625570762966E-2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8266</v>
      </c>
      <c r="O3145" t="s">
        <v>8268</v>
      </c>
      <c r="P3145">
        <f>ROUND(E3145/D3145*100,0)</f>
        <v>0</v>
      </c>
      <c r="Q3145">
        <f>IFERROR(ROUND(E3145/L3145,4),0)</f>
        <v>0</v>
      </c>
      <c r="R3145" s="17">
        <f t="shared" si="147"/>
        <v>42808.358287037037</v>
      </c>
      <c r="S3145" s="17">
        <f t="shared" si="148"/>
        <v>42834.358287037037</v>
      </c>
      <c r="T3145">
        <f t="shared" si="149"/>
        <v>7.1232876712328766E-2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8266</v>
      </c>
      <c r="O3146" t="s">
        <v>8268</v>
      </c>
      <c r="P3146">
        <f>ROUND(E3146/D3146*100,0)</f>
        <v>75</v>
      </c>
      <c r="Q3146">
        <f>IFERROR(ROUND(E3146/L3146,4),0)</f>
        <v>251.33330000000001</v>
      </c>
      <c r="R3146" s="17">
        <f t="shared" si="147"/>
        <v>42796.538275462968</v>
      </c>
      <c r="S3146" s="17">
        <f t="shared" si="148"/>
        <v>42813.25</v>
      </c>
      <c r="T3146">
        <f t="shared" si="149"/>
        <v>4.5785546676799564E-2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8266</v>
      </c>
      <c r="O3147" t="s">
        <v>8268</v>
      </c>
      <c r="P3147">
        <f>ROUND(E3147/D3147*100,0)</f>
        <v>0</v>
      </c>
      <c r="Q3147">
        <f>IFERROR(ROUND(E3147/L3147,4),0)</f>
        <v>0</v>
      </c>
      <c r="R3147" s="17">
        <f t="shared" si="147"/>
        <v>42762.040902777779</v>
      </c>
      <c r="S3147" s="17">
        <f t="shared" si="148"/>
        <v>42821.999236111107</v>
      </c>
      <c r="T3147">
        <f t="shared" si="149"/>
        <v>0.16426940639268078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8266</v>
      </c>
      <c r="O3148" t="s">
        <v>8268</v>
      </c>
      <c r="P3148">
        <f>ROUND(E3148/D3148*100,0)</f>
        <v>11</v>
      </c>
      <c r="Q3148">
        <f>IFERROR(ROUND(E3148/L3148,4),0)</f>
        <v>437.5</v>
      </c>
      <c r="R3148" s="17">
        <f t="shared" si="147"/>
        <v>42796.682476851856</v>
      </c>
      <c r="S3148" s="17">
        <f t="shared" si="148"/>
        <v>42841.640810185185</v>
      </c>
      <c r="T3148">
        <f t="shared" si="149"/>
        <v>0.12317351598172187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8266</v>
      </c>
      <c r="O3149" t="s">
        <v>8268</v>
      </c>
      <c r="P3149">
        <f>ROUND(E3149/D3149*100,0)</f>
        <v>118</v>
      </c>
      <c r="Q3149">
        <f>IFERROR(ROUND(E3149/L3149,4),0)</f>
        <v>110.35209999999999</v>
      </c>
      <c r="R3149" s="17">
        <f t="shared" si="147"/>
        <v>41909.969386574077</v>
      </c>
      <c r="S3149" s="17">
        <f t="shared" si="148"/>
        <v>41950.011053240742</v>
      </c>
      <c r="T3149">
        <f t="shared" si="149"/>
        <v>0.10970319634702531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8266</v>
      </c>
      <c r="O3150" t="s">
        <v>8268</v>
      </c>
      <c r="P3150">
        <f>ROUND(E3150/D3150*100,0)</f>
        <v>131</v>
      </c>
      <c r="Q3150">
        <f>IFERROR(ROUND(E3150/L3150,4),0)</f>
        <v>41.421100000000003</v>
      </c>
      <c r="R3150" s="17">
        <f t="shared" si="147"/>
        <v>41891.665324074071</v>
      </c>
      <c r="S3150" s="17">
        <f t="shared" si="148"/>
        <v>41913.166666666664</v>
      </c>
      <c r="T3150">
        <f t="shared" si="149"/>
        <v>5.8907787924913899E-2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8266</v>
      </c>
      <c r="O3151" t="s">
        <v>8268</v>
      </c>
      <c r="P3151">
        <f>ROUND(E3151/D3151*100,0)</f>
        <v>104</v>
      </c>
      <c r="Q3151">
        <f>IFERROR(ROUND(E3151/L3151,4),0)</f>
        <v>52</v>
      </c>
      <c r="R3151" s="17">
        <f t="shared" si="147"/>
        <v>41226.017361111109</v>
      </c>
      <c r="S3151" s="17">
        <f t="shared" si="148"/>
        <v>41250.083333333336</v>
      </c>
      <c r="T3151">
        <f t="shared" si="149"/>
        <v>6.5934170471852779E-2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8266</v>
      </c>
      <c r="O3152" t="s">
        <v>8268</v>
      </c>
      <c r="P3152">
        <f>ROUND(E3152/D3152*100,0)</f>
        <v>101</v>
      </c>
      <c r="Q3152">
        <f>IFERROR(ROUND(E3152/L3152,4),0)</f>
        <v>33.990400000000001</v>
      </c>
      <c r="R3152" s="17">
        <f t="shared" si="147"/>
        <v>40478.263923611114</v>
      </c>
      <c r="S3152" s="17">
        <f t="shared" si="148"/>
        <v>40568.166666666664</v>
      </c>
      <c r="T3152">
        <f t="shared" si="149"/>
        <v>0.24630888508370047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8266</v>
      </c>
      <c r="O3153" t="s">
        <v>8268</v>
      </c>
      <c r="P3153">
        <f>ROUND(E3153/D3153*100,0)</f>
        <v>100</v>
      </c>
      <c r="Q3153">
        <f>IFERROR(ROUND(E3153/L3153,4),"no backers")</f>
        <v>103.35290000000001</v>
      </c>
      <c r="R3153" s="17">
        <f t="shared" si="147"/>
        <v>41862.83997685185</v>
      </c>
      <c r="S3153" s="17">
        <f t="shared" si="148"/>
        <v>41892.83997685185</v>
      </c>
      <c r="T3153">
        <f t="shared" si="149"/>
        <v>8.2191780821917804E-2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8266</v>
      </c>
      <c r="O3154" t="s">
        <v>8268</v>
      </c>
      <c r="P3154">
        <f>ROUND(E3154/D3154*100,0)</f>
        <v>106</v>
      </c>
      <c r="Q3154">
        <f>IFERROR(ROUND(E3154/L3154,4),"no backers")</f>
        <v>34.790999999999997</v>
      </c>
      <c r="R3154" s="17">
        <f t="shared" si="147"/>
        <v>41550.867673611108</v>
      </c>
      <c r="S3154" s="17">
        <f t="shared" si="148"/>
        <v>41580.867673611108</v>
      </c>
      <c r="T3154">
        <f t="shared" si="149"/>
        <v>8.2191780821917804E-2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8266</v>
      </c>
      <c r="O3155" t="s">
        <v>8268</v>
      </c>
      <c r="P3155">
        <f>ROUND(E3155/D3155*100,0)</f>
        <v>336</v>
      </c>
      <c r="Q3155">
        <f>IFERROR(ROUND(E3155/L3155,4),0)</f>
        <v>41.773899999999998</v>
      </c>
      <c r="R3155" s="17">
        <f t="shared" si="147"/>
        <v>40633.154363425929</v>
      </c>
      <c r="S3155" s="17">
        <f t="shared" si="148"/>
        <v>40664.207638888889</v>
      </c>
      <c r="T3155">
        <f t="shared" si="149"/>
        <v>8.5077467021809045E-2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8266</v>
      </c>
      <c r="O3156" t="s">
        <v>8268</v>
      </c>
      <c r="P3156">
        <f>ROUND(E3156/D3156*100,0)</f>
        <v>113</v>
      </c>
      <c r="Q3156">
        <f>IFERROR(ROUND(E3156/L3156,4),0)</f>
        <v>64.268299999999996</v>
      </c>
      <c r="R3156" s="17">
        <f t="shared" si="147"/>
        <v>40970.875671296293</v>
      </c>
      <c r="S3156" s="17">
        <f t="shared" si="148"/>
        <v>41000.834004629629</v>
      </c>
      <c r="T3156">
        <f t="shared" si="149"/>
        <v>8.2077625570782894E-2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8266</v>
      </c>
      <c r="O3157" t="s">
        <v>8268</v>
      </c>
      <c r="P3157">
        <f>ROUND(E3157/D3157*100,0)</f>
        <v>189</v>
      </c>
      <c r="Q3157">
        <f>IFERROR(ROUND(E3157/L3157,4),"no backers")</f>
        <v>31.209399999999999</v>
      </c>
      <c r="R3157" s="17">
        <f t="shared" si="147"/>
        <v>41233.499131944445</v>
      </c>
      <c r="S3157" s="17">
        <f t="shared" si="148"/>
        <v>41263.499131944445</v>
      </c>
      <c r="T3157">
        <f t="shared" si="149"/>
        <v>8.2191780821917804E-2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8266</v>
      </c>
      <c r="O3158" t="s">
        <v>8268</v>
      </c>
      <c r="P3158">
        <f>ROUND(E3158/D3158*100,0)</f>
        <v>102</v>
      </c>
      <c r="Q3158">
        <f>IFERROR(ROUND(E3158/L3158,4),0)</f>
        <v>62.921300000000002</v>
      </c>
      <c r="R3158" s="17">
        <f t="shared" si="147"/>
        <v>41026.953055555554</v>
      </c>
      <c r="S3158" s="17">
        <f t="shared" si="148"/>
        <v>41061.953055555554</v>
      </c>
      <c r="T3158">
        <f t="shared" si="149"/>
        <v>9.5890410958904104E-2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8266</v>
      </c>
      <c r="O3159" t="s">
        <v>8268</v>
      </c>
      <c r="P3159">
        <f>ROUND(E3159/D3159*100,0)</f>
        <v>101</v>
      </c>
      <c r="Q3159">
        <f>IFERROR(ROUND(E3159/L3159,4),0)</f>
        <v>98.536600000000007</v>
      </c>
      <c r="R3159" s="17">
        <f t="shared" si="147"/>
        <v>41829.788252314815</v>
      </c>
      <c r="S3159" s="17">
        <f t="shared" si="148"/>
        <v>41839.208333333336</v>
      </c>
      <c r="T3159">
        <f t="shared" si="149"/>
        <v>2.5808441146633315E-2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8266</v>
      </c>
      <c r="O3160" t="s">
        <v>8268</v>
      </c>
      <c r="P3160">
        <f>ROUND(E3160/D3160*100,0)</f>
        <v>114</v>
      </c>
      <c r="Q3160">
        <f>IFERROR(ROUND(E3160/L3160,4),0)</f>
        <v>82.608699999999999</v>
      </c>
      <c r="R3160" s="17">
        <f t="shared" si="147"/>
        <v>41447.839722222219</v>
      </c>
      <c r="S3160" s="17">
        <f t="shared" si="148"/>
        <v>41477.839722222219</v>
      </c>
      <c r="T3160">
        <f t="shared" si="149"/>
        <v>8.2191780821917804E-2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8266</v>
      </c>
      <c r="O3161" t="s">
        <v>8268</v>
      </c>
      <c r="P3161">
        <f>ROUND(E3161/D3161*100,0)</f>
        <v>133</v>
      </c>
      <c r="Q3161">
        <f>IFERROR(ROUND(E3161/L3161,4),0)</f>
        <v>38.504199999999997</v>
      </c>
      <c r="R3161" s="17">
        <f t="shared" si="147"/>
        <v>40884.066678240742</v>
      </c>
      <c r="S3161" s="17">
        <f t="shared" si="148"/>
        <v>40926.958333333336</v>
      </c>
      <c r="T3161">
        <f t="shared" si="149"/>
        <v>0.11751138381532406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8266</v>
      </c>
      <c r="O3162" t="s">
        <v>8268</v>
      </c>
      <c r="P3162">
        <f>ROUND(E3162/D3162*100,0)</f>
        <v>102</v>
      </c>
      <c r="Q3162">
        <f>IFERROR(ROUND(E3162/L3162,4),0)</f>
        <v>80.157899999999998</v>
      </c>
      <c r="R3162" s="17">
        <f t="shared" si="147"/>
        <v>41841.26489583333</v>
      </c>
      <c r="S3162" s="17">
        <f t="shared" si="148"/>
        <v>41864.207638888889</v>
      </c>
      <c r="T3162">
        <f t="shared" si="149"/>
        <v>6.2856830289202248E-2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8266</v>
      </c>
      <c r="O3163" t="s">
        <v>8268</v>
      </c>
      <c r="P3163">
        <f>ROUND(E3163/D3163*100,0)</f>
        <v>105</v>
      </c>
      <c r="Q3163">
        <f>IFERROR(ROUND(E3163/L3163,4),0)</f>
        <v>28.4054</v>
      </c>
      <c r="R3163" s="17">
        <f t="shared" si="147"/>
        <v>41897.536134259259</v>
      </c>
      <c r="S3163" s="17">
        <f t="shared" si="148"/>
        <v>41927.536134259259</v>
      </c>
      <c r="T3163">
        <f t="shared" si="149"/>
        <v>8.2191780821917804E-2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8266</v>
      </c>
      <c r="O3164" t="s">
        <v>8268</v>
      </c>
      <c r="P3164">
        <f>ROUND(E3164/D3164*100,0)</f>
        <v>127</v>
      </c>
      <c r="Q3164">
        <f>IFERROR(ROUND(E3164/L3164,4),0)</f>
        <v>80.730199999999996</v>
      </c>
      <c r="R3164" s="17">
        <f t="shared" si="147"/>
        <v>41799.685902777775</v>
      </c>
      <c r="S3164" s="17">
        <f t="shared" si="148"/>
        <v>41827.083333333336</v>
      </c>
      <c r="T3164">
        <f t="shared" si="149"/>
        <v>7.5061453576877477E-2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8266</v>
      </c>
      <c r="O3165" t="s">
        <v>8268</v>
      </c>
      <c r="P3165">
        <f>ROUND(E3165/D3165*100,0)</f>
        <v>111</v>
      </c>
      <c r="Q3165">
        <f>IFERROR(ROUND(E3165/L3165,4),0)</f>
        <v>200.6944</v>
      </c>
      <c r="R3165" s="17">
        <f t="shared" si="147"/>
        <v>41775.753761574073</v>
      </c>
      <c r="S3165" s="17">
        <f t="shared" si="148"/>
        <v>41805.753761574073</v>
      </c>
      <c r="T3165">
        <f t="shared" si="149"/>
        <v>8.2191780821917804E-2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8266</v>
      </c>
      <c r="O3166" t="s">
        <v>8268</v>
      </c>
      <c r="P3166">
        <f>ROUND(E3166/D3166*100,0)</f>
        <v>107</v>
      </c>
      <c r="Q3166">
        <f>IFERROR(ROUND(E3166/L3166,4),0)</f>
        <v>37.591500000000003</v>
      </c>
      <c r="R3166" s="17">
        <f t="shared" si="147"/>
        <v>41766.80572916667</v>
      </c>
      <c r="S3166" s="17">
        <f t="shared" si="148"/>
        <v>41799.80572916667</v>
      </c>
      <c r="T3166">
        <f t="shared" si="149"/>
        <v>9.0410958904109592E-2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8266</v>
      </c>
      <c r="O3167" t="s">
        <v>8268</v>
      </c>
      <c r="P3167">
        <f>ROUND(E3167/D3167*100,0)</f>
        <v>163</v>
      </c>
      <c r="Q3167">
        <f>IFERROR(ROUND(E3167/L3167,4),0)</f>
        <v>58.095199999999998</v>
      </c>
      <c r="R3167" s="17">
        <f t="shared" si="147"/>
        <v>40644.159259259257</v>
      </c>
      <c r="S3167" s="17">
        <f t="shared" si="148"/>
        <v>40666.165972222225</v>
      </c>
      <c r="T3167">
        <f t="shared" si="149"/>
        <v>6.0292364282103744E-2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8266</v>
      </c>
      <c r="O3168" t="s">
        <v>8268</v>
      </c>
      <c r="P3168">
        <f>ROUND(E3168/D3168*100,0)</f>
        <v>160</v>
      </c>
      <c r="Q3168">
        <f>IFERROR(ROUND(E3168/L3168,4),0)</f>
        <v>60.300899999999999</v>
      </c>
      <c r="R3168" s="17">
        <f t="shared" si="147"/>
        <v>41940.69158564815</v>
      </c>
      <c r="S3168" s="17">
        <f t="shared" si="148"/>
        <v>41969.332638888889</v>
      </c>
      <c r="T3168">
        <f t="shared" si="149"/>
        <v>7.8468639015723249E-2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8266</v>
      </c>
      <c r="O3169" t="s">
        <v>8268</v>
      </c>
      <c r="P3169">
        <f>ROUND(E3169/D3169*100,0)</f>
        <v>116</v>
      </c>
      <c r="Q3169">
        <f>IFERROR(ROUND(E3169/L3169,4),0)</f>
        <v>63.363599999999998</v>
      </c>
      <c r="R3169" s="17">
        <f t="shared" si="147"/>
        <v>41839.175706018519</v>
      </c>
      <c r="S3169" s="17">
        <f t="shared" si="148"/>
        <v>41853.175706018519</v>
      </c>
      <c r="T3169">
        <f t="shared" si="149"/>
        <v>3.8356164383561646E-2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8266</v>
      </c>
      <c r="O3170" t="s">
        <v>8268</v>
      </c>
      <c r="P3170">
        <f>ROUND(E3170/D3170*100,0)</f>
        <v>124</v>
      </c>
      <c r="Q3170">
        <f>IFERROR(ROUND(E3170/L3170,4),0)</f>
        <v>50.901600000000002</v>
      </c>
      <c r="R3170" s="17">
        <f t="shared" si="147"/>
        <v>41772.105937500004</v>
      </c>
      <c r="S3170" s="17">
        <f t="shared" si="148"/>
        <v>41803.916666666664</v>
      </c>
      <c r="T3170">
        <f t="shared" si="149"/>
        <v>8.7152682648384022E-2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8266</v>
      </c>
      <c r="O3171" t="s">
        <v>8268</v>
      </c>
      <c r="P3171">
        <f>ROUND(E3171/D3171*100,0)</f>
        <v>103</v>
      </c>
      <c r="Q3171">
        <f>IFERROR(ROUND(E3171/L3171,4),0)</f>
        <v>100.5</v>
      </c>
      <c r="R3171" s="17">
        <f t="shared" si="147"/>
        <v>41591.737974537034</v>
      </c>
      <c r="S3171" s="17">
        <f t="shared" si="148"/>
        <v>41621.207638888889</v>
      </c>
      <c r="T3171">
        <f t="shared" si="149"/>
        <v>8.0738806443437228E-2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8266</v>
      </c>
      <c r="O3172" t="s">
        <v>8268</v>
      </c>
      <c r="P3172">
        <f>ROUND(E3172/D3172*100,0)</f>
        <v>112</v>
      </c>
      <c r="Q3172">
        <f>IFERROR(ROUND(E3172/L3172,4),0)</f>
        <v>31.619700000000002</v>
      </c>
      <c r="R3172" s="17">
        <f t="shared" si="147"/>
        <v>41789.080370370371</v>
      </c>
      <c r="S3172" s="17">
        <f t="shared" si="148"/>
        <v>41822.166666666664</v>
      </c>
      <c r="T3172">
        <f t="shared" si="149"/>
        <v>9.0647387113131112E-2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8266</v>
      </c>
      <c r="O3173" t="s">
        <v>8268</v>
      </c>
      <c r="P3173">
        <f>ROUND(E3173/D3173*100,0)</f>
        <v>109</v>
      </c>
      <c r="Q3173">
        <f>IFERROR(ROUND(E3173/L3173,4),0)</f>
        <v>65.102599999999995</v>
      </c>
      <c r="R3173" s="17">
        <f t="shared" si="147"/>
        <v>42466.608310185184</v>
      </c>
      <c r="S3173" s="17">
        <f t="shared" si="148"/>
        <v>42496.608310185184</v>
      </c>
      <c r="T3173">
        <f t="shared" si="149"/>
        <v>8.2191780821917804E-2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8266</v>
      </c>
      <c r="O3174" t="s">
        <v>8268</v>
      </c>
      <c r="P3174">
        <f>ROUND(E3174/D3174*100,0)</f>
        <v>115</v>
      </c>
      <c r="Q3174">
        <f>IFERROR(ROUND(E3174/L3174,4),0)</f>
        <v>79.310299999999998</v>
      </c>
      <c r="R3174" s="17">
        <f t="shared" si="147"/>
        <v>40923.729953703703</v>
      </c>
      <c r="S3174" s="17">
        <f t="shared" si="148"/>
        <v>40953.729953703703</v>
      </c>
      <c r="T3174">
        <f t="shared" si="149"/>
        <v>8.2191780821917804E-2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8266</v>
      </c>
      <c r="O3175" t="s">
        <v>8268</v>
      </c>
      <c r="P3175">
        <f>ROUND(E3175/D3175*100,0)</f>
        <v>103</v>
      </c>
      <c r="Q3175">
        <f>IFERROR(ROUND(E3175/L3175,4),0)</f>
        <v>139.1892</v>
      </c>
      <c r="R3175" s="17">
        <f t="shared" si="147"/>
        <v>41878.878379629627</v>
      </c>
      <c r="S3175" s="17">
        <f t="shared" si="148"/>
        <v>41908.878379629627</v>
      </c>
      <c r="T3175">
        <f t="shared" si="149"/>
        <v>8.2191780821917804E-2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8266</v>
      </c>
      <c r="O3176" t="s">
        <v>8268</v>
      </c>
      <c r="P3176">
        <f>ROUND(E3176/D3176*100,0)</f>
        <v>101</v>
      </c>
      <c r="Q3176">
        <f>IFERROR(ROUND(E3176/L3176,4),"no backers")</f>
        <v>131.91300000000001</v>
      </c>
      <c r="R3176" s="17">
        <f t="shared" si="147"/>
        <v>41862.864675925928</v>
      </c>
      <c r="S3176" s="17">
        <f t="shared" si="148"/>
        <v>41876.864675925928</v>
      </c>
      <c r="T3176">
        <f t="shared" si="149"/>
        <v>3.8356164383561646E-2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8266</v>
      </c>
      <c r="O3177" t="s">
        <v>8268</v>
      </c>
      <c r="P3177">
        <f>ROUND(E3177/D3177*100,0)</f>
        <v>110</v>
      </c>
      <c r="Q3177">
        <f>IFERROR(ROUND(E3177/L3177,4),0)</f>
        <v>91.3</v>
      </c>
      <c r="R3177" s="17">
        <f t="shared" si="147"/>
        <v>40531.886886574073</v>
      </c>
      <c r="S3177" s="17">
        <f t="shared" si="148"/>
        <v>40591.886886574073</v>
      </c>
      <c r="T3177">
        <f t="shared" si="149"/>
        <v>0.16438356164383561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8266</v>
      </c>
      <c r="O3178" t="s">
        <v>8268</v>
      </c>
      <c r="P3178">
        <f>ROUND(E3178/D3178*100,0)</f>
        <v>115</v>
      </c>
      <c r="Q3178">
        <f>IFERROR(ROUND(E3178/L3178,4),0)</f>
        <v>39.672699999999999</v>
      </c>
      <c r="R3178" s="17">
        <f t="shared" si="147"/>
        <v>41477.930914351848</v>
      </c>
      <c r="S3178" s="17">
        <f t="shared" si="148"/>
        <v>41504.625</v>
      </c>
      <c r="T3178">
        <f t="shared" si="149"/>
        <v>7.3134481227814782E-2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8266</v>
      </c>
      <c r="O3179" t="s">
        <v>8268</v>
      </c>
      <c r="P3179">
        <f>ROUND(E3179/D3179*100,0)</f>
        <v>117</v>
      </c>
      <c r="Q3179">
        <f>IFERROR(ROUND(E3179/L3179,4),0)</f>
        <v>57.548999999999999</v>
      </c>
      <c r="R3179" s="17">
        <f t="shared" si="147"/>
        <v>41781.666770833333</v>
      </c>
      <c r="S3179" s="17">
        <f t="shared" si="148"/>
        <v>41811.666770833333</v>
      </c>
      <c r="T3179">
        <f t="shared" si="149"/>
        <v>8.2191780821917804E-2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8266</v>
      </c>
      <c r="O3180" t="s">
        <v>8268</v>
      </c>
      <c r="P3180">
        <f>ROUND(E3180/D3180*100,0)</f>
        <v>172</v>
      </c>
      <c r="Q3180">
        <f>IFERROR(ROUND(E3180/L3180,4),0)</f>
        <v>33.025599999999997</v>
      </c>
      <c r="R3180" s="17">
        <f t="shared" si="147"/>
        <v>41806.605034722219</v>
      </c>
      <c r="S3180" s="17">
        <f t="shared" si="148"/>
        <v>41836.605034722219</v>
      </c>
      <c r="T3180">
        <f t="shared" si="149"/>
        <v>8.2191780821917804E-2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8266</v>
      </c>
      <c r="O3181" t="s">
        <v>8268</v>
      </c>
      <c r="P3181">
        <f>ROUND(E3181/D3181*100,0)</f>
        <v>114</v>
      </c>
      <c r="Q3181">
        <f>IFERROR(ROUND(E3181/L3181,4),0)</f>
        <v>77.335800000000006</v>
      </c>
      <c r="R3181" s="17">
        <f t="shared" si="147"/>
        <v>41375.702210648145</v>
      </c>
      <c r="S3181" s="17">
        <f t="shared" si="148"/>
        <v>41400.702210648145</v>
      </c>
      <c r="T3181">
        <f t="shared" si="149"/>
        <v>6.8493150684931503E-2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8266</v>
      </c>
      <c r="O3182" t="s">
        <v>8268</v>
      </c>
      <c r="P3182">
        <f>ROUND(E3182/D3182*100,0)</f>
        <v>120</v>
      </c>
      <c r="Q3182">
        <f>IFERROR(ROUND(E3182/L3182,4),0)</f>
        <v>31.933299999999999</v>
      </c>
      <c r="R3182" s="17">
        <f t="shared" si="147"/>
        <v>41780.412604166668</v>
      </c>
      <c r="S3182" s="17">
        <f t="shared" si="148"/>
        <v>41810.412604166668</v>
      </c>
      <c r="T3182">
        <f t="shared" si="149"/>
        <v>8.2191780821917804E-2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8266</v>
      </c>
      <c r="O3183" t="s">
        <v>8268</v>
      </c>
      <c r="P3183">
        <f>ROUND(E3183/D3183*100,0)</f>
        <v>109</v>
      </c>
      <c r="Q3183">
        <f>IFERROR(ROUND(E3183/L3183,4),0)</f>
        <v>36.333300000000001</v>
      </c>
      <c r="R3183" s="17">
        <f t="shared" si="147"/>
        <v>41779.310034722221</v>
      </c>
      <c r="S3183" s="17">
        <f t="shared" si="148"/>
        <v>41805.666666666664</v>
      </c>
      <c r="T3183">
        <f t="shared" si="149"/>
        <v>7.2209950532721931E-2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8266</v>
      </c>
      <c r="O3184" t="s">
        <v>8268</v>
      </c>
      <c r="P3184">
        <f>ROUND(E3184/D3184*100,0)</f>
        <v>101</v>
      </c>
      <c r="Q3184">
        <f>IFERROR(ROUND(E3184/L3184,4),0)</f>
        <v>46.7682</v>
      </c>
      <c r="R3184" s="17">
        <f t="shared" si="147"/>
        <v>40883.949317129627</v>
      </c>
      <c r="S3184" s="17">
        <f t="shared" si="148"/>
        <v>40939.708333333336</v>
      </c>
      <c r="T3184">
        <f t="shared" si="149"/>
        <v>0.15276442795536602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8266</v>
      </c>
      <c r="O3185" t="s">
        <v>8268</v>
      </c>
      <c r="P3185">
        <f>ROUND(E3185/D3185*100,0)</f>
        <v>109</v>
      </c>
      <c r="Q3185">
        <f>IFERROR(ROUND(E3185/L3185,4),0)</f>
        <v>40.073500000000003</v>
      </c>
      <c r="R3185" s="17">
        <f t="shared" si="147"/>
        <v>41491.79478009259</v>
      </c>
      <c r="S3185" s="17">
        <f t="shared" si="148"/>
        <v>41509.79478009259</v>
      </c>
      <c r="T3185">
        <f t="shared" si="149"/>
        <v>4.9315068493150684E-2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8266</v>
      </c>
      <c r="O3186" t="s">
        <v>8268</v>
      </c>
      <c r="P3186">
        <f>ROUND(E3186/D3186*100,0)</f>
        <v>107</v>
      </c>
      <c r="Q3186">
        <f>IFERROR(ROUND(E3186/L3186,4),0)</f>
        <v>100.2174</v>
      </c>
      <c r="R3186" s="17">
        <f t="shared" si="147"/>
        <v>41791.993414351848</v>
      </c>
      <c r="S3186" s="17">
        <f t="shared" si="148"/>
        <v>41821.993414351848</v>
      </c>
      <c r="T3186">
        <f t="shared" si="149"/>
        <v>8.2191780821917804E-2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8266</v>
      </c>
      <c r="O3187" t="s">
        <v>8268</v>
      </c>
      <c r="P3187">
        <f>ROUND(E3187/D3187*100,0)</f>
        <v>100</v>
      </c>
      <c r="Q3187">
        <f>IFERROR(ROUND(E3187/L3187,4),0)</f>
        <v>41.666699999999999</v>
      </c>
      <c r="R3187" s="17">
        <f t="shared" si="147"/>
        <v>41829.977326388893</v>
      </c>
      <c r="S3187" s="17">
        <f t="shared" si="148"/>
        <v>41836.977326388893</v>
      </c>
      <c r="T3187">
        <f t="shared" si="149"/>
        <v>1.9178082191780823E-2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8266</v>
      </c>
      <c r="O3188" t="s">
        <v>8268</v>
      </c>
      <c r="P3188">
        <f>ROUND(E3188/D3188*100,0)</f>
        <v>102</v>
      </c>
      <c r="Q3188">
        <f>IFERROR(ROUND(E3188/L3188,4),0)</f>
        <v>46.714300000000001</v>
      </c>
      <c r="R3188" s="17">
        <f t="shared" si="147"/>
        <v>41868.924050925925</v>
      </c>
      <c r="S3188" s="17">
        <f t="shared" si="148"/>
        <v>41898.875</v>
      </c>
      <c r="T3188">
        <f t="shared" si="149"/>
        <v>8.2057394723492438E-2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8266</v>
      </c>
      <c r="O3189" t="s">
        <v>8268</v>
      </c>
      <c r="P3189">
        <f>ROUND(E3189/D3189*100,0)</f>
        <v>116</v>
      </c>
      <c r="Q3189">
        <f>IFERROR(ROUND(E3189/L3189,4),"no backers")</f>
        <v>71.491799999999998</v>
      </c>
      <c r="R3189" s="17">
        <f t="shared" si="147"/>
        <v>41835.666354166664</v>
      </c>
      <c r="S3189" s="17">
        <f t="shared" si="148"/>
        <v>41855.666354166664</v>
      </c>
      <c r="T3189">
        <f t="shared" si="149"/>
        <v>5.4794520547945202E-2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8266</v>
      </c>
      <c r="O3190" t="s">
        <v>8269</v>
      </c>
      <c r="P3190">
        <f>ROUND(E3190/D3190*100,0)</f>
        <v>65</v>
      </c>
      <c r="Q3190">
        <f>IFERROR(ROUND(E3190/L3190,4),0)</f>
        <v>14.4444</v>
      </c>
      <c r="R3190" s="17">
        <f t="shared" si="147"/>
        <v>42144.415532407409</v>
      </c>
      <c r="S3190" s="17">
        <f t="shared" si="148"/>
        <v>42165.415532407409</v>
      </c>
      <c r="T3190">
        <f t="shared" si="149"/>
        <v>5.7534246575342465E-2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8266</v>
      </c>
      <c r="O3191" t="s">
        <v>8269</v>
      </c>
      <c r="P3191">
        <f>ROUND(E3191/D3191*100,0)</f>
        <v>12</v>
      </c>
      <c r="Q3191">
        <f>IFERROR(ROUND(E3191/L3191,4),"no backers")</f>
        <v>356.84210000000002</v>
      </c>
      <c r="R3191" s="17">
        <f t="shared" si="147"/>
        <v>42118.346435185187</v>
      </c>
      <c r="S3191" s="17">
        <f t="shared" si="148"/>
        <v>42148.346435185187</v>
      </c>
      <c r="T3191">
        <f t="shared" si="149"/>
        <v>8.2191780821917804E-2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8266</v>
      </c>
      <c r="O3192" t="s">
        <v>8269</v>
      </c>
      <c r="P3192">
        <f>ROUND(E3192/D3192*100,0)</f>
        <v>0</v>
      </c>
      <c r="Q3192">
        <f>IFERROR(ROUND(E3192/L3192,4),0)</f>
        <v>0</v>
      </c>
      <c r="R3192" s="17">
        <f t="shared" si="147"/>
        <v>42683.151331018518</v>
      </c>
      <c r="S3192" s="17">
        <f t="shared" si="148"/>
        <v>42713.192997685182</v>
      </c>
      <c r="T3192">
        <f t="shared" si="149"/>
        <v>8.2305936073052713E-2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8266</v>
      </c>
      <c r="O3193" t="s">
        <v>8269</v>
      </c>
      <c r="P3193">
        <f>ROUND(E3193/D3193*100,0)</f>
        <v>4</v>
      </c>
      <c r="Q3193">
        <f>IFERROR(ROUND(E3193/L3193,4),0)</f>
        <v>37.75</v>
      </c>
      <c r="R3193" s="17">
        <f t="shared" si="147"/>
        <v>42538.755428240736</v>
      </c>
      <c r="S3193" s="17">
        <f t="shared" si="148"/>
        <v>42598.755428240736</v>
      </c>
      <c r="T3193">
        <f t="shared" si="149"/>
        <v>0.16438356164383561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8266</v>
      </c>
      <c r="O3194" t="s">
        <v>8269</v>
      </c>
      <c r="P3194">
        <f>ROUND(E3194/D3194*100,0)</f>
        <v>1</v>
      </c>
      <c r="Q3194">
        <f>IFERROR(ROUND(E3194/L3194,4),0)</f>
        <v>12.75</v>
      </c>
      <c r="R3194" s="17">
        <f t="shared" si="147"/>
        <v>42018.94049768518</v>
      </c>
      <c r="S3194" s="17">
        <f t="shared" si="148"/>
        <v>42063.916666666672</v>
      </c>
      <c r="T3194">
        <f t="shared" si="149"/>
        <v>0.12322238077120919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8266</v>
      </c>
      <c r="O3195" t="s">
        <v>8269</v>
      </c>
      <c r="P3195">
        <f>ROUND(E3195/D3195*100,0)</f>
        <v>12</v>
      </c>
      <c r="Q3195">
        <f>IFERROR(ROUND(E3195/L3195,4),0)</f>
        <v>24.458300000000001</v>
      </c>
      <c r="R3195" s="17">
        <f t="shared" si="147"/>
        <v>42010.968240740738</v>
      </c>
      <c r="S3195" s="17">
        <f t="shared" si="148"/>
        <v>42055.968240740738</v>
      </c>
      <c r="T3195">
        <f t="shared" si="149"/>
        <v>0.12328767123287671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8266</v>
      </c>
      <c r="O3196" t="s">
        <v>8269</v>
      </c>
      <c r="P3196">
        <f>ROUND(E3196/D3196*100,0)</f>
        <v>0</v>
      </c>
      <c r="Q3196" t="str">
        <f>IFERROR(ROUND(E3196/L3196,4),"no backers")</f>
        <v>no backers</v>
      </c>
      <c r="R3196" s="17">
        <f t="shared" si="147"/>
        <v>42182.062476851846</v>
      </c>
      <c r="S3196" s="17">
        <f t="shared" si="148"/>
        <v>42212.062476851846</v>
      </c>
      <c r="T3196">
        <f t="shared" si="149"/>
        <v>8.2191780821917804E-2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8266</v>
      </c>
      <c r="O3197" t="s">
        <v>8269</v>
      </c>
      <c r="P3197">
        <f>ROUND(E3197/D3197*100,0)</f>
        <v>59</v>
      </c>
      <c r="Q3197">
        <f>IFERROR(ROUND(E3197/L3197,4),"no backers")</f>
        <v>53.076900000000002</v>
      </c>
      <c r="R3197" s="17">
        <f t="shared" si="147"/>
        <v>42017.594236111108</v>
      </c>
      <c r="S3197" s="17">
        <f t="shared" si="148"/>
        <v>42047.594236111108</v>
      </c>
      <c r="T3197">
        <f t="shared" si="149"/>
        <v>8.2191780821917804E-2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8266</v>
      </c>
      <c r="O3198" t="s">
        <v>8269</v>
      </c>
      <c r="P3198">
        <f>ROUND(E3198/D3198*100,0)</f>
        <v>0</v>
      </c>
      <c r="Q3198">
        <f>IFERROR(ROUND(E3198/L3198,4),0)</f>
        <v>300</v>
      </c>
      <c r="R3198" s="17">
        <f t="shared" si="147"/>
        <v>42157.598090277781</v>
      </c>
      <c r="S3198" s="17">
        <f t="shared" si="148"/>
        <v>42217.583333333328</v>
      </c>
      <c r="T3198">
        <f t="shared" si="149"/>
        <v>0.16434313165903416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8266</v>
      </c>
      <c r="O3199" t="s">
        <v>8269</v>
      </c>
      <c r="P3199">
        <f>ROUND(E3199/D3199*100,0)</f>
        <v>11</v>
      </c>
      <c r="Q3199">
        <f>IFERROR(ROUND(E3199/L3199,4),0)</f>
        <v>286.25</v>
      </c>
      <c r="R3199" s="17">
        <f t="shared" si="147"/>
        <v>42009.493263888886</v>
      </c>
      <c r="S3199" s="17">
        <f t="shared" si="148"/>
        <v>42039.493263888886</v>
      </c>
      <c r="T3199">
        <f t="shared" si="149"/>
        <v>8.2191780821917804E-2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8266</v>
      </c>
      <c r="O3200" t="s">
        <v>8269</v>
      </c>
      <c r="P3200">
        <f>ROUND(E3200/D3200*100,0)</f>
        <v>0</v>
      </c>
      <c r="Q3200">
        <f>IFERROR(ROUND(E3200/L3200,4),0)</f>
        <v>36.666699999999999</v>
      </c>
      <c r="R3200" s="17">
        <f t="shared" si="147"/>
        <v>42013.424502314811</v>
      </c>
      <c r="S3200" s="17">
        <f t="shared" si="148"/>
        <v>42051.424502314811</v>
      </c>
      <c r="T3200">
        <f t="shared" si="149"/>
        <v>0.10410958904109589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8266</v>
      </c>
      <c r="O3201" t="s">
        <v>8269</v>
      </c>
      <c r="P3201">
        <f>ROUND(E3201/D3201*100,0)</f>
        <v>52</v>
      </c>
      <c r="Q3201">
        <f>IFERROR(ROUND(E3201/L3201,4),0)</f>
        <v>49.207500000000003</v>
      </c>
      <c r="R3201" s="17">
        <f t="shared" si="147"/>
        <v>41858.761782407404</v>
      </c>
      <c r="S3201" s="17">
        <f t="shared" si="148"/>
        <v>41888.875</v>
      </c>
      <c r="T3201">
        <f t="shared" si="149"/>
        <v>8.2501966007112057E-2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8266</v>
      </c>
      <c r="O3202" t="s">
        <v>8269</v>
      </c>
      <c r="P3202">
        <f>ROUND(E3202/D3202*100,0)</f>
        <v>0</v>
      </c>
      <c r="Q3202">
        <f>IFERROR(ROUND(E3202/L3202,4),0)</f>
        <v>1</v>
      </c>
      <c r="R3202" s="17">
        <f t="shared" si="147"/>
        <v>42460.320613425924</v>
      </c>
      <c r="S3202" s="17">
        <f t="shared" si="148"/>
        <v>42490.231944444444</v>
      </c>
      <c r="T3202">
        <f t="shared" si="149"/>
        <v>8.1948852105535028E-2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8266</v>
      </c>
      <c r="O3203" t="s">
        <v>8269</v>
      </c>
      <c r="P3203">
        <f>ROUND(E3203/D3203*100,0)</f>
        <v>1</v>
      </c>
      <c r="Q3203">
        <f>IFERROR(ROUND(E3203/L3203,4),0)</f>
        <v>12.5</v>
      </c>
      <c r="R3203" s="17">
        <f t="shared" ref="R3203:R3266" si="150">(((J3203/60)/60)/24)+DATE(1970,1,1)</f>
        <v>41861.767094907409</v>
      </c>
      <c r="S3203" s="17">
        <f t="shared" ref="S3203:S3266" si="151">(((I3203/60)/60)/24)+DATE(1970,1,1)</f>
        <v>41882.767094907409</v>
      </c>
      <c r="T3203">
        <f t="shared" ref="T3203:T3266" si="152">(S3203-R3203)/365</f>
        <v>5.7534246575342465E-2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8266</v>
      </c>
      <c r="O3204" t="s">
        <v>8269</v>
      </c>
      <c r="P3204">
        <f>ROUND(E3204/D3204*100,0)</f>
        <v>55</v>
      </c>
      <c r="Q3204">
        <f>IFERROR(ROUND(E3204/L3204,4),0)</f>
        <v>109.04</v>
      </c>
      <c r="R3204" s="17">
        <f t="shared" si="150"/>
        <v>42293.853541666671</v>
      </c>
      <c r="S3204" s="17">
        <f t="shared" si="151"/>
        <v>42352.249305555553</v>
      </c>
      <c r="T3204">
        <f t="shared" si="152"/>
        <v>0.15998839421611605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8266</v>
      </c>
      <c r="O3205" t="s">
        <v>8269</v>
      </c>
      <c r="P3205">
        <f>ROUND(E3205/D3205*100,0)</f>
        <v>25</v>
      </c>
      <c r="Q3205">
        <f>IFERROR(ROUND(E3205/L3205,4),0)</f>
        <v>41.666699999999999</v>
      </c>
      <c r="R3205" s="17">
        <f t="shared" si="150"/>
        <v>42242.988680555558</v>
      </c>
      <c r="S3205" s="17">
        <f t="shared" si="151"/>
        <v>42272.988680555558</v>
      </c>
      <c r="T3205">
        <f t="shared" si="152"/>
        <v>8.2191780821917804E-2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8266</v>
      </c>
      <c r="O3206" t="s">
        <v>8269</v>
      </c>
      <c r="P3206">
        <f>ROUND(E3206/D3206*100,0)</f>
        <v>0</v>
      </c>
      <c r="Q3206">
        <f>IFERROR(ROUND(E3206/L3206,4),0)</f>
        <v>0</v>
      </c>
      <c r="R3206" s="17">
        <f t="shared" si="150"/>
        <v>42172.686099537037</v>
      </c>
      <c r="S3206" s="17">
        <f t="shared" si="151"/>
        <v>42202.676388888889</v>
      </c>
      <c r="T3206">
        <f t="shared" si="152"/>
        <v>8.2165176306443752E-2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8266</v>
      </c>
      <c r="O3207" t="s">
        <v>8269</v>
      </c>
      <c r="P3207">
        <f>ROUND(E3207/D3207*100,0)</f>
        <v>3</v>
      </c>
      <c r="Q3207">
        <f>IFERROR(ROUND(E3207/L3207,4),0)</f>
        <v>22.75</v>
      </c>
      <c r="R3207" s="17">
        <f t="shared" si="150"/>
        <v>42095.374675925923</v>
      </c>
      <c r="S3207" s="17">
        <f t="shared" si="151"/>
        <v>42125.374675925923</v>
      </c>
      <c r="T3207">
        <f t="shared" si="152"/>
        <v>8.2191780821917804E-2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8266</v>
      </c>
      <c r="O3208" t="s">
        <v>8269</v>
      </c>
      <c r="P3208">
        <f>ROUND(E3208/D3208*100,0)</f>
        <v>0</v>
      </c>
      <c r="Q3208">
        <f>IFERROR(ROUND(E3208/L3208,4),0)</f>
        <v>0</v>
      </c>
      <c r="R3208" s="17">
        <f t="shared" si="150"/>
        <v>42236.276053240741</v>
      </c>
      <c r="S3208" s="17">
        <f t="shared" si="151"/>
        <v>42266.276053240741</v>
      </c>
      <c r="T3208">
        <f t="shared" si="152"/>
        <v>8.2191780821917804E-2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8266</v>
      </c>
      <c r="O3209" t="s">
        <v>8269</v>
      </c>
      <c r="P3209">
        <f>ROUND(E3209/D3209*100,0)</f>
        <v>46</v>
      </c>
      <c r="Q3209">
        <f>IFERROR(ROUND(E3209/L3209,4),0)</f>
        <v>70.833299999999994</v>
      </c>
      <c r="R3209" s="17">
        <f t="shared" si="150"/>
        <v>42057.277858796297</v>
      </c>
      <c r="S3209" s="17">
        <f t="shared" si="151"/>
        <v>42117.236192129625</v>
      </c>
      <c r="T3209">
        <f t="shared" si="152"/>
        <v>0.16426940639268078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8266</v>
      </c>
      <c r="O3210" t="s">
        <v>8268</v>
      </c>
      <c r="P3210">
        <f>ROUND(E3210/D3210*100,0)</f>
        <v>104</v>
      </c>
      <c r="Q3210">
        <f>IFERROR(ROUND(E3210/L3210,4),0)</f>
        <v>63.1098</v>
      </c>
      <c r="R3210" s="17">
        <f t="shared" si="150"/>
        <v>41827.605057870373</v>
      </c>
      <c r="S3210" s="17">
        <f t="shared" si="151"/>
        <v>41848.605057870373</v>
      </c>
      <c r="T3210">
        <f t="shared" si="152"/>
        <v>5.7534246575342465E-2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8266</v>
      </c>
      <c r="O3211" t="s">
        <v>8268</v>
      </c>
      <c r="P3211">
        <f>ROUND(E3211/D3211*100,0)</f>
        <v>119</v>
      </c>
      <c r="Q3211">
        <f>IFERROR(ROUND(E3211/L3211,4),"no backers")</f>
        <v>50.158000000000001</v>
      </c>
      <c r="R3211" s="17">
        <f t="shared" si="150"/>
        <v>41778.637245370373</v>
      </c>
      <c r="S3211" s="17">
        <f t="shared" si="151"/>
        <v>41810.958333333336</v>
      </c>
      <c r="T3211">
        <f t="shared" si="152"/>
        <v>8.8550925925924215E-2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8266</v>
      </c>
      <c r="O3212" t="s">
        <v>8268</v>
      </c>
      <c r="P3212">
        <f>ROUND(E3212/D3212*100,0)</f>
        <v>126</v>
      </c>
      <c r="Q3212">
        <f>IFERROR(ROUND(E3212/L3212,4),0)</f>
        <v>62.883299999999998</v>
      </c>
      <c r="R3212" s="17">
        <f t="shared" si="150"/>
        <v>41013.936562499999</v>
      </c>
      <c r="S3212" s="17">
        <f t="shared" si="151"/>
        <v>41061.165972222225</v>
      </c>
      <c r="T3212">
        <f t="shared" si="152"/>
        <v>0.12939564307459092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8266</v>
      </c>
      <c r="O3213" t="s">
        <v>8268</v>
      </c>
      <c r="P3213">
        <f>ROUND(E3213/D3213*100,0)</f>
        <v>120</v>
      </c>
      <c r="Q3213">
        <f>IFERROR(ROUND(E3213/L3213,4),0)</f>
        <v>85.531099999999995</v>
      </c>
      <c r="R3213" s="17">
        <f t="shared" si="150"/>
        <v>41834.586574074077</v>
      </c>
      <c r="S3213" s="17">
        <f t="shared" si="151"/>
        <v>41866.083333333336</v>
      </c>
      <c r="T3213">
        <f t="shared" si="152"/>
        <v>8.6292491121255879E-2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8266</v>
      </c>
      <c r="O3214" t="s">
        <v>8268</v>
      </c>
      <c r="P3214">
        <f>ROUND(E3214/D3214*100,0)</f>
        <v>126</v>
      </c>
      <c r="Q3214">
        <f>IFERROR(ROUND(E3214/L3214,4),0)</f>
        <v>53.723399999999998</v>
      </c>
      <c r="R3214" s="17">
        <f t="shared" si="150"/>
        <v>41829.795729166668</v>
      </c>
      <c r="S3214" s="17">
        <f t="shared" si="151"/>
        <v>41859.795729166668</v>
      </c>
      <c r="T3214">
        <f t="shared" si="152"/>
        <v>8.2191780821917804E-2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8266</v>
      </c>
      <c r="O3215" t="s">
        <v>8268</v>
      </c>
      <c r="P3215">
        <f>ROUND(E3215/D3215*100,0)</f>
        <v>100</v>
      </c>
      <c r="Q3215">
        <f>IFERROR(ROUND(E3215/L3215,4),0)</f>
        <v>127.8085</v>
      </c>
      <c r="R3215" s="17">
        <f t="shared" si="150"/>
        <v>42171.763414351852</v>
      </c>
      <c r="S3215" s="17">
        <f t="shared" si="151"/>
        <v>42211.763414351852</v>
      </c>
      <c r="T3215">
        <f t="shared" si="152"/>
        <v>0.1095890410958904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8266</v>
      </c>
      <c r="O3216" t="s">
        <v>8268</v>
      </c>
      <c r="P3216">
        <f>ROUND(E3216/D3216*100,0)</f>
        <v>102</v>
      </c>
      <c r="Q3216">
        <f>IFERROR(ROUND(E3216/L3216,4),0)</f>
        <v>106.57389999999999</v>
      </c>
      <c r="R3216" s="17">
        <f t="shared" si="150"/>
        <v>42337.792511574073</v>
      </c>
      <c r="S3216" s="17">
        <f t="shared" si="151"/>
        <v>42374.996527777781</v>
      </c>
      <c r="T3216">
        <f t="shared" si="152"/>
        <v>0.10192881151700905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8266</v>
      </c>
      <c r="O3217" t="s">
        <v>8268</v>
      </c>
      <c r="P3217">
        <f>ROUND(E3217/D3217*100,0)</f>
        <v>100</v>
      </c>
      <c r="Q3217">
        <f>IFERROR(ROUND(E3217/L3217,4),0)</f>
        <v>262.11189999999999</v>
      </c>
      <c r="R3217" s="17">
        <f t="shared" si="150"/>
        <v>42219.665173611109</v>
      </c>
      <c r="S3217" s="17">
        <f t="shared" si="151"/>
        <v>42257.165972222225</v>
      </c>
      <c r="T3217">
        <f t="shared" si="152"/>
        <v>0.10274191400305725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8266</v>
      </c>
      <c r="O3218" t="s">
        <v>8268</v>
      </c>
      <c r="P3218">
        <f>ROUND(E3218/D3218*100,0)</f>
        <v>100</v>
      </c>
      <c r="Q3218">
        <f>IFERROR(ROUND(E3218/L3218,4),"no backers")</f>
        <v>57.171399999999998</v>
      </c>
      <c r="R3218" s="17">
        <f t="shared" si="150"/>
        <v>42165.462627314817</v>
      </c>
      <c r="S3218" s="17">
        <f t="shared" si="151"/>
        <v>42196.604166666672</v>
      </c>
      <c r="T3218">
        <f t="shared" si="152"/>
        <v>8.5319285895492022E-2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8266</v>
      </c>
      <c r="O3219" t="s">
        <v>8268</v>
      </c>
      <c r="P3219">
        <f>ROUND(E3219/D3219*100,0)</f>
        <v>116</v>
      </c>
      <c r="Q3219">
        <f>IFERROR(ROUND(E3219/L3219,4),0)</f>
        <v>50.201900000000002</v>
      </c>
      <c r="R3219" s="17">
        <f t="shared" si="150"/>
        <v>42648.546111111107</v>
      </c>
      <c r="S3219" s="17">
        <f t="shared" si="151"/>
        <v>42678.546111111107</v>
      </c>
      <c r="T3219">
        <f t="shared" si="152"/>
        <v>8.2191780821917804E-2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8266</v>
      </c>
      <c r="O3220" t="s">
        <v>8268</v>
      </c>
      <c r="P3220">
        <f>ROUND(E3220/D3220*100,0)</f>
        <v>102</v>
      </c>
      <c r="Q3220">
        <f>IFERROR(ROUND(E3220/L3220,4),"no backers")</f>
        <v>66.587000000000003</v>
      </c>
      <c r="R3220" s="17">
        <f t="shared" si="150"/>
        <v>41971.002152777779</v>
      </c>
      <c r="S3220" s="17">
        <f t="shared" si="151"/>
        <v>42004</v>
      </c>
      <c r="T3220">
        <f t="shared" si="152"/>
        <v>9.0405060882797331E-2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8266</v>
      </c>
      <c r="O3221" t="s">
        <v>8268</v>
      </c>
      <c r="P3221">
        <f>ROUND(E3221/D3221*100,0)</f>
        <v>100</v>
      </c>
      <c r="Q3221">
        <f>IFERROR(ROUND(E3221/L3221,4),0)</f>
        <v>168.25210000000001</v>
      </c>
      <c r="R3221" s="17">
        <f t="shared" si="150"/>
        <v>42050.983182870375</v>
      </c>
      <c r="S3221" s="17">
        <f t="shared" si="151"/>
        <v>42085.941516203704</v>
      </c>
      <c r="T3221">
        <f t="shared" si="152"/>
        <v>9.5776255707749267E-2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8266</v>
      </c>
      <c r="O3222" t="s">
        <v>8268</v>
      </c>
      <c r="P3222">
        <f>ROUND(E3222/D3222*100,0)</f>
        <v>101</v>
      </c>
      <c r="Q3222">
        <f>IFERROR(ROUND(E3222/L3222,4),0)</f>
        <v>256.37290000000002</v>
      </c>
      <c r="R3222" s="17">
        <f t="shared" si="150"/>
        <v>42772.833379629628</v>
      </c>
      <c r="S3222" s="17">
        <f t="shared" si="151"/>
        <v>42806.875</v>
      </c>
      <c r="T3222">
        <f t="shared" si="152"/>
        <v>9.3264713343484046E-2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8266</v>
      </c>
      <c r="O3223" t="s">
        <v>8268</v>
      </c>
      <c r="P3223">
        <f>ROUND(E3223/D3223*100,0)</f>
        <v>103</v>
      </c>
      <c r="Q3223">
        <f>IFERROR(ROUND(E3223/L3223,4),0)</f>
        <v>36.610599999999998</v>
      </c>
      <c r="R3223" s="17">
        <f t="shared" si="150"/>
        <v>42155.696793981479</v>
      </c>
      <c r="S3223" s="17">
        <f t="shared" si="151"/>
        <v>42190.696793981479</v>
      </c>
      <c r="T3223">
        <f t="shared" si="152"/>
        <v>9.5890410958904104E-2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8266</v>
      </c>
      <c r="O3224" t="s">
        <v>8268</v>
      </c>
      <c r="P3224">
        <f>ROUND(E3224/D3224*100,0)</f>
        <v>125</v>
      </c>
      <c r="Q3224">
        <f>IFERROR(ROUND(E3224/L3224,4),0)</f>
        <v>37.142899999999997</v>
      </c>
      <c r="R3224" s="17">
        <f t="shared" si="150"/>
        <v>42270.582141203704</v>
      </c>
      <c r="S3224" s="17">
        <f t="shared" si="151"/>
        <v>42301.895138888889</v>
      </c>
      <c r="T3224">
        <f t="shared" si="152"/>
        <v>8.5789034753931806E-2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8266</v>
      </c>
      <c r="O3225" t="s">
        <v>8268</v>
      </c>
      <c r="P3225">
        <f>ROUND(E3225/D3225*100,0)</f>
        <v>110</v>
      </c>
      <c r="Q3225">
        <f>IFERROR(ROUND(E3225/L3225,4),"no backers")</f>
        <v>45.878399999999999</v>
      </c>
      <c r="R3225" s="17">
        <f t="shared" si="150"/>
        <v>42206.835370370376</v>
      </c>
      <c r="S3225" s="17">
        <f t="shared" si="151"/>
        <v>42236.835370370376</v>
      </c>
      <c r="T3225">
        <f t="shared" si="152"/>
        <v>8.2191780821917804E-2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8266</v>
      </c>
      <c r="O3226" t="s">
        <v>8268</v>
      </c>
      <c r="P3226">
        <f>ROUND(E3226/D3226*100,0)</f>
        <v>102</v>
      </c>
      <c r="Q3226">
        <f>IFERROR(ROUND(E3226/L3226,4),0)</f>
        <v>141.71299999999999</v>
      </c>
      <c r="R3226" s="17">
        <f t="shared" si="150"/>
        <v>42697.850844907407</v>
      </c>
      <c r="S3226" s="17">
        <f t="shared" si="151"/>
        <v>42745.208333333328</v>
      </c>
      <c r="T3226">
        <f t="shared" si="152"/>
        <v>0.12974654363266158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8266</v>
      </c>
      <c r="O3227" t="s">
        <v>8268</v>
      </c>
      <c r="P3227">
        <f>ROUND(E3227/D3227*100,0)</f>
        <v>102</v>
      </c>
      <c r="Q3227">
        <f>IFERROR(ROUND(E3227/L3227,4),0)</f>
        <v>52.487200000000001</v>
      </c>
      <c r="R3227" s="17">
        <f t="shared" si="150"/>
        <v>42503.559467592597</v>
      </c>
      <c r="S3227" s="17">
        <f t="shared" si="151"/>
        <v>42524.875</v>
      </c>
      <c r="T3227">
        <f t="shared" si="152"/>
        <v>5.8398718924392398E-2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8266</v>
      </c>
      <c r="O3228" t="s">
        <v>8268</v>
      </c>
      <c r="P3228">
        <f>ROUND(E3228/D3228*100,0)</f>
        <v>104</v>
      </c>
      <c r="Q3228">
        <f>IFERROR(ROUND(E3228/L3228,4),0)</f>
        <v>59.523800000000001</v>
      </c>
      <c r="R3228" s="17">
        <f t="shared" si="150"/>
        <v>42277.583472222221</v>
      </c>
      <c r="S3228" s="17">
        <f t="shared" si="151"/>
        <v>42307.583472222221</v>
      </c>
      <c r="T3228">
        <f t="shared" si="152"/>
        <v>8.2191780821917804E-2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8266</v>
      </c>
      <c r="O3229" t="s">
        <v>8268</v>
      </c>
      <c r="P3229">
        <f>ROUND(E3229/D3229*100,0)</f>
        <v>125</v>
      </c>
      <c r="Q3229">
        <f>IFERROR(ROUND(E3229/L3229,4),0)</f>
        <v>50</v>
      </c>
      <c r="R3229" s="17">
        <f t="shared" si="150"/>
        <v>42722.882361111115</v>
      </c>
      <c r="S3229" s="17">
        <f t="shared" si="151"/>
        <v>42752.882361111115</v>
      </c>
      <c r="T3229">
        <f t="shared" si="152"/>
        <v>8.2191780821917804E-2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8266</v>
      </c>
      <c r="O3230" t="s">
        <v>8268</v>
      </c>
      <c r="P3230">
        <f>ROUND(E3230/D3230*100,0)</f>
        <v>102</v>
      </c>
      <c r="Q3230">
        <f>IFERROR(ROUND(E3230/L3230,4),0)</f>
        <v>193.6216</v>
      </c>
      <c r="R3230" s="17">
        <f t="shared" si="150"/>
        <v>42323.70930555556</v>
      </c>
      <c r="S3230" s="17">
        <f t="shared" si="151"/>
        <v>42355.207638888889</v>
      </c>
      <c r="T3230">
        <f t="shared" si="152"/>
        <v>8.6296803652957138E-2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8266</v>
      </c>
      <c r="O3231" t="s">
        <v>8268</v>
      </c>
      <c r="P3231">
        <f>ROUND(E3231/D3231*100,0)</f>
        <v>108</v>
      </c>
      <c r="Q3231">
        <f>IFERROR(ROUND(E3231/L3231,4),0)</f>
        <v>106.797</v>
      </c>
      <c r="R3231" s="17">
        <f t="shared" si="150"/>
        <v>41933.291643518518</v>
      </c>
      <c r="S3231" s="17">
        <f t="shared" si="151"/>
        <v>41963.333310185189</v>
      </c>
      <c r="T3231">
        <f t="shared" si="152"/>
        <v>8.2305936073072655E-2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8266</v>
      </c>
      <c r="O3232" t="s">
        <v>8268</v>
      </c>
      <c r="P3232">
        <f>ROUND(E3232/D3232*100,0)</f>
        <v>110</v>
      </c>
      <c r="Q3232">
        <f>IFERROR(ROUND(E3232/L3232,4),0)</f>
        <v>77.216200000000001</v>
      </c>
      <c r="R3232" s="17">
        <f t="shared" si="150"/>
        <v>41898.168125000004</v>
      </c>
      <c r="S3232" s="17">
        <f t="shared" si="151"/>
        <v>41913.165972222225</v>
      </c>
      <c r="T3232">
        <f t="shared" si="152"/>
        <v>4.1089992389646647E-2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8266</v>
      </c>
      <c r="O3233" t="s">
        <v>8268</v>
      </c>
      <c r="P3233">
        <f>ROUND(E3233/D3233*100,0)</f>
        <v>161</v>
      </c>
      <c r="Q3233">
        <f>IFERROR(ROUND(E3233/L3233,4),0)</f>
        <v>57.5</v>
      </c>
      <c r="R3233" s="17">
        <f t="shared" si="150"/>
        <v>42446.943831018521</v>
      </c>
      <c r="S3233" s="17">
        <f t="shared" si="151"/>
        <v>42476.943831018521</v>
      </c>
      <c r="T3233">
        <f t="shared" si="152"/>
        <v>8.2191780821917804E-2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8266</v>
      </c>
      <c r="O3234" t="s">
        <v>8268</v>
      </c>
      <c r="P3234">
        <f>ROUND(E3234/D3234*100,0)</f>
        <v>131</v>
      </c>
      <c r="Q3234">
        <f>IFERROR(ROUND(E3234/L3234,4),0)</f>
        <v>50.461500000000001</v>
      </c>
      <c r="R3234" s="17">
        <f t="shared" si="150"/>
        <v>42463.81385416667</v>
      </c>
      <c r="S3234" s="17">
        <f t="shared" si="151"/>
        <v>42494.165972222225</v>
      </c>
      <c r="T3234">
        <f t="shared" si="152"/>
        <v>8.3156487823436862E-2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8266</v>
      </c>
      <c r="O3235" t="s">
        <v>8268</v>
      </c>
      <c r="P3235">
        <f>ROUND(E3235/D3235*100,0)</f>
        <v>119</v>
      </c>
      <c r="Q3235">
        <f>IFERROR(ROUND(E3235/L3235,4),0)</f>
        <v>97.376999999999995</v>
      </c>
      <c r="R3235" s="17">
        <f t="shared" si="150"/>
        <v>42766.805034722223</v>
      </c>
      <c r="S3235" s="17">
        <f t="shared" si="151"/>
        <v>42796.805034722223</v>
      </c>
      <c r="T3235">
        <f t="shared" si="152"/>
        <v>8.2191780821917804E-2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8266</v>
      </c>
      <c r="O3236" t="s">
        <v>8268</v>
      </c>
      <c r="P3236">
        <f>ROUND(E3236/D3236*100,0)</f>
        <v>100</v>
      </c>
      <c r="Q3236">
        <f>IFERROR(ROUND(E3236/L3236,4),0)</f>
        <v>34.919199999999996</v>
      </c>
      <c r="R3236" s="17">
        <f t="shared" si="150"/>
        <v>42734.789444444439</v>
      </c>
      <c r="S3236" s="17">
        <f t="shared" si="151"/>
        <v>42767.979861111111</v>
      </c>
      <c r="T3236">
        <f t="shared" si="152"/>
        <v>9.0932648401840566E-2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8266</v>
      </c>
      <c r="O3237" t="s">
        <v>8268</v>
      </c>
      <c r="P3237">
        <f>ROUND(E3237/D3237*100,0)</f>
        <v>103</v>
      </c>
      <c r="Q3237">
        <f>IFERROR(ROUND(E3237/L3237,4),0)</f>
        <v>85.5304</v>
      </c>
      <c r="R3237" s="17">
        <f t="shared" si="150"/>
        <v>42522.347812499997</v>
      </c>
      <c r="S3237" s="17">
        <f t="shared" si="151"/>
        <v>42552.347812499997</v>
      </c>
      <c r="T3237">
        <f t="shared" si="152"/>
        <v>8.2191780821917804E-2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8266</v>
      </c>
      <c r="O3238" t="s">
        <v>8268</v>
      </c>
      <c r="P3238">
        <f>ROUND(E3238/D3238*100,0)</f>
        <v>101</v>
      </c>
      <c r="Q3238">
        <f>IFERROR(ROUND(E3238/L3238,4),0)</f>
        <v>182.9091</v>
      </c>
      <c r="R3238" s="17">
        <f t="shared" si="150"/>
        <v>42702.917048611111</v>
      </c>
      <c r="S3238" s="17">
        <f t="shared" si="151"/>
        <v>42732.917048611111</v>
      </c>
      <c r="T3238">
        <f t="shared" si="152"/>
        <v>8.2191780821917804E-2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8266</v>
      </c>
      <c r="O3239" t="s">
        <v>8268</v>
      </c>
      <c r="P3239">
        <f>ROUND(E3239/D3239*100,0)</f>
        <v>101</v>
      </c>
      <c r="Q3239">
        <f>IFERROR(ROUND(E3239/L3239,4),0)</f>
        <v>131.1362</v>
      </c>
      <c r="R3239" s="17">
        <f t="shared" si="150"/>
        <v>42252.474351851852</v>
      </c>
      <c r="S3239" s="17">
        <f t="shared" si="151"/>
        <v>42276.165972222225</v>
      </c>
      <c r="T3239">
        <f t="shared" si="152"/>
        <v>6.4908548959926385E-2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8266</v>
      </c>
      <c r="O3240" t="s">
        <v>8268</v>
      </c>
      <c r="P3240">
        <f>ROUND(E3240/D3240*100,0)</f>
        <v>112</v>
      </c>
      <c r="Q3240">
        <f>IFERROR(ROUND(E3240/L3240,4),0)</f>
        <v>39.810099999999998</v>
      </c>
      <c r="R3240" s="17">
        <f t="shared" si="150"/>
        <v>42156.510393518518</v>
      </c>
      <c r="S3240" s="17">
        <f t="shared" si="151"/>
        <v>42186.510393518518</v>
      </c>
      <c r="T3240">
        <f t="shared" si="152"/>
        <v>8.2191780821917804E-2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8266</v>
      </c>
      <c r="O3241" t="s">
        <v>8268</v>
      </c>
      <c r="P3241">
        <f>ROUND(E3241/D3241*100,0)</f>
        <v>106</v>
      </c>
      <c r="Q3241">
        <f>IFERROR(ROUND(E3241/L3241,4),0)</f>
        <v>59.701700000000002</v>
      </c>
      <c r="R3241" s="17">
        <f t="shared" si="150"/>
        <v>42278.089039351849</v>
      </c>
      <c r="S3241" s="17">
        <f t="shared" si="151"/>
        <v>42302.999305555553</v>
      </c>
      <c r="T3241">
        <f t="shared" si="152"/>
        <v>6.8247304667682029E-2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8266</v>
      </c>
      <c r="O3242" t="s">
        <v>8268</v>
      </c>
      <c r="P3242">
        <f>ROUND(E3242/D3242*100,0)</f>
        <v>101</v>
      </c>
      <c r="Q3242">
        <f>IFERROR(ROUND(E3242/L3242,4),0)</f>
        <v>88.735299999999995</v>
      </c>
      <c r="R3242" s="17">
        <f t="shared" si="150"/>
        <v>42754.693842592591</v>
      </c>
      <c r="S3242" s="17">
        <f t="shared" si="151"/>
        <v>42782.958333333328</v>
      </c>
      <c r="T3242">
        <f t="shared" si="152"/>
        <v>7.7436960933527477E-2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8266</v>
      </c>
      <c r="O3243" t="s">
        <v>8268</v>
      </c>
      <c r="P3243">
        <f>ROUND(E3243/D3243*100,0)</f>
        <v>115</v>
      </c>
      <c r="Q3243">
        <f>IFERROR(ROUND(E3243/L3243,4),0)</f>
        <v>58.688600000000001</v>
      </c>
      <c r="R3243" s="17">
        <f t="shared" si="150"/>
        <v>41893.324884259258</v>
      </c>
      <c r="S3243" s="17">
        <f t="shared" si="151"/>
        <v>41926.290972222225</v>
      </c>
      <c r="T3243">
        <f t="shared" si="152"/>
        <v>9.0318049213606616E-2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8266</v>
      </c>
      <c r="O3244" t="s">
        <v>8268</v>
      </c>
      <c r="P3244">
        <f>ROUND(E3244/D3244*100,0)</f>
        <v>127</v>
      </c>
      <c r="Q3244">
        <f>IFERROR(ROUND(E3244/L3244,4),0)</f>
        <v>69.565100000000001</v>
      </c>
      <c r="R3244" s="17">
        <f t="shared" si="150"/>
        <v>41871.755694444444</v>
      </c>
      <c r="S3244" s="17">
        <f t="shared" si="151"/>
        <v>41901.755694444444</v>
      </c>
      <c r="T3244">
        <f t="shared" si="152"/>
        <v>8.2191780821917804E-2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8266</v>
      </c>
      <c r="O3245" t="s">
        <v>8268</v>
      </c>
      <c r="P3245">
        <f>ROUND(E3245/D3245*100,0)</f>
        <v>103</v>
      </c>
      <c r="Q3245">
        <f>IFERROR(ROUND(E3245/L3245,4),0)</f>
        <v>115.8732</v>
      </c>
      <c r="R3245" s="17">
        <f t="shared" si="150"/>
        <v>42262.096782407403</v>
      </c>
      <c r="S3245" s="17">
        <f t="shared" si="151"/>
        <v>42286</v>
      </c>
      <c r="T3245">
        <f t="shared" si="152"/>
        <v>6.5488267376977466E-2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8266</v>
      </c>
      <c r="O3246" t="s">
        <v>8268</v>
      </c>
      <c r="P3246">
        <f>ROUND(E3246/D3246*100,0)</f>
        <v>103</v>
      </c>
      <c r="Q3246">
        <f>IFERROR(ROUND(E3246/L3246,4),0)</f>
        <v>23.869599999999998</v>
      </c>
      <c r="R3246" s="17">
        <f t="shared" si="150"/>
        <v>42675.694236111114</v>
      </c>
      <c r="S3246" s="17">
        <f t="shared" si="151"/>
        <v>42705.735902777778</v>
      </c>
      <c r="T3246">
        <f t="shared" si="152"/>
        <v>8.2305936073052713E-2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8266</v>
      </c>
      <c r="O3247" t="s">
        <v>8268</v>
      </c>
      <c r="P3247">
        <f>ROUND(E3247/D3247*100,0)</f>
        <v>104</v>
      </c>
      <c r="Q3247">
        <f>IFERROR(ROUND(E3247/L3247,4),0)</f>
        <v>81.125900000000001</v>
      </c>
      <c r="R3247" s="17">
        <f t="shared" si="150"/>
        <v>42135.60020833333</v>
      </c>
      <c r="S3247" s="17">
        <f t="shared" si="151"/>
        <v>42167.083333333328</v>
      </c>
      <c r="T3247">
        <f t="shared" si="152"/>
        <v>8.6255136986298178E-2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8266</v>
      </c>
      <c r="O3248" t="s">
        <v>8268</v>
      </c>
      <c r="P3248">
        <f>ROUND(E3248/D3248*100,0)</f>
        <v>111</v>
      </c>
      <c r="Q3248">
        <f>IFERROR(ROUND(E3248/L3248,4),0)</f>
        <v>57.626899999999999</v>
      </c>
      <c r="R3248" s="17">
        <f t="shared" si="150"/>
        <v>42230.472222222219</v>
      </c>
      <c r="S3248" s="17">
        <f t="shared" si="151"/>
        <v>42259.165972222225</v>
      </c>
      <c r="T3248">
        <f t="shared" si="152"/>
        <v>7.8613013698646081E-2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8266</v>
      </c>
      <c r="O3249" t="s">
        <v>8268</v>
      </c>
      <c r="P3249">
        <f>ROUND(E3249/D3249*100,0)</f>
        <v>106</v>
      </c>
      <c r="Q3249">
        <f>IFERROR(ROUND(E3249/L3249,4),0)</f>
        <v>46.4298</v>
      </c>
      <c r="R3249" s="17">
        <f t="shared" si="150"/>
        <v>42167.434166666666</v>
      </c>
      <c r="S3249" s="17">
        <f t="shared" si="151"/>
        <v>42197.434166666666</v>
      </c>
      <c r="T3249">
        <f t="shared" si="152"/>
        <v>8.2191780821917804E-2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8266</v>
      </c>
      <c r="O3250" t="s">
        <v>8268</v>
      </c>
      <c r="P3250">
        <f>ROUND(E3250/D3250*100,0)</f>
        <v>101</v>
      </c>
      <c r="Q3250">
        <f>IFERROR(ROUND(E3250/L3250,4),0)</f>
        <v>60.475000000000001</v>
      </c>
      <c r="R3250" s="17">
        <f t="shared" si="150"/>
        <v>42068.888391203705</v>
      </c>
      <c r="S3250" s="17">
        <f t="shared" si="151"/>
        <v>42098.846724537041</v>
      </c>
      <c r="T3250">
        <f t="shared" si="152"/>
        <v>8.2077625570782894E-2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8266</v>
      </c>
      <c r="O3251" t="s">
        <v>8268</v>
      </c>
      <c r="P3251">
        <f>ROUND(E3251/D3251*100,0)</f>
        <v>105</v>
      </c>
      <c r="Q3251">
        <f>IFERROR(ROUND(E3251/L3251,4),0)</f>
        <v>65.579499999999996</v>
      </c>
      <c r="R3251" s="17">
        <f t="shared" si="150"/>
        <v>42145.746689814812</v>
      </c>
      <c r="S3251" s="17">
        <f t="shared" si="151"/>
        <v>42175.746689814812</v>
      </c>
      <c r="T3251">
        <f t="shared" si="152"/>
        <v>8.2191780821917804E-2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8266</v>
      </c>
      <c r="O3252" t="s">
        <v>8268</v>
      </c>
      <c r="P3252">
        <f>ROUND(E3252/D3252*100,0)</f>
        <v>102</v>
      </c>
      <c r="Q3252">
        <f>IFERROR(ROUND(E3252/L3252,4),0)</f>
        <v>119.1925</v>
      </c>
      <c r="R3252" s="17">
        <f t="shared" si="150"/>
        <v>41918.742175925923</v>
      </c>
      <c r="S3252" s="17">
        <f t="shared" si="151"/>
        <v>41948.783842592595</v>
      </c>
      <c r="T3252">
        <f t="shared" si="152"/>
        <v>8.2305936073072655E-2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8266</v>
      </c>
      <c r="O3253" t="s">
        <v>8268</v>
      </c>
      <c r="P3253">
        <f>ROUND(E3253/D3253*100,0)</f>
        <v>111</v>
      </c>
      <c r="Q3253">
        <f>IFERROR(ROUND(E3253/L3253,4),0)</f>
        <v>83.05</v>
      </c>
      <c r="R3253" s="17">
        <f t="shared" si="150"/>
        <v>42146.731087962966</v>
      </c>
      <c r="S3253" s="17">
        <f t="shared" si="151"/>
        <v>42176.731087962966</v>
      </c>
      <c r="T3253">
        <f t="shared" si="152"/>
        <v>8.2191780821917804E-2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8266</v>
      </c>
      <c r="O3254" t="s">
        <v>8268</v>
      </c>
      <c r="P3254">
        <f>ROUND(E3254/D3254*100,0)</f>
        <v>128</v>
      </c>
      <c r="Q3254">
        <f>IFERROR(ROUND(E3254/L3254,4),0)</f>
        <v>57.52</v>
      </c>
      <c r="R3254" s="17">
        <f t="shared" si="150"/>
        <v>42590.472685185188</v>
      </c>
      <c r="S3254" s="17">
        <f t="shared" si="151"/>
        <v>42620.472685185188</v>
      </c>
      <c r="T3254">
        <f t="shared" si="152"/>
        <v>8.2191780821917804E-2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8266</v>
      </c>
      <c r="O3255" t="s">
        <v>8268</v>
      </c>
      <c r="P3255">
        <f>ROUND(E3255/D3255*100,0)</f>
        <v>102</v>
      </c>
      <c r="Q3255">
        <f>IFERROR(ROUND(E3255/L3255,4),0)</f>
        <v>177.08699999999999</v>
      </c>
      <c r="R3255" s="17">
        <f t="shared" si="150"/>
        <v>42602.576712962968</v>
      </c>
      <c r="S3255" s="17">
        <f t="shared" si="151"/>
        <v>42621.15625</v>
      </c>
      <c r="T3255">
        <f t="shared" si="152"/>
        <v>5.0902841197349107E-2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8266</v>
      </c>
      <c r="O3256" t="s">
        <v>8268</v>
      </c>
      <c r="P3256">
        <f>ROUND(E3256/D3256*100,0)</f>
        <v>101</v>
      </c>
      <c r="Q3256">
        <f>IFERROR(ROUND(E3256/L3256,4),0)</f>
        <v>70.771500000000003</v>
      </c>
      <c r="R3256" s="17">
        <f t="shared" si="150"/>
        <v>42059.085752314815</v>
      </c>
      <c r="S3256" s="17">
        <f t="shared" si="151"/>
        <v>42089.044085648144</v>
      </c>
      <c r="T3256">
        <f t="shared" si="152"/>
        <v>8.2077625570762966E-2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8266</v>
      </c>
      <c r="O3257" t="s">
        <v>8268</v>
      </c>
      <c r="P3257">
        <f>ROUND(E3257/D3257*100,0)</f>
        <v>175</v>
      </c>
      <c r="Q3257">
        <f>IFERROR(ROUND(E3257/L3257,4),0)</f>
        <v>29.166699999999999</v>
      </c>
      <c r="R3257" s="17">
        <f t="shared" si="150"/>
        <v>41889.768229166664</v>
      </c>
      <c r="S3257" s="17">
        <f t="shared" si="151"/>
        <v>41919.768229166664</v>
      </c>
      <c r="T3257">
        <f t="shared" si="152"/>
        <v>8.2191780821917804E-2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8266</v>
      </c>
      <c r="O3258" t="s">
        <v>8268</v>
      </c>
      <c r="P3258">
        <f>ROUND(E3258/D3258*100,0)</f>
        <v>128</v>
      </c>
      <c r="Q3258">
        <f>IFERROR(ROUND(E3258/L3258,4),0)</f>
        <v>72.761399999999995</v>
      </c>
      <c r="R3258" s="17">
        <f t="shared" si="150"/>
        <v>42144.573807870373</v>
      </c>
      <c r="S3258" s="17">
        <f t="shared" si="151"/>
        <v>42166.165972222225</v>
      </c>
      <c r="T3258">
        <f t="shared" si="152"/>
        <v>5.9156614662608936E-2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8266</v>
      </c>
      <c r="O3259" t="s">
        <v>8268</v>
      </c>
      <c r="P3259">
        <f>ROUND(E3259/D3259*100,0)</f>
        <v>106</v>
      </c>
      <c r="Q3259">
        <f>IFERROR(ROUND(E3259/L3259,4),0)</f>
        <v>51.853400000000001</v>
      </c>
      <c r="R3259" s="17">
        <f t="shared" si="150"/>
        <v>42758.559629629628</v>
      </c>
      <c r="S3259" s="17">
        <f t="shared" si="151"/>
        <v>42788.559629629628</v>
      </c>
      <c r="T3259">
        <f t="shared" si="152"/>
        <v>8.2191780821917804E-2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8266</v>
      </c>
      <c r="O3260" t="s">
        <v>8268</v>
      </c>
      <c r="P3260">
        <f>ROUND(E3260/D3260*100,0)</f>
        <v>105</v>
      </c>
      <c r="Q3260">
        <f>IFERROR(ROUND(E3260/L3260,4),0)</f>
        <v>98.2</v>
      </c>
      <c r="R3260" s="17">
        <f t="shared" si="150"/>
        <v>41982.887280092589</v>
      </c>
      <c r="S3260" s="17">
        <f t="shared" si="151"/>
        <v>42012.887280092589</v>
      </c>
      <c r="T3260">
        <f t="shared" si="152"/>
        <v>8.2191780821917804E-2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8266</v>
      </c>
      <c r="O3261" t="s">
        <v>8268</v>
      </c>
      <c r="P3261">
        <f>ROUND(E3261/D3261*100,0)</f>
        <v>106</v>
      </c>
      <c r="Q3261">
        <f>IFERROR(ROUND(E3261/L3261,4),0)</f>
        <v>251.7381</v>
      </c>
      <c r="R3261" s="17">
        <f t="shared" si="150"/>
        <v>42614.760937500003</v>
      </c>
      <c r="S3261" s="17">
        <f t="shared" si="151"/>
        <v>42644.165972222225</v>
      </c>
      <c r="T3261">
        <f t="shared" si="152"/>
        <v>8.0561738964991497E-2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8266</v>
      </c>
      <c r="O3262" t="s">
        <v>8268</v>
      </c>
      <c r="P3262">
        <f>ROUND(E3262/D3262*100,0)</f>
        <v>109</v>
      </c>
      <c r="Q3262">
        <f>IFERROR(ROUND(E3262/L3262,4),0)</f>
        <v>74.821899999999999</v>
      </c>
      <c r="R3262" s="17">
        <f t="shared" si="150"/>
        <v>42303.672662037032</v>
      </c>
      <c r="S3262" s="17">
        <f t="shared" si="151"/>
        <v>42338.714328703703</v>
      </c>
      <c r="T3262">
        <f t="shared" si="152"/>
        <v>9.6004566210058956E-2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8266</v>
      </c>
      <c r="O3263" t="s">
        <v>8268</v>
      </c>
      <c r="P3263">
        <f>ROUND(E3263/D3263*100,0)</f>
        <v>100</v>
      </c>
      <c r="Q3263">
        <f>IFERROR(ROUND(E3263/L3263,4),"no backers")</f>
        <v>67.653099999999995</v>
      </c>
      <c r="R3263" s="17">
        <f t="shared" si="150"/>
        <v>42171.725416666668</v>
      </c>
      <c r="S3263" s="17">
        <f t="shared" si="151"/>
        <v>42201.725416666668</v>
      </c>
      <c r="T3263">
        <f t="shared" si="152"/>
        <v>8.2191780821917804E-2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8266</v>
      </c>
      <c r="O3264" t="s">
        <v>8268</v>
      </c>
      <c r="P3264">
        <f>ROUND(E3264/D3264*100,0)</f>
        <v>103</v>
      </c>
      <c r="Q3264">
        <f>IFERROR(ROUND(E3264/L3264,4),0)</f>
        <v>93.813400000000001</v>
      </c>
      <c r="R3264" s="17">
        <f t="shared" si="150"/>
        <v>41964.315532407403</v>
      </c>
      <c r="S3264" s="17">
        <f t="shared" si="151"/>
        <v>41995.166666666672</v>
      </c>
      <c r="T3264">
        <f t="shared" si="152"/>
        <v>8.4523655504844641E-2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8266</v>
      </c>
      <c r="O3265" t="s">
        <v>8268</v>
      </c>
      <c r="P3265">
        <f>ROUND(E3265/D3265*100,0)</f>
        <v>112</v>
      </c>
      <c r="Q3265">
        <f>IFERROR(ROUND(E3265/L3265,4),0)</f>
        <v>41.2376</v>
      </c>
      <c r="R3265" s="17">
        <f t="shared" si="150"/>
        <v>42284.516064814816</v>
      </c>
      <c r="S3265" s="17">
        <f t="shared" si="151"/>
        <v>42307.875</v>
      </c>
      <c r="T3265">
        <f t="shared" si="152"/>
        <v>6.39970826991349E-2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8266</v>
      </c>
      <c r="O3266" t="s">
        <v>8268</v>
      </c>
      <c r="P3266">
        <f>ROUND(E3266/D3266*100,0)</f>
        <v>103</v>
      </c>
      <c r="Q3266">
        <f>IFERROR(ROUND(E3266/L3266,4),0)</f>
        <v>52.551000000000002</v>
      </c>
      <c r="R3266" s="17">
        <f t="shared" si="150"/>
        <v>42016.800208333334</v>
      </c>
      <c r="S3266" s="17">
        <f t="shared" si="151"/>
        <v>42032.916666666672</v>
      </c>
      <c r="T3266">
        <f t="shared" si="152"/>
        <v>4.415468036530823E-2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8266</v>
      </c>
      <c r="O3267" t="s">
        <v>8268</v>
      </c>
      <c r="P3267">
        <f>ROUND(E3267/D3267*100,0)</f>
        <v>164</v>
      </c>
      <c r="Q3267">
        <f>IFERROR(ROUND(E3267/L3267,4),0)</f>
        <v>70.285700000000006</v>
      </c>
      <c r="R3267" s="17">
        <f t="shared" ref="R3267:R3330" si="153">(((J3267/60)/60)/24)+DATE(1970,1,1)</f>
        <v>42311.711979166663</v>
      </c>
      <c r="S3267" s="17">
        <f t="shared" ref="S3267:S3330" si="154">(((I3267/60)/60)/24)+DATE(1970,1,1)</f>
        <v>42341.708333333328</v>
      </c>
      <c r="T3267">
        <f t="shared" ref="T3267:T3330" si="155">(S3267-R3267)/365</f>
        <v>8.2181792237440265E-2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8266</v>
      </c>
      <c r="O3268" t="s">
        <v>8268</v>
      </c>
      <c r="P3268">
        <f>ROUND(E3268/D3268*100,0)</f>
        <v>131</v>
      </c>
      <c r="Q3268">
        <f>IFERROR(ROUND(E3268/L3268,4),0)</f>
        <v>48.325200000000002</v>
      </c>
      <c r="R3268" s="17">
        <f t="shared" si="153"/>
        <v>42136.536134259266</v>
      </c>
      <c r="S3268" s="17">
        <f t="shared" si="154"/>
        <v>42167.875</v>
      </c>
      <c r="T3268">
        <f t="shared" si="155"/>
        <v>8.5859906138997355E-2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8266</v>
      </c>
      <c r="O3269" t="s">
        <v>8268</v>
      </c>
      <c r="P3269">
        <f>ROUND(E3269/D3269*100,0)</f>
        <v>102</v>
      </c>
      <c r="Q3269">
        <f>IFERROR(ROUND(E3269/L3269,4),0)</f>
        <v>53.177100000000003</v>
      </c>
      <c r="R3269" s="17">
        <f t="shared" si="153"/>
        <v>42172.757638888885</v>
      </c>
      <c r="S3269" s="17">
        <f t="shared" si="154"/>
        <v>42202.757638888885</v>
      </c>
      <c r="T3269">
        <f t="shared" si="155"/>
        <v>8.2191780821917804E-2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8266</v>
      </c>
      <c r="O3270" t="s">
        <v>8268</v>
      </c>
      <c r="P3270">
        <f>ROUND(E3270/D3270*100,0)</f>
        <v>128</v>
      </c>
      <c r="Q3270">
        <f>IFERROR(ROUND(E3270/L3270,4),"no backers")</f>
        <v>60.952399999999997</v>
      </c>
      <c r="R3270" s="17">
        <f t="shared" si="153"/>
        <v>42590.90425925926</v>
      </c>
      <c r="S3270" s="17">
        <f t="shared" si="154"/>
        <v>42606.90425925926</v>
      </c>
      <c r="T3270">
        <f t="shared" si="155"/>
        <v>4.3835616438356165E-2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8266</v>
      </c>
      <c r="O3271" t="s">
        <v>8268</v>
      </c>
      <c r="P3271">
        <f>ROUND(E3271/D3271*100,0)</f>
        <v>102</v>
      </c>
      <c r="Q3271">
        <f>IFERROR(ROUND(E3271/L3271,4),0)</f>
        <v>116</v>
      </c>
      <c r="R3271" s="17">
        <f t="shared" si="153"/>
        <v>42137.395798611105</v>
      </c>
      <c r="S3271" s="17">
        <f t="shared" si="154"/>
        <v>42171.458333333328</v>
      </c>
      <c r="T3271">
        <f t="shared" si="155"/>
        <v>9.3322012937597426E-2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8266</v>
      </c>
      <c r="O3272" t="s">
        <v>8268</v>
      </c>
      <c r="P3272">
        <f>ROUND(E3272/D3272*100,0)</f>
        <v>102</v>
      </c>
      <c r="Q3272">
        <f>IFERROR(ROUND(E3272/L3272,4),0)</f>
        <v>61</v>
      </c>
      <c r="R3272" s="17">
        <f t="shared" si="153"/>
        <v>42167.533159722225</v>
      </c>
      <c r="S3272" s="17">
        <f t="shared" si="154"/>
        <v>42197.533159722225</v>
      </c>
      <c r="T3272">
        <f t="shared" si="155"/>
        <v>8.2191780821917804E-2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8266</v>
      </c>
      <c r="O3273" t="s">
        <v>8268</v>
      </c>
      <c r="P3273">
        <f>ROUND(E3273/D3273*100,0)</f>
        <v>130</v>
      </c>
      <c r="Q3273">
        <f>IFERROR(ROUND(E3273/L3273,4),0)</f>
        <v>38.235300000000002</v>
      </c>
      <c r="R3273" s="17">
        <f t="shared" si="153"/>
        <v>41915.437210648146</v>
      </c>
      <c r="S3273" s="17">
        <f t="shared" si="154"/>
        <v>41945.478877314818</v>
      </c>
      <c r="T3273">
        <f t="shared" si="155"/>
        <v>8.2305936073072655E-2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8266</v>
      </c>
      <c r="O3274" t="s">
        <v>8268</v>
      </c>
      <c r="P3274">
        <f>ROUND(E3274/D3274*100,0)</f>
        <v>154</v>
      </c>
      <c r="Q3274">
        <f>IFERROR(ROUND(E3274/L3274,4),0)</f>
        <v>106.5034</v>
      </c>
      <c r="R3274" s="17">
        <f t="shared" si="153"/>
        <v>42284.500104166669</v>
      </c>
      <c r="S3274" s="17">
        <f t="shared" si="154"/>
        <v>42314.541770833333</v>
      </c>
      <c r="T3274">
        <f t="shared" si="155"/>
        <v>8.2305936073052713E-2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8266</v>
      </c>
      <c r="O3275" t="s">
        <v>8268</v>
      </c>
      <c r="P3275">
        <f>ROUND(E3275/D3275*100,0)</f>
        <v>107</v>
      </c>
      <c r="Q3275">
        <f>IFERROR(ROUND(E3275/L3275,4),"no backers")</f>
        <v>204.57140000000001</v>
      </c>
      <c r="R3275" s="17">
        <f t="shared" si="153"/>
        <v>42611.801412037035</v>
      </c>
      <c r="S3275" s="17">
        <f t="shared" si="154"/>
        <v>42627.791666666672</v>
      </c>
      <c r="T3275">
        <f t="shared" si="155"/>
        <v>4.3808916793523792E-2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8266</v>
      </c>
      <c r="O3276" t="s">
        <v>8268</v>
      </c>
      <c r="P3276">
        <f>ROUND(E3276/D3276*100,0)</f>
        <v>101</v>
      </c>
      <c r="Q3276">
        <f>IFERROR(ROUND(E3276/L3276,4),0)</f>
        <v>54.912599999999998</v>
      </c>
      <c r="R3276" s="17">
        <f t="shared" si="153"/>
        <v>42400.704537037032</v>
      </c>
      <c r="S3276" s="17">
        <f t="shared" si="154"/>
        <v>42444.875</v>
      </c>
      <c r="T3276">
        <f t="shared" si="155"/>
        <v>0.12101496702182897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8266</v>
      </c>
      <c r="O3277" t="s">
        <v>8268</v>
      </c>
      <c r="P3277">
        <f>ROUND(E3277/D3277*100,0)</f>
        <v>100</v>
      </c>
      <c r="Q3277">
        <f>IFERROR(ROUND(E3277/L3277,4),0)</f>
        <v>150.41669999999999</v>
      </c>
      <c r="R3277" s="17">
        <f t="shared" si="153"/>
        <v>42017.88045138889</v>
      </c>
      <c r="S3277" s="17">
        <f t="shared" si="154"/>
        <v>42044.1875</v>
      </c>
      <c r="T3277">
        <f t="shared" si="155"/>
        <v>7.2074105783863224E-2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8266</v>
      </c>
      <c r="O3278" t="s">
        <v>8268</v>
      </c>
      <c r="P3278">
        <f>ROUND(E3278/D3278*100,0)</f>
        <v>117</v>
      </c>
      <c r="Q3278">
        <f>IFERROR(ROUND(E3278/L3278,4),0)</f>
        <v>52.58</v>
      </c>
      <c r="R3278" s="17">
        <f t="shared" si="153"/>
        <v>42426.949988425928</v>
      </c>
      <c r="S3278" s="17">
        <f t="shared" si="154"/>
        <v>42461.165972222225</v>
      </c>
      <c r="T3278">
        <f t="shared" si="155"/>
        <v>9.3742421359718414E-2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8266</v>
      </c>
      <c r="O3279" t="s">
        <v>8268</v>
      </c>
      <c r="P3279">
        <f>ROUND(E3279/D3279*100,0)</f>
        <v>109</v>
      </c>
      <c r="Q3279">
        <f>IFERROR(ROUND(E3279/L3279,4),0)</f>
        <v>54.3</v>
      </c>
      <c r="R3279" s="17">
        <f t="shared" si="153"/>
        <v>41931.682939814818</v>
      </c>
      <c r="S3279" s="17">
        <f t="shared" si="154"/>
        <v>41961.724606481483</v>
      </c>
      <c r="T3279">
        <f t="shared" si="155"/>
        <v>8.2305936073052713E-2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8266</v>
      </c>
      <c r="O3280" t="s">
        <v>8268</v>
      </c>
      <c r="P3280">
        <f>ROUND(E3280/D3280*100,0)</f>
        <v>103</v>
      </c>
      <c r="Q3280">
        <f>IFERROR(ROUND(E3280/L3280,4),0)</f>
        <v>76.029399999999995</v>
      </c>
      <c r="R3280" s="17">
        <f t="shared" si="153"/>
        <v>42124.848414351851</v>
      </c>
      <c r="S3280" s="17">
        <f t="shared" si="154"/>
        <v>42154.848414351851</v>
      </c>
      <c r="T3280">
        <f t="shared" si="155"/>
        <v>8.2191780821917804E-2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8266</v>
      </c>
      <c r="O3281" t="s">
        <v>8268</v>
      </c>
      <c r="P3281">
        <f>ROUND(E3281/D3281*100,0)</f>
        <v>114</v>
      </c>
      <c r="Q3281">
        <f>IFERROR(ROUND(E3281/L3281,4),"no backers")</f>
        <v>105.2063</v>
      </c>
      <c r="R3281" s="17">
        <f t="shared" si="153"/>
        <v>42431.102534722217</v>
      </c>
      <c r="S3281" s="17">
        <f t="shared" si="154"/>
        <v>42461.06086805556</v>
      </c>
      <c r="T3281">
        <f t="shared" si="155"/>
        <v>8.2077625570802837E-2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8266</v>
      </c>
      <c r="O3282" t="s">
        <v>8268</v>
      </c>
      <c r="P3282">
        <f>ROUND(E3282/D3282*100,0)</f>
        <v>103</v>
      </c>
      <c r="Q3282">
        <f>IFERROR(ROUND(E3282/L3282,4),0)</f>
        <v>68.666700000000006</v>
      </c>
      <c r="R3282" s="17">
        <f t="shared" si="153"/>
        <v>42121.756921296299</v>
      </c>
      <c r="S3282" s="17">
        <f t="shared" si="154"/>
        <v>42156.208333333328</v>
      </c>
      <c r="T3282">
        <f t="shared" si="155"/>
        <v>9.4387430238437028E-2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8266</v>
      </c>
      <c r="O3283" t="s">
        <v>8268</v>
      </c>
      <c r="P3283">
        <f>ROUND(E3283/D3283*100,0)</f>
        <v>122</v>
      </c>
      <c r="Q3283">
        <f>IFERROR(ROUND(E3283/L3283,4),0)</f>
        <v>129.36170000000001</v>
      </c>
      <c r="R3283" s="17">
        <f t="shared" si="153"/>
        <v>42219.019733796296</v>
      </c>
      <c r="S3283" s="17">
        <f t="shared" si="154"/>
        <v>42249.019733796296</v>
      </c>
      <c r="T3283">
        <f t="shared" si="155"/>
        <v>8.2191780821917804E-2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8266</v>
      </c>
      <c r="O3284" t="s">
        <v>8268</v>
      </c>
      <c r="P3284">
        <f>ROUND(E3284/D3284*100,0)</f>
        <v>103</v>
      </c>
      <c r="Q3284">
        <f>IFERROR(ROUND(E3284/L3284,4),0)</f>
        <v>134.2637</v>
      </c>
      <c r="R3284" s="17">
        <f t="shared" si="153"/>
        <v>42445.19430555556</v>
      </c>
      <c r="S3284" s="17">
        <f t="shared" si="154"/>
        <v>42489.19430555556</v>
      </c>
      <c r="T3284">
        <f t="shared" si="155"/>
        <v>0.12054794520547946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8266</v>
      </c>
      <c r="O3285" t="s">
        <v>8268</v>
      </c>
      <c r="P3285">
        <f>ROUND(E3285/D3285*100,0)</f>
        <v>105</v>
      </c>
      <c r="Q3285">
        <f>IFERROR(ROUND(E3285/L3285,4),0)</f>
        <v>17.829799999999999</v>
      </c>
      <c r="R3285" s="17">
        <f t="shared" si="153"/>
        <v>42379.74418981481</v>
      </c>
      <c r="S3285" s="17">
        <f t="shared" si="154"/>
        <v>42410.875</v>
      </c>
      <c r="T3285">
        <f t="shared" si="155"/>
        <v>8.528989091832892E-2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8266</v>
      </c>
      <c r="O3286" t="s">
        <v>8268</v>
      </c>
      <c r="P3286">
        <f>ROUND(E3286/D3286*100,0)</f>
        <v>102</v>
      </c>
      <c r="Q3286">
        <f>IFERROR(ROUND(E3286/L3286,4),0)</f>
        <v>203.2</v>
      </c>
      <c r="R3286" s="17">
        <f t="shared" si="153"/>
        <v>42380.884872685187</v>
      </c>
      <c r="S3286" s="17">
        <f t="shared" si="154"/>
        <v>42398.249305555553</v>
      </c>
      <c r="T3286">
        <f t="shared" si="155"/>
        <v>4.7573788685936237E-2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8266</v>
      </c>
      <c r="O3287" t="s">
        <v>8268</v>
      </c>
      <c r="P3287">
        <f>ROUND(E3287/D3287*100,0)</f>
        <v>112</v>
      </c>
      <c r="Q3287">
        <f>IFERROR(ROUND(E3287/L3287,4),"no backers")</f>
        <v>69.185199999999995</v>
      </c>
      <c r="R3287" s="17">
        <f t="shared" si="153"/>
        <v>42762.942430555559</v>
      </c>
      <c r="S3287" s="17">
        <f t="shared" si="154"/>
        <v>42794.208333333328</v>
      </c>
      <c r="T3287">
        <f t="shared" si="155"/>
        <v>8.5660007610328631E-2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8266</v>
      </c>
      <c r="O3288" t="s">
        <v>8268</v>
      </c>
      <c r="P3288">
        <f>ROUND(E3288/D3288*100,0)</f>
        <v>102</v>
      </c>
      <c r="Q3288">
        <f>IFERROR(ROUND(E3288/L3288,4),0)</f>
        <v>125.123</v>
      </c>
      <c r="R3288" s="17">
        <f t="shared" si="153"/>
        <v>42567.840069444443</v>
      </c>
      <c r="S3288" s="17">
        <f t="shared" si="154"/>
        <v>42597.840069444443</v>
      </c>
      <c r="T3288">
        <f t="shared" si="155"/>
        <v>8.2191780821917804E-2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8266</v>
      </c>
      <c r="O3289" t="s">
        <v>8268</v>
      </c>
      <c r="P3289">
        <f>ROUND(E3289/D3289*100,0)</f>
        <v>100</v>
      </c>
      <c r="Q3289">
        <f>IFERROR(ROUND(E3289/L3289,4),0)</f>
        <v>73.529399999999995</v>
      </c>
      <c r="R3289" s="17">
        <f t="shared" si="153"/>
        <v>42311.750324074077</v>
      </c>
      <c r="S3289" s="17">
        <f t="shared" si="154"/>
        <v>42336.750324074077</v>
      </c>
      <c r="T3289">
        <f t="shared" si="155"/>
        <v>6.8493150684931503E-2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8266</v>
      </c>
      <c r="O3290" t="s">
        <v>8268</v>
      </c>
      <c r="P3290">
        <f>ROUND(E3290/D3290*100,0)</f>
        <v>100</v>
      </c>
      <c r="Q3290">
        <f>IFERROR(ROUND(E3290/L3290,4),0)</f>
        <v>48.437100000000001</v>
      </c>
      <c r="R3290" s="17">
        <f t="shared" si="153"/>
        <v>42505.774479166663</v>
      </c>
      <c r="S3290" s="17">
        <f t="shared" si="154"/>
        <v>42541.958333333328</v>
      </c>
      <c r="T3290">
        <f t="shared" si="155"/>
        <v>9.9133847031960806E-2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8266</v>
      </c>
      <c r="O3291" t="s">
        <v>8268</v>
      </c>
      <c r="P3291">
        <f>ROUND(E3291/D3291*100,0)</f>
        <v>133</v>
      </c>
      <c r="Q3291">
        <f>IFERROR(ROUND(E3291/L3291,4),0)</f>
        <v>26.6084</v>
      </c>
      <c r="R3291" s="17">
        <f t="shared" si="153"/>
        <v>42758.368078703701</v>
      </c>
      <c r="S3291" s="17">
        <f t="shared" si="154"/>
        <v>42786.368078703701</v>
      </c>
      <c r="T3291">
        <f t="shared" si="155"/>
        <v>7.6712328767123292E-2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8266</v>
      </c>
      <c r="O3292" t="s">
        <v>8268</v>
      </c>
      <c r="P3292">
        <f>ROUND(E3292/D3292*100,0)</f>
        <v>121</v>
      </c>
      <c r="Q3292">
        <f>IFERROR(ROUND(E3292/L3292,4),0)</f>
        <v>33.666699999999999</v>
      </c>
      <c r="R3292" s="17">
        <f t="shared" si="153"/>
        <v>42775.51494212963</v>
      </c>
      <c r="S3292" s="17">
        <f t="shared" si="154"/>
        <v>42805.51494212963</v>
      </c>
      <c r="T3292">
        <f t="shared" si="155"/>
        <v>8.2191780821917804E-2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8266</v>
      </c>
      <c r="O3293" t="s">
        <v>8268</v>
      </c>
      <c r="P3293">
        <f>ROUND(E3293/D3293*100,0)</f>
        <v>114</v>
      </c>
      <c r="Q3293">
        <f>IFERROR(ROUND(E3293/L3293,4),0)</f>
        <v>40.714300000000001</v>
      </c>
      <c r="R3293" s="17">
        <f t="shared" si="153"/>
        <v>42232.702546296292</v>
      </c>
      <c r="S3293" s="17">
        <f t="shared" si="154"/>
        <v>42264.165972222225</v>
      </c>
      <c r="T3293">
        <f t="shared" si="155"/>
        <v>8.6201166920363906E-2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8266</v>
      </c>
      <c r="O3294" t="s">
        <v>8268</v>
      </c>
      <c r="P3294">
        <f>ROUND(E3294/D3294*100,0)</f>
        <v>286</v>
      </c>
      <c r="Q3294">
        <f>IFERROR(ROUND(E3294/L3294,4),0)</f>
        <v>19.2667</v>
      </c>
      <c r="R3294" s="17">
        <f t="shared" si="153"/>
        <v>42282.770231481481</v>
      </c>
      <c r="S3294" s="17">
        <f t="shared" si="154"/>
        <v>42342.811898148153</v>
      </c>
      <c r="T3294">
        <f t="shared" si="155"/>
        <v>0.16449771689499046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8266</v>
      </c>
      <c r="O3295" t="s">
        <v>8268</v>
      </c>
      <c r="P3295">
        <f>ROUND(E3295/D3295*100,0)</f>
        <v>170</v>
      </c>
      <c r="Q3295">
        <f>IFERROR(ROUND(E3295/L3295,4),0)</f>
        <v>84.285700000000006</v>
      </c>
      <c r="R3295" s="17">
        <f t="shared" si="153"/>
        <v>42768.425370370373</v>
      </c>
      <c r="S3295" s="17">
        <f t="shared" si="154"/>
        <v>42798.425370370373</v>
      </c>
      <c r="T3295">
        <f t="shared" si="155"/>
        <v>8.2191780821917804E-2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8266</v>
      </c>
      <c r="O3296" t="s">
        <v>8268</v>
      </c>
      <c r="P3296">
        <f>ROUND(E3296/D3296*100,0)</f>
        <v>118</v>
      </c>
      <c r="Q3296">
        <f>IFERROR(ROUND(E3296/L3296,4),0)</f>
        <v>29.583300000000001</v>
      </c>
      <c r="R3296" s="17">
        <f t="shared" si="153"/>
        <v>42141.541134259256</v>
      </c>
      <c r="S3296" s="17">
        <f t="shared" si="154"/>
        <v>42171.541134259256</v>
      </c>
      <c r="T3296">
        <f t="shared" si="155"/>
        <v>8.2191780821917804E-2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8266</v>
      </c>
      <c r="O3297" t="s">
        <v>8268</v>
      </c>
      <c r="P3297">
        <f>ROUND(E3297/D3297*100,0)</f>
        <v>103</v>
      </c>
      <c r="Q3297">
        <f>IFERROR(ROUND(E3297/L3297,4),0)</f>
        <v>26.667000000000002</v>
      </c>
      <c r="R3297" s="17">
        <f t="shared" si="153"/>
        <v>42609.442465277782</v>
      </c>
      <c r="S3297" s="17">
        <f t="shared" si="154"/>
        <v>42639.442465277782</v>
      </c>
      <c r="T3297">
        <f t="shared" si="155"/>
        <v>8.2191780821917804E-2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8266</v>
      </c>
      <c r="O3298" t="s">
        <v>8268</v>
      </c>
      <c r="P3298">
        <f>ROUND(E3298/D3298*100,0)</f>
        <v>144</v>
      </c>
      <c r="Q3298">
        <f>IFERROR(ROUND(E3298/L3298,4),0)</f>
        <v>45.978700000000003</v>
      </c>
      <c r="R3298" s="17">
        <f t="shared" si="153"/>
        <v>42309.756620370375</v>
      </c>
      <c r="S3298" s="17">
        <f t="shared" si="154"/>
        <v>42330.916666666672</v>
      </c>
      <c r="T3298">
        <f t="shared" si="155"/>
        <v>5.7972729578893316E-2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8266</v>
      </c>
      <c r="O3299" t="s">
        <v>8268</v>
      </c>
      <c r="P3299">
        <f>ROUND(E3299/D3299*100,0)</f>
        <v>100</v>
      </c>
      <c r="Q3299">
        <f>IFERROR(ROUND(E3299/L3299,4),0)</f>
        <v>125.0909</v>
      </c>
      <c r="R3299" s="17">
        <f t="shared" si="153"/>
        <v>42193.771481481483</v>
      </c>
      <c r="S3299" s="17">
        <f t="shared" si="154"/>
        <v>42212.957638888889</v>
      </c>
      <c r="T3299">
        <f t="shared" si="155"/>
        <v>5.2564814814812129E-2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8266</v>
      </c>
      <c r="O3300" t="s">
        <v>8268</v>
      </c>
      <c r="P3300">
        <f>ROUND(E3300/D3300*100,0)</f>
        <v>102</v>
      </c>
      <c r="Q3300">
        <f>IFERROR(ROUND(E3300/L3300,4),0)</f>
        <v>141.29169999999999</v>
      </c>
      <c r="R3300" s="17">
        <f t="shared" si="153"/>
        <v>42239.957962962959</v>
      </c>
      <c r="S3300" s="17">
        <f t="shared" si="154"/>
        <v>42260</v>
      </c>
      <c r="T3300">
        <f t="shared" si="155"/>
        <v>5.4909690512441517E-2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8266</v>
      </c>
      <c r="O3301" t="s">
        <v>8268</v>
      </c>
      <c r="P3301">
        <f>ROUND(E3301/D3301*100,0)</f>
        <v>116</v>
      </c>
      <c r="Q3301">
        <f>IFERROR(ROUND(E3301/L3301,4),0)</f>
        <v>55.333300000000001</v>
      </c>
      <c r="R3301" s="17">
        <f t="shared" si="153"/>
        <v>42261.917395833334</v>
      </c>
      <c r="S3301" s="17">
        <f t="shared" si="154"/>
        <v>42291.917395833334</v>
      </c>
      <c r="T3301">
        <f t="shared" si="155"/>
        <v>8.2191780821917804E-2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8266</v>
      </c>
      <c r="O3302" t="s">
        <v>8268</v>
      </c>
      <c r="P3302">
        <f>ROUND(E3302/D3302*100,0)</f>
        <v>136</v>
      </c>
      <c r="Q3302">
        <f>IFERROR(ROUND(E3302/L3302,4),0)</f>
        <v>46.420499999999997</v>
      </c>
      <c r="R3302" s="17">
        <f t="shared" si="153"/>
        <v>42102.743773148148</v>
      </c>
      <c r="S3302" s="17">
        <f t="shared" si="154"/>
        <v>42123.743773148148</v>
      </c>
      <c r="T3302">
        <f t="shared" si="155"/>
        <v>5.7534246575342465E-2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8266</v>
      </c>
      <c r="O3303" t="s">
        <v>8268</v>
      </c>
      <c r="P3303">
        <f>ROUND(E3303/D3303*100,0)</f>
        <v>133</v>
      </c>
      <c r="Q3303">
        <f>IFERROR(ROUND(E3303/L3303,4),0)</f>
        <v>57.2</v>
      </c>
      <c r="R3303" s="17">
        <f t="shared" si="153"/>
        <v>42538.73583333334</v>
      </c>
      <c r="S3303" s="17">
        <f t="shared" si="154"/>
        <v>42583.290972222225</v>
      </c>
      <c r="T3303">
        <f t="shared" si="155"/>
        <v>0.12206887366817881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8266</v>
      </c>
      <c r="O3304" t="s">
        <v>8268</v>
      </c>
      <c r="P3304">
        <f>ROUND(E3304/D3304*100,0)</f>
        <v>103</v>
      </c>
      <c r="Q3304">
        <f>IFERROR(ROUND(E3304/L3304,4),0)</f>
        <v>173.7</v>
      </c>
      <c r="R3304" s="17">
        <f t="shared" si="153"/>
        <v>42681.35157407407</v>
      </c>
      <c r="S3304" s="17">
        <f t="shared" si="154"/>
        <v>42711.35157407407</v>
      </c>
      <c r="T3304">
        <f t="shared" si="155"/>
        <v>8.2191780821917804E-2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8266</v>
      </c>
      <c r="O3305" t="s">
        <v>8268</v>
      </c>
      <c r="P3305">
        <f>ROUND(E3305/D3305*100,0)</f>
        <v>116</v>
      </c>
      <c r="Q3305">
        <f>IFERROR(ROUND(E3305/L3305,4),"no backers")</f>
        <v>59.6</v>
      </c>
      <c r="R3305" s="17">
        <f t="shared" si="153"/>
        <v>42056.65143518518</v>
      </c>
      <c r="S3305" s="17">
        <f t="shared" si="154"/>
        <v>42091.609768518523</v>
      </c>
      <c r="T3305">
        <f t="shared" si="155"/>
        <v>9.5776255707789137E-2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8266</v>
      </c>
      <c r="O3306" t="s">
        <v>8268</v>
      </c>
      <c r="P3306">
        <f>ROUND(E3306/D3306*100,0)</f>
        <v>105</v>
      </c>
      <c r="Q3306">
        <f>IFERROR(ROUND(E3306/L3306,4),0)</f>
        <v>89.585700000000003</v>
      </c>
      <c r="R3306" s="17">
        <f t="shared" si="153"/>
        <v>42696.624444444446</v>
      </c>
      <c r="S3306" s="17">
        <f t="shared" si="154"/>
        <v>42726.624444444446</v>
      </c>
      <c r="T3306">
        <f t="shared" si="155"/>
        <v>8.2191780821917804E-2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8266</v>
      </c>
      <c r="O3307" t="s">
        <v>8268</v>
      </c>
      <c r="P3307">
        <f>ROUND(E3307/D3307*100,0)</f>
        <v>102</v>
      </c>
      <c r="Q3307">
        <f>IFERROR(ROUND(E3307/L3307,4),0)</f>
        <v>204.05</v>
      </c>
      <c r="R3307" s="17">
        <f t="shared" si="153"/>
        <v>42186.855879629627</v>
      </c>
      <c r="S3307" s="17">
        <f t="shared" si="154"/>
        <v>42216.855879629627</v>
      </c>
      <c r="T3307">
        <f t="shared" si="155"/>
        <v>8.2191780821917804E-2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8266</v>
      </c>
      <c r="O3308" t="s">
        <v>8268</v>
      </c>
      <c r="P3308">
        <f>ROUND(E3308/D3308*100,0)</f>
        <v>175</v>
      </c>
      <c r="Q3308">
        <f>IFERROR(ROUND(E3308/L3308,4),0)</f>
        <v>48.703699999999998</v>
      </c>
      <c r="R3308" s="17">
        <f t="shared" si="153"/>
        <v>42493.219236111108</v>
      </c>
      <c r="S3308" s="17">
        <f t="shared" si="154"/>
        <v>42531.125</v>
      </c>
      <c r="T3308">
        <f t="shared" si="155"/>
        <v>0.1038514079147717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8266</v>
      </c>
      <c r="O3309" t="s">
        <v>8268</v>
      </c>
      <c r="P3309">
        <f>ROUND(E3309/D3309*100,0)</f>
        <v>107</v>
      </c>
      <c r="Q3309">
        <f>IFERROR(ROUND(E3309/L3309,4),0)</f>
        <v>53.34</v>
      </c>
      <c r="R3309" s="17">
        <f t="shared" si="153"/>
        <v>42475.057164351849</v>
      </c>
      <c r="S3309" s="17">
        <f t="shared" si="154"/>
        <v>42505.057164351849</v>
      </c>
      <c r="T3309">
        <f t="shared" si="155"/>
        <v>8.2191780821917804E-2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8266</v>
      </c>
      <c r="O3310" t="s">
        <v>8268</v>
      </c>
      <c r="P3310">
        <f>ROUND(E3310/D3310*100,0)</f>
        <v>122</v>
      </c>
      <c r="Q3310">
        <f>IFERROR(ROUND(E3310/L3310,4),"no backers")</f>
        <v>75.087699999999998</v>
      </c>
      <c r="R3310" s="17">
        <f t="shared" si="153"/>
        <v>42452.876909722225</v>
      </c>
      <c r="S3310" s="17">
        <f t="shared" si="154"/>
        <v>42473.876909722225</v>
      </c>
      <c r="T3310">
        <f t="shared" si="155"/>
        <v>5.7534246575342465E-2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8266</v>
      </c>
      <c r="O3311" t="s">
        <v>8268</v>
      </c>
      <c r="P3311">
        <f>ROUND(E3311/D3311*100,0)</f>
        <v>159</v>
      </c>
      <c r="Q3311">
        <f>IFERROR(ROUND(E3311/L3311,4),0)</f>
        <v>18</v>
      </c>
      <c r="R3311" s="17">
        <f t="shared" si="153"/>
        <v>42628.650208333333</v>
      </c>
      <c r="S3311" s="17">
        <f t="shared" si="154"/>
        <v>42659.650208333333</v>
      </c>
      <c r="T3311">
        <f t="shared" si="155"/>
        <v>8.4931506849315067E-2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8266</v>
      </c>
      <c r="O3312" t="s">
        <v>8268</v>
      </c>
      <c r="P3312">
        <f>ROUND(E3312/D3312*100,0)</f>
        <v>100</v>
      </c>
      <c r="Q3312">
        <f>IFERROR(ROUND(E3312/L3312,4),0)</f>
        <v>209.83869999999999</v>
      </c>
      <c r="R3312" s="17">
        <f t="shared" si="153"/>
        <v>42253.928530092591</v>
      </c>
      <c r="S3312" s="17">
        <f t="shared" si="154"/>
        <v>42283.928530092591</v>
      </c>
      <c r="T3312">
        <f t="shared" si="155"/>
        <v>8.2191780821917804E-2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8266</v>
      </c>
      <c r="O3313" t="s">
        <v>8268</v>
      </c>
      <c r="P3313">
        <f>ROUND(E3313/D3313*100,0)</f>
        <v>110</v>
      </c>
      <c r="Q3313">
        <f>IFERROR(ROUND(E3313/L3313,4),0)</f>
        <v>61.022199999999998</v>
      </c>
      <c r="R3313" s="17">
        <f t="shared" si="153"/>
        <v>42264.29178240741</v>
      </c>
      <c r="S3313" s="17">
        <f t="shared" si="154"/>
        <v>42294.29178240741</v>
      </c>
      <c r="T3313">
        <f t="shared" si="155"/>
        <v>8.2191780821917804E-2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8266</v>
      </c>
      <c r="O3314" t="s">
        <v>8268</v>
      </c>
      <c r="P3314">
        <f>ROUND(E3314/D3314*100,0)</f>
        <v>100</v>
      </c>
      <c r="Q3314">
        <f>IFERROR(ROUND(E3314/L3314,4),0)</f>
        <v>61</v>
      </c>
      <c r="R3314" s="17">
        <f t="shared" si="153"/>
        <v>42664.809560185182</v>
      </c>
      <c r="S3314" s="17">
        <f t="shared" si="154"/>
        <v>42685.916666666672</v>
      </c>
      <c r="T3314">
        <f t="shared" si="155"/>
        <v>5.7827688990382493E-2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8266</v>
      </c>
      <c r="O3315" t="s">
        <v>8268</v>
      </c>
      <c r="P3315">
        <f>ROUND(E3315/D3315*100,0)</f>
        <v>116</v>
      </c>
      <c r="Q3315">
        <f>IFERROR(ROUND(E3315/L3315,4),0)</f>
        <v>80.034499999999994</v>
      </c>
      <c r="R3315" s="17">
        <f t="shared" si="153"/>
        <v>42382.244409722218</v>
      </c>
      <c r="S3315" s="17">
        <f t="shared" si="154"/>
        <v>42396.041666666672</v>
      </c>
      <c r="T3315">
        <f t="shared" si="155"/>
        <v>3.7800703957407381E-2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8266</v>
      </c>
      <c r="O3316" t="s">
        <v>8268</v>
      </c>
      <c r="P3316">
        <f>ROUND(E3316/D3316*100,0)</f>
        <v>211</v>
      </c>
      <c r="Q3316">
        <f>IFERROR(ROUND(E3316/L3316,4),0)</f>
        <v>29.068999999999999</v>
      </c>
      <c r="R3316" s="17">
        <f t="shared" si="153"/>
        <v>42105.267488425925</v>
      </c>
      <c r="S3316" s="17">
        <f t="shared" si="154"/>
        <v>42132.836805555555</v>
      </c>
      <c r="T3316">
        <f t="shared" si="155"/>
        <v>7.5532375697615839E-2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8266</v>
      </c>
      <c r="O3317" t="s">
        <v>8268</v>
      </c>
      <c r="P3317">
        <f>ROUND(E3317/D3317*100,0)</f>
        <v>110</v>
      </c>
      <c r="Q3317">
        <f>IFERROR(ROUND(E3317/L3317,4),0)</f>
        <v>49.438200000000002</v>
      </c>
      <c r="R3317" s="17">
        <f t="shared" si="153"/>
        <v>42466.303715277783</v>
      </c>
      <c r="S3317" s="17">
        <f t="shared" si="154"/>
        <v>42496.303715277783</v>
      </c>
      <c r="T3317">
        <f t="shared" si="155"/>
        <v>8.2191780821917804E-2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8266</v>
      </c>
      <c r="O3318" t="s">
        <v>8268</v>
      </c>
      <c r="P3318">
        <f>ROUND(E3318/D3318*100,0)</f>
        <v>100</v>
      </c>
      <c r="Q3318">
        <f>IFERROR(ROUND(E3318/L3318,4),0)</f>
        <v>93.977400000000003</v>
      </c>
      <c r="R3318" s="17">
        <f t="shared" si="153"/>
        <v>41826.871238425927</v>
      </c>
      <c r="S3318" s="17">
        <f t="shared" si="154"/>
        <v>41859.57916666667</v>
      </c>
      <c r="T3318">
        <f t="shared" si="155"/>
        <v>8.9610762303405644E-2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8266</v>
      </c>
      <c r="O3319" t="s">
        <v>8268</v>
      </c>
      <c r="P3319">
        <f>ROUND(E3319/D3319*100,0)</f>
        <v>106</v>
      </c>
      <c r="Q3319">
        <f>IFERROR(ROUND(E3319/L3319,4),0)</f>
        <v>61.944400000000002</v>
      </c>
      <c r="R3319" s="17">
        <f t="shared" si="153"/>
        <v>42499.039629629624</v>
      </c>
      <c r="S3319" s="17">
        <f t="shared" si="154"/>
        <v>42529.039629629624</v>
      </c>
      <c r="T3319">
        <f t="shared" si="155"/>
        <v>8.2191780821917804E-2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8266</v>
      </c>
      <c r="O3320" t="s">
        <v>8268</v>
      </c>
      <c r="P3320">
        <f>ROUND(E3320/D3320*100,0)</f>
        <v>126</v>
      </c>
      <c r="Q3320">
        <f>IFERROR(ROUND(E3320/L3320,4),"no backers")</f>
        <v>78.5</v>
      </c>
      <c r="R3320" s="17">
        <f t="shared" si="153"/>
        <v>42431.302002314813</v>
      </c>
      <c r="S3320" s="17">
        <f t="shared" si="154"/>
        <v>42471.104166666672</v>
      </c>
      <c r="T3320">
        <f t="shared" si="155"/>
        <v>0.10904702562153058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8266</v>
      </c>
      <c r="O3321" t="s">
        <v>8268</v>
      </c>
      <c r="P3321">
        <f>ROUND(E3321/D3321*100,0)</f>
        <v>108</v>
      </c>
      <c r="Q3321">
        <f>IFERROR(ROUND(E3321/L3321,4),0)</f>
        <v>33.75</v>
      </c>
      <c r="R3321" s="17">
        <f t="shared" si="153"/>
        <v>41990.585486111115</v>
      </c>
      <c r="S3321" s="17">
        <f t="shared" si="154"/>
        <v>42035.585486111115</v>
      </c>
      <c r="T3321">
        <f t="shared" si="155"/>
        <v>0.12328767123287671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8266</v>
      </c>
      <c r="O3322" t="s">
        <v>8268</v>
      </c>
      <c r="P3322">
        <f>ROUND(E3322/D3322*100,0)</f>
        <v>101</v>
      </c>
      <c r="Q3322">
        <f>IFERROR(ROUND(E3322/L3322,4),0)</f>
        <v>66.447400000000002</v>
      </c>
      <c r="R3322" s="17">
        <f t="shared" si="153"/>
        <v>42513.045798611114</v>
      </c>
      <c r="S3322" s="17">
        <f t="shared" si="154"/>
        <v>42543.045798611114</v>
      </c>
      <c r="T3322">
        <f t="shared" si="155"/>
        <v>8.2191780821917804E-2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8266</v>
      </c>
      <c r="O3323" t="s">
        <v>8268</v>
      </c>
      <c r="P3323">
        <f>ROUND(E3323/D3323*100,0)</f>
        <v>107</v>
      </c>
      <c r="Q3323">
        <f>IFERROR(ROUND(E3323/L3323,4),"no backers")</f>
        <v>35.799999999999997</v>
      </c>
      <c r="R3323" s="17">
        <f t="shared" si="153"/>
        <v>41914.100289351853</v>
      </c>
      <c r="S3323" s="17">
        <f t="shared" si="154"/>
        <v>41928.165972222225</v>
      </c>
      <c r="T3323">
        <f t="shared" si="155"/>
        <v>3.8536117453074677E-2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8266</v>
      </c>
      <c r="O3324" t="s">
        <v>8268</v>
      </c>
      <c r="P3324">
        <f>ROUND(E3324/D3324*100,0)</f>
        <v>102</v>
      </c>
      <c r="Q3324">
        <f>IFERROR(ROUND(E3324/L3324,4),0)</f>
        <v>145.65219999999999</v>
      </c>
      <c r="R3324" s="17">
        <f t="shared" si="153"/>
        <v>42521.010370370372</v>
      </c>
      <c r="S3324" s="17">
        <f t="shared" si="154"/>
        <v>42543.163194444445</v>
      </c>
      <c r="T3324">
        <f t="shared" si="155"/>
        <v>6.0692668696091995E-2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8266</v>
      </c>
      <c r="O3325" t="s">
        <v>8268</v>
      </c>
      <c r="P3325">
        <f>ROUND(E3325/D3325*100,0)</f>
        <v>126</v>
      </c>
      <c r="Q3325">
        <f>IFERROR(ROUND(E3325/L3325,4),0)</f>
        <v>25.693899999999999</v>
      </c>
      <c r="R3325" s="17">
        <f t="shared" si="153"/>
        <v>42608.36583333333</v>
      </c>
      <c r="S3325" s="17">
        <f t="shared" si="154"/>
        <v>42638.36583333333</v>
      </c>
      <c r="T3325">
        <f t="shared" si="155"/>
        <v>8.2191780821917804E-2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8266</v>
      </c>
      <c r="O3326" t="s">
        <v>8268</v>
      </c>
      <c r="P3326">
        <f>ROUND(E3326/D3326*100,0)</f>
        <v>102</v>
      </c>
      <c r="Q3326">
        <f>IFERROR(ROUND(E3326/L3326,4),0)</f>
        <v>152.5</v>
      </c>
      <c r="R3326" s="17">
        <f t="shared" si="153"/>
        <v>42512.58321759259</v>
      </c>
      <c r="S3326" s="17">
        <f t="shared" si="154"/>
        <v>42526.58321759259</v>
      </c>
      <c r="T3326">
        <f t="shared" si="155"/>
        <v>3.8356164383561646E-2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8266</v>
      </c>
      <c r="O3327" t="s">
        <v>8268</v>
      </c>
      <c r="P3327">
        <f>ROUND(E3327/D3327*100,0)</f>
        <v>113</v>
      </c>
      <c r="Q3327">
        <f>IFERROR(ROUND(E3327/L3327,4),"no backers")</f>
        <v>30</v>
      </c>
      <c r="R3327" s="17">
        <f t="shared" si="153"/>
        <v>42064.785613425927</v>
      </c>
      <c r="S3327" s="17">
        <f t="shared" si="154"/>
        <v>42099.743946759263</v>
      </c>
      <c r="T3327">
        <f t="shared" si="155"/>
        <v>9.5776255707769195E-2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8266</v>
      </c>
      <c r="O3328" t="s">
        <v>8268</v>
      </c>
      <c r="P3328">
        <f>ROUND(E3328/D3328*100,0)</f>
        <v>101</v>
      </c>
      <c r="Q3328">
        <f>IFERROR(ROUND(E3328/L3328,4),0)</f>
        <v>142.2807</v>
      </c>
      <c r="R3328" s="17">
        <f t="shared" si="153"/>
        <v>42041.714178240742</v>
      </c>
      <c r="S3328" s="17">
        <f t="shared" si="154"/>
        <v>42071.67251157407</v>
      </c>
      <c r="T3328">
        <f t="shared" si="155"/>
        <v>8.2077625570762966E-2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8266</v>
      </c>
      <c r="O3329" t="s">
        <v>8268</v>
      </c>
      <c r="P3329">
        <f>ROUND(E3329/D3329*100,0)</f>
        <v>101</v>
      </c>
      <c r="Q3329">
        <f>IFERROR(ROUND(E3329/L3329,4),0)</f>
        <v>24.545500000000001</v>
      </c>
      <c r="R3329" s="17">
        <f t="shared" si="153"/>
        <v>42468.374606481477</v>
      </c>
      <c r="S3329" s="17">
        <f t="shared" si="154"/>
        <v>42498.374606481477</v>
      </c>
      <c r="T3329">
        <f t="shared" si="155"/>
        <v>8.2191780821917804E-2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8266</v>
      </c>
      <c r="O3330" t="s">
        <v>8268</v>
      </c>
      <c r="P3330">
        <f>ROUND(E3330/D3330*100,0)</f>
        <v>146</v>
      </c>
      <c r="Q3330">
        <f>IFERROR(ROUND(E3330/L3330,4),0)</f>
        <v>292.77780000000001</v>
      </c>
      <c r="R3330" s="17">
        <f t="shared" si="153"/>
        <v>41822.57503472222</v>
      </c>
      <c r="S3330" s="17">
        <f t="shared" si="154"/>
        <v>41825.041666666664</v>
      </c>
      <c r="T3330">
        <f t="shared" si="155"/>
        <v>6.757895738202983E-3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8266</v>
      </c>
      <c r="O3331" t="s">
        <v>8268</v>
      </c>
      <c r="P3331">
        <f>ROUND(E3331/D3331*100,0)</f>
        <v>117</v>
      </c>
      <c r="Q3331">
        <f>IFERROR(ROUND(E3331/L3331,4),0)</f>
        <v>44.923099999999998</v>
      </c>
      <c r="R3331" s="17">
        <f t="shared" ref="R3331:R3394" si="156">(((J3331/60)/60)/24)+DATE(1970,1,1)</f>
        <v>41837.323009259257</v>
      </c>
      <c r="S3331" s="17">
        <f t="shared" ref="S3331:S3394" si="157">(((I3331/60)/60)/24)+DATE(1970,1,1)</f>
        <v>41847.958333333336</v>
      </c>
      <c r="T3331">
        <f t="shared" ref="T3331:T3394" si="158">(S3331-R3331)/365</f>
        <v>2.91378741755592E-2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8266</v>
      </c>
      <c r="O3332" t="s">
        <v>8268</v>
      </c>
      <c r="P3332">
        <f>ROUND(E3332/D3332*100,0)</f>
        <v>106</v>
      </c>
      <c r="Q3332">
        <f>IFERROR(ROUND(E3332/L3332,4),0)</f>
        <v>23.101400000000002</v>
      </c>
      <c r="R3332" s="17">
        <f t="shared" si="156"/>
        <v>42065.887361111112</v>
      </c>
      <c r="S3332" s="17">
        <f t="shared" si="157"/>
        <v>42095.845694444448</v>
      </c>
      <c r="T3332">
        <f t="shared" si="158"/>
        <v>8.2077625570782894E-2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8266</v>
      </c>
      <c r="O3333" t="s">
        <v>8268</v>
      </c>
      <c r="P3333">
        <f>ROUND(E3333/D3333*100,0)</f>
        <v>105</v>
      </c>
      <c r="Q3333">
        <f>IFERROR(ROUND(E3333/L3333,4),"no backers")</f>
        <v>80.400000000000006</v>
      </c>
      <c r="R3333" s="17">
        <f t="shared" si="156"/>
        <v>42248.697754629626</v>
      </c>
      <c r="S3333" s="17">
        <f t="shared" si="157"/>
        <v>42283.697754629626</v>
      </c>
      <c r="T3333">
        <f t="shared" si="158"/>
        <v>9.5890410958904104E-2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8266</v>
      </c>
      <c r="O3334" t="s">
        <v>8268</v>
      </c>
      <c r="P3334">
        <f>ROUND(E3334/D3334*100,0)</f>
        <v>100</v>
      </c>
      <c r="Q3334">
        <f>IFERROR(ROUND(E3334/L3334,4),0)</f>
        <v>72.289199999999994</v>
      </c>
      <c r="R3334" s="17">
        <f t="shared" si="156"/>
        <v>41809.860300925924</v>
      </c>
      <c r="S3334" s="17">
        <f t="shared" si="157"/>
        <v>41839.860300925924</v>
      </c>
      <c r="T3334">
        <f t="shared" si="158"/>
        <v>8.2191780821917804E-2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8266</v>
      </c>
      <c r="O3335" t="s">
        <v>8268</v>
      </c>
      <c r="P3335">
        <f>ROUND(E3335/D3335*100,0)</f>
        <v>105</v>
      </c>
      <c r="Q3335">
        <f>IFERROR(ROUND(E3335/L3335,4),0)</f>
        <v>32.972999999999999</v>
      </c>
      <c r="R3335" s="17">
        <f t="shared" si="156"/>
        <v>42148.676851851851</v>
      </c>
      <c r="S3335" s="17">
        <f t="shared" si="157"/>
        <v>42170.676851851851</v>
      </c>
      <c r="T3335">
        <f t="shared" si="158"/>
        <v>6.0273972602739728E-2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8266</v>
      </c>
      <c r="O3336" t="s">
        <v>8268</v>
      </c>
      <c r="P3336">
        <f>ROUND(E3336/D3336*100,0)</f>
        <v>139</v>
      </c>
      <c r="Q3336">
        <f>IFERROR(ROUND(E3336/L3336,4),0)</f>
        <v>116.65219999999999</v>
      </c>
      <c r="R3336" s="17">
        <f t="shared" si="156"/>
        <v>42185.521087962959</v>
      </c>
      <c r="S3336" s="17">
        <f t="shared" si="157"/>
        <v>42215.521087962959</v>
      </c>
      <c r="T3336">
        <f t="shared" si="158"/>
        <v>8.2191780821917804E-2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8266</v>
      </c>
      <c r="O3337" t="s">
        <v>8268</v>
      </c>
      <c r="P3337">
        <f>ROUND(E3337/D3337*100,0)</f>
        <v>100</v>
      </c>
      <c r="Q3337">
        <f>IFERROR(ROUND(E3337/L3337,4),0)</f>
        <v>79.619</v>
      </c>
      <c r="R3337" s="17">
        <f t="shared" si="156"/>
        <v>41827.674143518518</v>
      </c>
      <c r="S3337" s="17">
        <f t="shared" si="157"/>
        <v>41854.958333333336</v>
      </c>
      <c r="T3337">
        <f t="shared" si="158"/>
        <v>7.4751204972104357E-2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8266</v>
      </c>
      <c r="O3338" t="s">
        <v>8268</v>
      </c>
      <c r="P3338">
        <f>ROUND(E3338/D3338*100,0)</f>
        <v>100</v>
      </c>
      <c r="Q3338">
        <f>IFERROR(ROUND(E3338/L3338,4),0)</f>
        <v>27.777799999999999</v>
      </c>
      <c r="R3338" s="17">
        <f t="shared" si="156"/>
        <v>42437.398680555561</v>
      </c>
      <c r="S3338" s="17">
        <f t="shared" si="157"/>
        <v>42465.35701388889</v>
      </c>
      <c r="T3338">
        <f t="shared" si="158"/>
        <v>7.659817351596844E-2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8266</v>
      </c>
      <c r="O3339" t="s">
        <v>8268</v>
      </c>
      <c r="P3339">
        <f>ROUND(E3339/D3339*100,0)</f>
        <v>110</v>
      </c>
      <c r="Q3339">
        <f>IFERROR(ROUND(E3339/L3339,4),0)</f>
        <v>81.029399999999995</v>
      </c>
      <c r="R3339" s="17">
        <f t="shared" si="156"/>
        <v>41901.282025462962</v>
      </c>
      <c r="S3339" s="17">
        <f t="shared" si="157"/>
        <v>41922.875</v>
      </c>
      <c r="T3339">
        <f t="shared" si="158"/>
        <v>5.9158834348048389E-2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8266</v>
      </c>
      <c r="O3340" t="s">
        <v>8268</v>
      </c>
      <c r="P3340">
        <f>ROUND(E3340/D3340*100,0)</f>
        <v>102</v>
      </c>
      <c r="Q3340">
        <f>IFERROR(ROUND(E3340/L3340,4),0)</f>
        <v>136.84819999999999</v>
      </c>
      <c r="R3340" s="17">
        <f t="shared" si="156"/>
        <v>42769.574999999997</v>
      </c>
      <c r="S3340" s="17">
        <f t="shared" si="157"/>
        <v>42790.574999999997</v>
      </c>
      <c r="T3340">
        <f t="shared" si="158"/>
        <v>5.7534246575342465E-2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8266</v>
      </c>
      <c r="O3341" t="s">
        <v>8268</v>
      </c>
      <c r="P3341">
        <f>ROUND(E3341/D3341*100,0)</f>
        <v>104</v>
      </c>
      <c r="Q3341">
        <f>IFERROR(ROUND(E3341/L3341,4),0)</f>
        <v>177.61699999999999</v>
      </c>
      <c r="R3341" s="17">
        <f t="shared" si="156"/>
        <v>42549.665717592594</v>
      </c>
      <c r="S3341" s="17">
        <f t="shared" si="157"/>
        <v>42579.665717592594</v>
      </c>
      <c r="T3341">
        <f t="shared" si="158"/>
        <v>8.2191780821917804E-2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8266</v>
      </c>
      <c r="O3342" t="s">
        <v>8268</v>
      </c>
      <c r="P3342">
        <f>ROUND(E3342/D3342*100,0)</f>
        <v>138</v>
      </c>
      <c r="Q3342">
        <f>IFERROR(ROUND(E3342/L3342,4),0)</f>
        <v>109.0789</v>
      </c>
      <c r="R3342" s="17">
        <f t="shared" si="156"/>
        <v>42685.974004629628</v>
      </c>
      <c r="S3342" s="17">
        <f t="shared" si="157"/>
        <v>42710.974004629628</v>
      </c>
      <c r="T3342">
        <f t="shared" si="158"/>
        <v>6.8493150684931503E-2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8266</v>
      </c>
      <c r="O3343" t="s">
        <v>8268</v>
      </c>
      <c r="P3343">
        <f>ROUND(E3343/D3343*100,0)</f>
        <v>100</v>
      </c>
      <c r="Q3343">
        <f>IFERROR(ROUND(E3343/L3343,4),"no backers")</f>
        <v>119.6429</v>
      </c>
      <c r="R3343" s="17">
        <f t="shared" si="156"/>
        <v>42510.798854166671</v>
      </c>
      <c r="S3343" s="17">
        <f t="shared" si="157"/>
        <v>42533.708333333328</v>
      </c>
      <c r="T3343">
        <f t="shared" si="158"/>
        <v>6.2765696347006975E-2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8266</v>
      </c>
      <c r="O3344" t="s">
        <v>8268</v>
      </c>
      <c r="P3344">
        <f>ROUND(E3344/D3344*100,0)</f>
        <v>102</v>
      </c>
      <c r="Q3344">
        <f>IFERROR(ROUND(E3344/L3344,4),0)</f>
        <v>78.205100000000002</v>
      </c>
      <c r="R3344" s="17">
        <f t="shared" si="156"/>
        <v>42062.296412037031</v>
      </c>
      <c r="S3344" s="17">
        <f t="shared" si="157"/>
        <v>42095.207638888889</v>
      </c>
      <c r="T3344">
        <f t="shared" si="158"/>
        <v>9.0167744799611982E-2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8266</v>
      </c>
      <c r="O3345" t="s">
        <v>8268</v>
      </c>
      <c r="P3345">
        <f>ROUND(E3345/D3345*100,0)</f>
        <v>171</v>
      </c>
      <c r="Q3345">
        <f>IFERROR(ROUND(E3345/L3345,4),0)</f>
        <v>52.173900000000003</v>
      </c>
      <c r="R3345" s="17">
        <f t="shared" si="156"/>
        <v>42452.916481481487</v>
      </c>
      <c r="S3345" s="17">
        <f t="shared" si="157"/>
        <v>42473.554166666669</v>
      </c>
      <c r="T3345">
        <f t="shared" si="158"/>
        <v>5.6541603247073718E-2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8266</v>
      </c>
      <c r="O3346" t="s">
        <v>8268</v>
      </c>
      <c r="P3346">
        <f>ROUND(E3346/D3346*100,0)</f>
        <v>101</v>
      </c>
      <c r="Q3346">
        <f>IFERROR(ROUND(E3346/L3346,4),0)</f>
        <v>114.125</v>
      </c>
      <c r="R3346" s="17">
        <f t="shared" si="156"/>
        <v>41851.200150462959</v>
      </c>
      <c r="S3346" s="17">
        <f t="shared" si="157"/>
        <v>41881.200150462959</v>
      </c>
      <c r="T3346">
        <f t="shared" si="158"/>
        <v>8.2191780821917804E-2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8266</v>
      </c>
      <c r="O3347" t="s">
        <v>8268</v>
      </c>
      <c r="P3347">
        <f>ROUND(E3347/D3347*100,0)</f>
        <v>130</v>
      </c>
      <c r="Q3347">
        <f>IFERROR(ROUND(E3347/L3347,4),0)</f>
        <v>50</v>
      </c>
      <c r="R3347" s="17">
        <f t="shared" si="156"/>
        <v>42053.106111111112</v>
      </c>
      <c r="S3347" s="17">
        <f t="shared" si="157"/>
        <v>42112.025694444441</v>
      </c>
      <c r="T3347">
        <f t="shared" si="158"/>
        <v>0.16142351598172267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8266</v>
      </c>
      <c r="O3348" t="s">
        <v>8268</v>
      </c>
      <c r="P3348">
        <f>ROUND(E3348/D3348*100,0)</f>
        <v>110</v>
      </c>
      <c r="Q3348">
        <f>IFERROR(ROUND(E3348/L3348,4),0)</f>
        <v>91.666700000000006</v>
      </c>
      <c r="R3348" s="17">
        <f t="shared" si="156"/>
        <v>42054.024421296301</v>
      </c>
      <c r="S3348" s="17">
        <f t="shared" si="157"/>
        <v>42061.024421296301</v>
      </c>
      <c r="T3348">
        <f t="shared" si="158"/>
        <v>1.9178082191780823E-2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8266</v>
      </c>
      <c r="O3349" t="s">
        <v>8268</v>
      </c>
      <c r="P3349">
        <f>ROUND(E3349/D3349*100,0)</f>
        <v>119</v>
      </c>
      <c r="Q3349">
        <f>IFERROR(ROUND(E3349/L3349,4),0)</f>
        <v>108.5909</v>
      </c>
      <c r="R3349" s="17">
        <f t="shared" si="156"/>
        <v>42484.551550925928</v>
      </c>
      <c r="S3349" s="17">
        <f t="shared" si="157"/>
        <v>42498.875</v>
      </c>
      <c r="T3349">
        <f t="shared" si="158"/>
        <v>3.9242326230335384E-2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8266</v>
      </c>
      <c r="O3350" t="s">
        <v>8268</v>
      </c>
      <c r="P3350">
        <f>ROUND(E3350/D3350*100,0)</f>
        <v>100</v>
      </c>
      <c r="Q3350">
        <f>IFERROR(ROUND(E3350/L3350,4),0)</f>
        <v>69.822800000000001</v>
      </c>
      <c r="R3350" s="17">
        <f t="shared" si="156"/>
        <v>42466.558796296296</v>
      </c>
      <c r="S3350" s="17">
        <f t="shared" si="157"/>
        <v>42490.165972222225</v>
      </c>
      <c r="T3350">
        <f t="shared" si="158"/>
        <v>6.4677194317612222E-2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8266</v>
      </c>
      <c r="O3351" t="s">
        <v>8268</v>
      </c>
      <c r="P3351">
        <f>ROUND(E3351/D3351*100,0)</f>
        <v>153</v>
      </c>
      <c r="Q3351">
        <f>IFERROR(ROUND(E3351/L3351,4),0)</f>
        <v>109.5714</v>
      </c>
      <c r="R3351" s="17">
        <f t="shared" si="156"/>
        <v>42513.110787037032</v>
      </c>
      <c r="S3351" s="17">
        <f t="shared" si="157"/>
        <v>42534.708333333328</v>
      </c>
      <c r="T3351">
        <f t="shared" si="158"/>
        <v>5.9171359715879612E-2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8266</v>
      </c>
      <c r="O3352" t="s">
        <v>8268</v>
      </c>
      <c r="P3352">
        <f>ROUND(E3352/D3352*100,0)</f>
        <v>104</v>
      </c>
      <c r="Q3352">
        <f>IFERROR(ROUND(E3352/L3352,4),0)</f>
        <v>71.666700000000006</v>
      </c>
      <c r="R3352" s="17">
        <f t="shared" si="156"/>
        <v>42302.701516203699</v>
      </c>
      <c r="S3352" s="17">
        <f t="shared" si="157"/>
        <v>42337.958333333328</v>
      </c>
      <c r="T3352">
        <f t="shared" si="158"/>
        <v>9.6594019533232281E-2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8266</v>
      </c>
      <c r="O3353" t="s">
        <v>8268</v>
      </c>
      <c r="P3353">
        <f>ROUND(E3353/D3353*100,0)</f>
        <v>101</v>
      </c>
      <c r="Q3353">
        <f>IFERROR(ROUND(E3353/L3353,4),0)</f>
        <v>93.611099999999993</v>
      </c>
      <c r="R3353" s="17">
        <f t="shared" si="156"/>
        <v>41806.395428240743</v>
      </c>
      <c r="S3353" s="17">
        <f t="shared" si="157"/>
        <v>41843.458333333336</v>
      </c>
      <c r="T3353">
        <f t="shared" si="158"/>
        <v>0.10154220573313069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8266</v>
      </c>
      <c r="O3354" t="s">
        <v>8268</v>
      </c>
      <c r="P3354">
        <f>ROUND(E3354/D3354*100,0)</f>
        <v>108</v>
      </c>
      <c r="Q3354">
        <f>IFERROR(ROUND(E3354/L3354,4),0)</f>
        <v>76.8</v>
      </c>
      <c r="R3354" s="17">
        <f t="shared" si="156"/>
        <v>42495.992800925931</v>
      </c>
      <c r="S3354" s="17">
        <f t="shared" si="157"/>
        <v>42552.958333333328</v>
      </c>
      <c r="T3354">
        <f t="shared" si="158"/>
        <v>0.15606995180108879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8266</v>
      </c>
      <c r="O3355" t="s">
        <v>8268</v>
      </c>
      <c r="P3355">
        <f>ROUND(E3355/D3355*100,0)</f>
        <v>315</v>
      </c>
      <c r="Q3355">
        <f>IFERROR(ROUND(E3355/L3355,4),"no backers")</f>
        <v>35.795499999999997</v>
      </c>
      <c r="R3355" s="17">
        <f t="shared" si="156"/>
        <v>42479.432291666672</v>
      </c>
      <c r="S3355" s="17">
        <f t="shared" si="157"/>
        <v>42492.958333333328</v>
      </c>
      <c r="T3355">
        <f t="shared" si="158"/>
        <v>3.7057648401799904E-2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8266</v>
      </c>
      <c r="O3356" t="s">
        <v>8268</v>
      </c>
      <c r="P3356">
        <f>ROUND(E3356/D3356*100,0)</f>
        <v>102</v>
      </c>
      <c r="Q3356">
        <f>IFERROR(ROUND(E3356/L3356,4),0)</f>
        <v>55.6</v>
      </c>
      <c r="R3356" s="17">
        <f t="shared" si="156"/>
        <v>42270.7269212963</v>
      </c>
      <c r="S3356" s="17">
        <f t="shared" si="157"/>
        <v>42306.167361111111</v>
      </c>
      <c r="T3356">
        <f t="shared" si="158"/>
        <v>9.7097095383043328E-2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8266</v>
      </c>
      <c r="O3357" t="s">
        <v>8268</v>
      </c>
      <c r="P3357">
        <f>ROUND(E3357/D3357*100,0)</f>
        <v>126</v>
      </c>
      <c r="Q3357">
        <f>IFERROR(ROUND(E3357/L3357,4),0)</f>
        <v>147.33330000000001</v>
      </c>
      <c r="R3357" s="17">
        <f t="shared" si="156"/>
        <v>42489.619525462964</v>
      </c>
      <c r="S3357" s="17">
        <f t="shared" si="157"/>
        <v>42500.470138888893</v>
      </c>
      <c r="T3357">
        <f t="shared" si="158"/>
        <v>2.9727708016245542E-2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8266</v>
      </c>
      <c r="O3358" t="s">
        <v>8268</v>
      </c>
      <c r="P3358">
        <f>ROUND(E3358/D3358*100,0)</f>
        <v>101</v>
      </c>
      <c r="Q3358">
        <f>IFERROR(ROUND(E3358/L3358,4),0)</f>
        <v>56.333300000000001</v>
      </c>
      <c r="R3358" s="17">
        <f t="shared" si="156"/>
        <v>42536.815648148149</v>
      </c>
      <c r="S3358" s="17">
        <f t="shared" si="157"/>
        <v>42566.815648148149</v>
      </c>
      <c r="T3358">
        <f t="shared" si="158"/>
        <v>8.2191780821917804E-2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8266</v>
      </c>
      <c r="O3359" t="s">
        <v>8268</v>
      </c>
      <c r="P3359">
        <f>ROUND(E3359/D3359*100,0)</f>
        <v>101</v>
      </c>
      <c r="Q3359">
        <f>IFERROR(ROUND(E3359/L3359,4),"no backers")</f>
        <v>96.1905</v>
      </c>
      <c r="R3359" s="17">
        <f t="shared" si="156"/>
        <v>41822.417939814812</v>
      </c>
      <c r="S3359" s="17">
        <f t="shared" si="157"/>
        <v>41852.417939814812</v>
      </c>
      <c r="T3359">
        <f t="shared" si="158"/>
        <v>8.2191780821917804E-2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8266</v>
      </c>
      <c r="O3360" t="s">
        <v>8268</v>
      </c>
      <c r="P3360">
        <f>ROUND(E3360/D3360*100,0)</f>
        <v>103</v>
      </c>
      <c r="Q3360">
        <f>IFERROR(ROUND(E3360/L3360,4),0)</f>
        <v>63.574100000000001</v>
      </c>
      <c r="R3360" s="17">
        <f t="shared" si="156"/>
        <v>41932.311099537037</v>
      </c>
      <c r="S3360" s="17">
        <f t="shared" si="157"/>
        <v>41962.352766203709</v>
      </c>
      <c r="T3360">
        <f t="shared" si="158"/>
        <v>8.2305936073072655E-2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8266</v>
      </c>
      <c r="O3361" t="s">
        <v>8268</v>
      </c>
      <c r="P3361">
        <f>ROUND(E3361/D3361*100,0)</f>
        <v>106</v>
      </c>
      <c r="Q3361">
        <f>IFERROR(ROUND(E3361/L3361,4),0)</f>
        <v>184.7826</v>
      </c>
      <c r="R3361" s="17">
        <f t="shared" si="156"/>
        <v>42746.057106481487</v>
      </c>
      <c r="S3361" s="17">
        <f t="shared" si="157"/>
        <v>42791.057106481487</v>
      </c>
      <c r="T3361">
        <f t="shared" si="158"/>
        <v>0.12328767123287671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8266</v>
      </c>
      <c r="O3362" t="s">
        <v>8268</v>
      </c>
      <c r="P3362">
        <f>ROUND(E3362/D3362*100,0)</f>
        <v>101</v>
      </c>
      <c r="Q3362">
        <f>IFERROR(ROUND(E3362/L3362,4),0)</f>
        <v>126.7222</v>
      </c>
      <c r="R3362" s="17">
        <f t="shared" si="156"/>
        <v>42697.082673611112</v>
      </c>
      <c r="S3362" s="17">
        <f t="shared" si="157"/>
        <v>42718.665972222225</v>
      </c>
      <c r="T3362">
        <f t="shared" si="158"/>
        <v>5.9132324961952594E-2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8266</v>
      </c>
      <c r="O3363" t="s">
        <v>8268</v>
      </c>
      <c r="P3363">
        <f>ROUND(E3363/D3363*100,0)</f>
        <v>113</v>
      </c>
      <c r="Q3363">
        <f>IFERROR(ROUND(E3363/L3363,4),"no backers")</f>
        <v>83.426500000000004</v>
      </c>
      <c r="R3363" s="17">
        <f t="shared" si="156"/>
        <v>41866.025347222225</v>
      </c>
      <c r="S3363" s="17">
        <f t="shared" si="157"/>
        <v>41883.665972222225</v>
      </c>
      <c r="T3363">
        <f t="shared" si="158"/>
        <v>4.8330479452054792E-2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8266</v>
      </c>
      <c r="O3364" t="s">
        <v>8268</v>
      </c>
      <c r="P3364">
        <f>ROUND(E3364/D3364*100,0)</f>
        <v>218</v>
      </c>
      <c r="Q3364">
        <f>IFERROR(ROUND(E3364/L3364,4),0)</f>
        <v>54.5</v>
      </c>
      <c r="R3364" s="17">
        <f t="shared" si="156"/>
        <v>42056.091631944444</v>
      </c>
      <c r="S3364" s="17">
        <f t="shared" si="157"/>
        <v>42070.204861111109</v>
      </c>
      <c r="T3364">
        <f t="shared" si="158"/>
        <v>3.8666381278535354E-2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8266</v>
      </c>
      <c r="O3365" t="s">
        <v>8268</v>
      </c>
      <c r="P3365">
        <f>ROUND(E3365/D3365*100,0)</f>
        <v>101</v>
      </c>
      <c r="Q3365">
        <f>IFERROR(ROUND(E3365/L3365,4),0)</f>
        <v>302.30770000000001</v>
      </c>
      <c r="R3365" s="17">
        <f t="shared" si="156"/>
        <v>41851.771354166667</v>
      </c>
      <c r="S3365" s="17">
        <f t="shared" si="157"/>
        <v>41870.666666666664</v>
      </c>
      <c r="T3365">
        <f t="shared" si="158"/>
        <v>5.1767979452046822E-2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8266</v>
      </c>
      <c r="O3366" t="s">
        <v>8268</v>
      </c>
      <c r="P3366">
        <f>ROUND(E3366/D3366*100,0)</f>
        <v>106</v>
      </c>
      <c r="Q3366">
        <f>IFERROR(ROUND(E3366/L3366,4),"no backers")</f>
        <v>44.1389</v>
      </c>
      <c r="R3366" s="17">
        <f t="shared" si="156"/>
        <v>42422.977418981478</v>
      </c>
      <c r="S3366" s="17">
        <f t="shared" si="157"/>
        <v>42444.875</v>
      </c>
      <c r="T3366">
        <f t="shared" si="158"/>
        <v>5.9993372653485019E-2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8266</v>
      </c>
      <c r="O3367" t="s">
        <v>8268</v>
      </c>
      <c r="P3367">
        <f>ROUND(E3367/D3367*100,0)</f>
        <v>104</v>
      </c>
      <c r="Q3367">
        <f>IFERROR(ROUND(E3367/L3367,4),0)</f>
        <v>866.66669999999999</v>
      </c>
      <c r="R3367" s="17">
        <f t="shared" si="156"/>
        <v>42321.101759259262</v>
      </c>
      <c r="S3367" s="17">
        <f t="shared" si="157"/>
        <v>42351.101759259262</v>
      </c>
      <c r="T3367">
        <f t="shared" si="158"/>
        <v>8.2191780821917804E-2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8266</v>
      </c>
      <c r="O3368" t="s">
        <v>8268</v>
      </c>
      <c r="P3368">
        <f>ROUND(E3368/D3368*100,0)</f>
        <v>221</v>
      </c>
      <c r="Q3368">
        <f>IFERROR(ROUND(E3368/L3368,4),0)</f>
        <v>61.3889</v>
      </c>
      <c r="R3368" s="17">
        <f t="shared" si="156"/>
        <v>42107.067557870367</v>
      </c>
      <c r="S3368" s="17">
        <f t="shared" si="157"/>
        <v>42137.067557870367</v>
      </c>
      <c r="T3368">
        <f t="shared" si="158"/>
        <v>8.2191780821917804E-2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8266</v>
      </c>
      <c r="O3369" t="s">
        <v>8268</v>
      </c>
      <c r="P3369">
        <f>ROUND(E3369/D3369*100,0)</f>
        <v>119</v>
      </c>
      <c r="Q3369">
        <f>IFERROR(ROUND(E3369/L3369,4),0)</f>
        <v>29.666699999999999</v>
      </c>
      <c r="R3369" s="17">
        <f t="shared" si="156"/>
        <v>42192.933958333335</v>
      </c>
      <c r="S3369" s="17">
        <f t="shared" si="157"/>
        <v>42217.933958333335</v>
      </c>
      <c r="T3369">
        <f t="shared" si="158"/>
        <v>6.8493150684931503E-2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8266</v>
      </c>
      <c r="O3370" t="s">
        <v>8268</v>
      </c>
      <c r="P3370">
        <f>ROUND(E3370/D3370*100,0)</f>
        <v>105</v>
      </c>
      <c r="Q3370">
        <f>IFERROR(ROUND(E3370/L3370,4),0)</f>
        <v>45.478299999999997</v>
      </c>
      <c r="R3370" s="17">
        <f t="shared" si="156"/>
        <v>41969.199756944443</v>
      </c>
      <c r="S3370" s="17">
        <f t="shared" si="157"/>
        <v>42005.208333333328</v>
      </c>
      <c r="T3370">
        <f t="shared" si="158"/>
        <v>9.8653633942152208E-2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8266</v>
      </c>
      <c r="O3371" t="s">
        <v>8268</v>
      </c>
      <c r="P3371">
        <f>ROUND(E3371/D3371*100,0)</f>
        <v>104</v>
      </c>
      <c r="Q3371">
        <f>IFERROR(ROUND(E3371/L3371,4),0)</f>
        <v>96.203699999999998</v>
      </c>
      <c r="R3371" s="17">
        <f t="shared" si="156"/>
        <v>42690.041435185187</v>
      </c>
      <c r="S3371" s="17">
        <f t="shared" si="157"/>
        <v>42750.041435185187</v>
      </c>
      <c r="T3371">
        <f t="shared" si="158"/>
        <v>0.16438356164383561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8266</v>
      </c>
      <c r="O3372" t="s">
        <v>8268</v>
      </c>
      <c r="P3372">
        <f>ROUND(E3372/D3372*100,0)</f>
        <v>118</v>
      </c>
      <c r="Q3372">
        <f>IFERROR(ROUND(E3372/L3372,4),0)</f>
        <v>67.923100000000005</v>
      </c>
      <c r="R3372" s="17">
        <f t="shared" si="156"/>
        <v>42690.334317129629</v>
      </c>
      <c r="S3372" s="17">
        <f t="shared" si="157"/>
        <v>42721.333333333328</v>
      </c>
      <c r="T3372">
        <f t="shared" si="158"/>
        <v>8.4928811516984337E-2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8266</v>
      </c>
      <c r="O3373" t="s">
        <v>8268</v>
      </c>
      <c r="P3373">
        <f>ROUND(E3373/D3373*100,0)</f>
        <v>139</v>
      </c>
      <c r="Q3373">
        <f>IFERROR(ROUND(E3373/L3373,4),0)</f>
        <v>30.777799999999999</v>
      </c>
      <c r="R3373" s="17">
        <f t="shared" si="156"/>
        <v>42312.874594907407</v>
      </c>
      <c r="S3373" s="17">
        <f t="shared" si="157"/>
        <v>42340.874594907407</v>
      </c>
      <c r="T3373">
        <f t="shared" si="158"/>
        <v>7.6712328767123292E-2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8266</v>
      </c>
      <c r="O3374" t="s">
        <v>8268</v>
      </c>
      <c r="P3374">
        <f>ROUND(E3374/D3374*100,0)</f>
        <v>104</v>
      </c>
      <c r="Q3374">
        <f>IFERROR(ROUND(E3374/L3374,4),0)</f>
        <v>38.333300000000001</v>
      </c>
      <c r="R3374" s="17">
        <f t="shared" si="156"/>
        <v>41855.548101851848</v>
      </c>
      <c r="S3374" s="17">
        <f t="shared" si="157"/>
        <v>41876.207638888889</v>
      </c>
      <c r="T3374">
        <f t="shared" si="158"/>
        <v>5.6601471334360123E-2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8266</v>
      </c>
      <c r="O3375" t="s">
        <v>8268</v>
      </c>
      <c r="P3375">
        <f>ROUND(E3375/D3375*100,0)</f>
        <v>100</v>
      </c>
      <c r="Q3375">
        <f>IFERROR(ROUND(E3375/L3375,4),0)</f>
        <v>66.833299999999994</v>
      </c>
      <c r="R3375" s="17">
        <f t="shared" si="156"/>
        <v>42179.854629629626</v>
      </c>
      <c r="S3375" s="17">
        <f t="shared" si="157"/>
        <v>42203.666666666672</v>
      </c>
      <c r="T3375">
        <f t="shared" si="158"/>
        <v>6.5238457635740349E-2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8266</v>
      </c>
      <c r="O3376" t="s">
        <v>8268</v>
      </c>
      <c r="P3376">
        <f>ROUND(E3376/D3376*100,0)</f>
        <v>107</v>
      </c>
      <c r="Q3376">
        <f>IFERROR(ROUND(E3376/L3376,4),0)</f>
        <v>71.730800000000002</v>
      </c>
      <c r="R3376" s="17">
        <f t="shared" si="156"/>
        <v>42275.731666666667</v>
      </c>
      <c r="S3376" s="17">
        <f t="shared" si="157"/>
        <v>42305.731666666667</v>
      </c>
      <c r="T3376">
        <f t="shared" si="158"/>
        <v>8.2191780821917804E-2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8266</v>
      </c>
      <c r="O3377" t="s">
        <v>8268</v>
      </c>
      <c r="P3377">
        <f>ROUND(E3377/D3377*100,0)</f>
        <v>100</v>
      </c>
      <c r="Q3377">
        <f>IFERROR(ROUND(E3377/L3377,4),0)</f>
        <v>176.47059999999999</v>
      </c>
      <c r="R3377" s="17">
        <f t="shared" si="156"/>
        <v>41765.610798611109</v>
      </c>
      <c r="S3377" s="17">
        <f t="shared" si="157"/>
        <v>41777.610798611109</v>
      </c>
      <c r="T3377">
        <f t="shared" si="158"/>
        <v>3.287671232876712E-2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8266</v>
      </c>
      <c r="O3378" t="s">
        <v>8268</v>
      </c>
      <c r="P3378">
        <f>ROUND(E3378/D3378*100,0)</f>
        <v>100</v>
      </c>
      <c r="Q3378">
        <f>IFERROR(ROUND(E3378/L3378,4),"no backers")</f>
        <v>421.1053</v>
      </c>
      <c r="R3378" s="17">
        <f t="shared" si="156"/>
        <v>42059.701319444444</v>
      </c>
      <c r="S3378" s="17">
        <f t="shared" si="157"/>
        <v>42119.659652777773</v>
      </c>
      <c r="T3378">
        <f t="shared" si="158"/>
        <v>0.16426940639268078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8266</v>
      </c>
      <c r="O3379" t="s">
        <v>8268</v>
      </c>
      <c r="P3379">
        <f>ROUND(E3379/D3379*100,0)</f>
        <v>101</v>
      </c>
      <c r="Q3379">
        <f>IFERROR(ROUND(E3379/L3379,4),0)</f>
        <v>104.98699999999999</v>
      </c>
      <c r="R3379" s="17">
        <f t="shared" si="156"/>
        <v>42053.732627314821</v>
      </c>
      <c r="S3379" s="17">
        <f t="shared" si="157"/>
        <v>42083.705555555556</v>
      </c>
      <c r="T3379">
        <f t="shared" si="158"/>
        <v>8.2117611618452602E-2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8266</v>
      </c>
      <c r="O3380" t="s">
        <v>8268</v>
      </c>
      <c r="P3380">
        <f>ROUND(E3380/D3380*100,0)</f>
        <v>108</v>
      </c>
      <c r="Q3380">
        <f>IFERROR(ROUND(E3380/L3380,4),0)</f>
        <v>28.1905</v>
      </c>
      <c r="R3380" s="17">
        <f t="shared" si="156"/>
        <v>41858.355393518519</v>
      </c>
      <c r="S3380" s="17">
        <f t="shared" si="157"/>
        <v>41882.547222222223</v>
      </c>
      <c r="T3380">
        <f t="shared" si="158"/>
        <v>6.6278982749874607E-2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8266</v>
      </c>
      <c r="O3381" t="s">
        <v>8268</v>
      </c>
      <c r="P3381">
        <f>ROUND(E3381/D3381*100,0)</f>
        <v>104</v>
      </c>
      <c r="Q3381">
        <f>IFERROR(ROUND(E3381/L3381,4),0)</f>
        <v>54.552599999999998</v>
      </c>
      <c r="R3381" s="17">
        <f t="shared" si="156"/>
        <v>42225.513888888891</v>
      </c>
      <c r="S3381" s="17">
        <f t="shared" si="157"/>
        <v>42242.958333333328</v>
      </c>
      <c r="T3381">
        <f t="shared" si="158"/>
        <v>4.7792998477912269E-2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8266</v>
      </c>
      <c r="O3382" t="s">
        <v>8268</v>
      </c>
      <c r="P3382">
        <f>ROUND(E3382/D3382*100,0)</f>
        <v>104</v>
      </c>
      <c r="Q3382">
        <f>IFERROR(ROUND(E3382/L3382,4),0)</f>
        <v>111.8929</v>
      </c>
      <c r="R3382" s="17">
        <f t="shared" si="156"/>
        <v>41937.95344907407</v>
      </c>
      <c r="S3382" s="17">
        <f t="shared" si="157"/>
        <v>41972.995115740734</v>
      </c>
      <c r="T3382">
        <f t="shared" si="158"/>
        <v>9.6004566210039013E-2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8266</v>
      </c>
      <c r="O3383" t="s">
        <v>8268</v>
      </c>
      <c r="P3383">
        <f>ROUND(E3383/D3383*100,0)</f>
        <v>102</v>
      </c>
      <c r="Q3383">
        <f>IFERROR(ROUND(E3383/L3383,4),0)</f>
        <v>85.208299999999994</v>
      </c>
      <c r="R3383" s="17">
        <f t="shared" si="156"/>
        <v>42044.184988425928</v>
      </c>
      <c r="S3383" s="17">
        <f t="shared" si="157"/>
        <v>42074.143321759257</v>
      </c>
      <c r="T3383">
        <f t="shared" si="158"/>
        <v>8.2077625570762966E-2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8266</v>
      </c>
      <c r="O3384" t="s">
        <v>8268</v>
      </c>
      <c r="P3384">
        <f>ROUND(E3384/D3384*100,0)</f>
        <v>101</v>
      </c>
      <c r="Q3384">
        <f>IFERROR(ROUND(E3384/L3384,4),0)</f>
        <v>76.652199999999993</v>
      </c>
      <c r="R3384" s="17">
        <f t="shared" si="156"/>
        <v>42559.431203703702</v>
      </c>
      <c r="S3384" s="17">
        <f t="shared" si="157"/>
        <v>42583.957638888889</v>
      </c>
      <c r="T3384">
        <f t="shared" si="158"/>
        <v>6.7195712836129962E-2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8266</v>
      </c>
      <c r="O3385" t="s">
        <v>8268</v>
      </c>
      <c r="P3385">
        <f>ROUND(E3385/D3385*100,0)</f>
        <v>112</v>
      </c>
      <c r="Q3385">
        <f>IFERROR(ROUND(E3385/L3385,4),0)</f>
        <v>65.166700000000006</v>
      </c>
      <c r="R3385" s="17">
        <f t="shared" si="156"/>
        <v>42524.782638888893</v>
      </c>
      <c r="S3385" s="17">
        <f t="shared" si="157"/>
        <v>42544.782638888893</v>
      </c>
      <c r="T3385">
        <f t="shared" si="158"/>
        <v>5.4794520547945202E-2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8266</v>
      </c>
      <c r="O3386" t="s">
        <v>8268</v>
      </c>
      <c r="P3386">
        <f>ROUND(E3386/D3386*100,0)</f>
        <v>100</v>
      </c>
      <c r="Q3386">
        <f>IFERROR(ROUND(E3386/L3386,4),0)</f>
        <v>93.760300000000001</v>
      </c>
      <c r="R3386" s="17">
        <f t="shared" si="156"/>
        <v>42292.087592592594</v>
      </c>
      <c r="S3386" s="17">
        <f t="shared" si="157"/>
        <v>42329.125</v>
      </c>
      <c r="T3386">
        <f t="shared" si="158"/>
        <v>0.10147234906138668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8266</v>
      </c>
      <c r="O3387" t="s">
        <v>8268</v>
      </c>
      <c r="P3387">
        <f>ROUND(E3387/D3387*100,0)</f>
        <v>100</v>
      </c>
      <c r="Q3387">
        <f>IFERROR(ROUND(E3387/L3387,4),"no backers")</f>
        <v>133.33330000000001</v>
      </c>
      <c r="R3387" s="17">
        <f t="shared" si="156"/>
        <v>41953.8675</v>
      </c>
      <c r="S3387" s="17">
        <f t="shared" si="157"/>
        <v>41983.8675</v>
      </c>
      <c r="T3387">
        <f t="shared" si="158"/>
        <v>8.2191780821917804E-2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8266</v>
      </c>
      <c r="O3388" t="s">
        <v>8268</v>
      </c>
      <c r="P3388">
        <f>ROUND(E3388/D3388*100,0)</f>
        <v>105</v>
      </c>
      <c r="Q3388">
        <f>IFERROR(ROUND(E3388/L3388,4),0)</f>
        <v>51.219499999999996</v>
      </c>
      <c r="R3388" s="17">
        <f t="shared" si="156"/>
        <v>41946.644745370373</v>
      </c>
      <c r="S3388" s="17">
        <f t="shared" si="157"/>
        <v>41976.644745370373</v>
      </c>
      <c r="T3388">
        <f t="shared" si="158"/>
        <v>8.2191780821917804E-2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8266</v>
      </c>
      <c r="O3389" t="s">
        <v>8268</v>
      </c>
      <c r="P3389">
        <f>ROUND(E3389/D3389*100,0)</f>
        <v>117</v>
      </c>
      <c r="Q3389">
        <f>IFERROR(ROUND(E3389/L3389,4),0)</f>
        <v>100.17140000000001</v>
      </c>
      <c r="R3389" s="17">
        <f t="shared" si="156"/>
        <v>41947.762592592589</v>
      </c>
      <c r="S3389" s="17">
        <f t="shared" si="157"/>
        <v>41987.762592592597</v>
      </c>
      <c r="T3389">
        <f t="shared" si="158"/>
        <v>0.10958904109591035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8266</v>
      </c>
      <c r="O3390" t="s">
        <v>8268</v>
      </c>
      <c r="P3390">
        <f>ROUND(E3390/D3390*100,0)</f>
        <v>104</v>
      </c>
      <c r="Q3390">
        <f>IFERROR(ROUND(E3390/L3390,4),0)</f>
        <v>34.6</v>
      </c>
      <c r="R3390" s="17">
        <f t="shared" si="156"/>
        <v>42143.461122685185</v>
      </c>
      <c r="S3390" s="17">
        <f t="shared" si="157"/>
        <v>42173.461122685185</v>
      </c>
      <c r="T3390">
        <f t="shared" si="158"/>
        <v>8.2191780821917804E-2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8266</v>
      </c>
      <c r="O3391" t="s">
        <v>8268</v>
      </c>
      <c r="P3391">
        <f>ROUND(E3391/D3391*100,0)</f>
        <v>115</v>
      </c>
      <c r="Q3391">
        <f>IFERROR(ROUND(E3391/L3391,4),0)</f>
        <v>184.67740000000001</v>
      </c>
      <c r="R3391" s="17">
        <f t="shared" si="156"/>
        <v>42494.563449074078</v>
      </c>
      <c r="S3391" s="17">
        <f t="shared" si="157"/>
        <v>42524.563449074078</v>
      </c>
      <c r="T3391">
        <f t="shared" si="158"/>
        <v>8.2191780821917804E-2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8266</v>
      </c>
      <c r="O3392" t="s">
        <v>8268</v>
      </c>
      <c r="P3392">
        <f>ROUND(E3392/D3392*100,0)</f>
        <v>102</v>
      </c>
      <c r="Q3392">
        <f>IFERROR(ROUND(E3392/L3392,4),0)</f>
        <v>69.818200000000004</v>
      </c>
      <c r="R3392" s="17">
        <f t="shared" si="156"/>
        <v>41815.774826388886</v>
      </c>
      <c r="S3392" s="17">
        <f t="shared" si="157"/>
        <v>41830.774826388886</v>
      </c>
      <c r="T3392">
        <f t="shared" si="158"/>
        <v>4.1095890410958902E-2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8266</v>
      </c>
      <c r="O3393" t="s">
        <v>8268</v>
      </c>
      <c r="P3393">
        <f>ROUND(E3393/D3393*100,0)</f>
        <v>223</v>
      </c>
      <c r="Q3393">
        <f>IFERROR(ROUND(E3393/L3393,4),0)</f>
        <v>61.944400000000002</v>
      </c>
      <c r="R3393" s="17">
        <f t="shared" si="156"/>
        <v>41830.545694444445</v>
      </c>
      <c r="S3393" s="17">
        <f t="shared" si="157"/>
        <v>41859.936111111114</v>
      </c>
      <c r="T3393">
        <f t="shared" si="158"/>
        <v>8.0521689497723009E-2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8266</v>
      </c>
      <c r="O3394" t="s">
        <v>8268</v>
      </c>
      <c r="P3394">
        <f>ROUND(E3394/D3394*100,0)</f>
        <v>100</v>
      </c>
      <c r="Q3394">
        <f>IFERROR(ROUND(E3394/L3394,4),0)</f>
        <v>41.666699999999999</v>
      </c>
      <c r="R3394" s="17">
        <f t="shared" si="156"/>
        <v>42446.845543981486</v>
      </c>
      <c r="S3394" s="17">
        <f t="shared" si="157"/>
        <v>42496.845543981486</v>
      </c>
      <c r="T3394">
        <f t="shared" si="158"/>
        <v>0.13698630136986301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8266</v>
      </c>
      <c r="O3395" t="s">
        <v>8268</v>
      </c>
      <c r="P3395">
        <f>ROUND(E3395/D3395*100,0)</f>
        <v>106</v>
      </c>
      <c r="Q3395">
        <f>IFERROR(ROUND(E3395/L3395,4),0)</f>
        <v>36.068199999999997</v>
      </c>
      <c r="R3395" s="17">
        <f t="shared" ref="R3395:R3458" si="159">(((J3395/60)/60)/24)+DATE(1970,1,1)</f>
        <v>41923.921643518523</v>
      </c>
      <c r="S3395" s="17">
        <f t="shared" ref="S3395:S3458" si="160">(((I3395/60)/60)/24)+DATE(1970,1,1)</f>
        <v>41949.031944444447</v>
      </c>
      <c r="T3395">
        <f t="shared" ref="T3395:T3458" si="161">(S3395-R3395)/365</f>
        <v>6.879534500253176E-2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8266</v>
      </c>
      <c r="O3396" t="s">
        <v>8268</v>
      </c>
      <c r="P3396">
        <f>ROUND(E3396/D3396*100,0)</f>
        <v>142</v>
      </c>
      <c r="Q3396">
        <f>IFERROR(ROUND(E3396/L3396,4),0)</f>
        <v>29</v>
      </c>
      <c r="R3396" s="17">
        <f t="shared" si="159"/>
        <v>41817.59542824074</v>
      </c>
      <c r="S3396" s="17">
        <f t="shared" si="160"/>
        <v>41847.59542824074</v>
      </c>
      <c r="T3396">
        <f t="shared" si="161"/>
        <v>8.2191780821917804E-2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8266</v>
      </c>
      <c r="O3397" t="s">
        <v>8268</v>
      </c>
      <c r="P3397">
        <f>ROUND(E3397/D3397*100,0)</f>
        <v>184</v>
      </c>
      <c r="Q3397">
        <f>IFERROR(ROUND(E3397/L3397,4),0)</f>
        <v>24.2105</v>
      </c>
      <c r="R3397" s="17">
        <f t="shared" si="159"/>
        <v>42140.712314814817</v>
      </c>
      <c r="S3397" s="17">
        <f t="shared" si="160"/>
        <v>42154.756944444445</v>
      </c>
      <c r="T3397">
        <f t="shared" si="161"/>
        <v>3.8478437341448263E-2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8266</v>
      </c>
      <c r="O3398" t="s">
        <v>8268</v>
      </c>
      <c r="P3398">
        <f>ROUND(E3398/D3398*100,0)</f>
        <v>104</v>
      </c>
      <c r="Q3398">
        <f>IFERROR(ROUND(E3398/L3398,4),0)</f>
        <v>55.892899999999997</v>
      </c>
      <c r="R3398" s="17">
        <f t="shared" si="159"/>
        <v>41764.44663194444</v>
      </c>
      <c r="S3398" s="17">
        <f t="shared" si="160"/>
        <v>41791.165972222225</v>
      </c>
      <c r="T3398">
        <f t="shared" si="161"/>
        <v>7.3203671993930949E-2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8266</v>
      </c>
      <c r="O3399" t="s">
        <v>8268</v>
      </c>
      <c r="P3399">
        <f>ROUND(E3399/D3399*100,0)</f>
        <v>112</v>
      </c>
      <c r="Q3399">
        <f>IFERROR(ROUND(E3399/L3399,4),0)</f>
        <v>11.666700000000001</v>
      </c>
      <c r="R3399" s="17">
        <f t="shared" si="159"/>
        <v>42378.478344907402</v>
      </c>
      <c r="S3399" s="17">
        <f t="shared" si="160"/>
        <v>42418.916666666672</v>
      </c>
      <c r="T3399">
        <f t="shared" si="161"/>
        <v>0.1107899226281355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8266</v>
      </c>
      <c r="O3400" t="s">
        <v>8268</v>
      </c>
      <c r="P3400">
        <f>ROUND(E3400/D3400*100,0)</f>
        <v>111</v>
      </c>
      <c r="Q3400">
        <f>IFERROR(ROUND(E3400/L3400,4),0)</f>
        <v>68.353800000000007</v>
      </c>
      <c r="R3400" s="17">
        <f t="shared" si="159"/>
        <v>41941.75203703704</v>
      </c>
      <c r="S3400" s="17">
        <f t="shared" si="160"/>
        <v>41964.708333333328</v>
      </c>
      <c r="T3400">
        <f t="shared" si="161"/>
        <v>6.289396245558411E-2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8266</v>
      </c>
      <c r="O3401" t="s">
        <v>8268</v>
      </c>
      <c r="P3401">
        <f>ROUND(E3401/D3401*100,0)</f>
        <v>104</v>
      </c>
      <c r="Q3401">
        <f>IFERROR(ROUND(E3401/L3401,4),0)</f>
        <v>27.065200000000001</v>
      </c>
      <c r="R3401" s="17">
        <f t="shared" si="159"/>
        <v>42026.920428240745</v>
      </c>
      <c r="S3401" s="17">
        <f t="shared" si="160"/>
        <v>42056.920428240745</v>
      </c>
      <c r="T3401">
        <f t="shared" si="161"/>
        <v>8.2191780821917804E-2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8266</v>
      </c>
      <c r="O3402" t="s">
        <v>8268</v>
      </c>
      <c r="P3402">
        <f>ROUND(E3402/D3402*100,0)</f>
        <v>100</v>
      </c>
      <c r="Q3402">
        <f>IFERROR(ROUND(E3402/L3402,4),0)</f>
        <v>118.1294</v>
      </c>
      <c r="R3402" s="17">
        <f t="shared" si="159"/>
        <v>41834.953865740739</v>
      </c>
      <c r="S3402" s="17">
        <f t="shared" si="160"/>
        <v>41879.953865740739</v>
      </c>
      <c r="T3402">
        <f t="shared" si="161"/>
        <v>0.12328767123287671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8266</v>
      </c>
      <c r="O3403" t="s">
        <v>8268</v>
      </c>
      <c r="P3403">
        <f>ROUND(E3403/D3403*100,0)</f>
        <v>102</v>
      </c>
      <c r="Q3403">
        <f>IFERROR(ROUND(E3403/L3403,4),0)</f>
        <v>44.757599999999996</v>
      </c>
      <c r="R3403" s="17">
        <f t="shared" si="159"/>
        <v>42193.723912037036</v>
      </c>
      <c r="S3403" s="17">
        <f t="shared" si="160"/>
        <v>42223.723912037036</v>
      </c>
      <c r="T3403">
        <f t="shared" si="161"/>
        <v>8.2191780821917804E-2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8266</v>
      </c>
      <c r="O3404" t="s">
        <v>8268</v>
      </c>
      <c r="P3404">
        <f>ROUND(E3404/D3404*100,0)</f>
        <v>110</v>
      </c>
      <c r="Q3404">
        <f>IFERROR(ROUND(E3404/L3404,4),0)</f>
        <v>99.787899999999993</v>
      </c>
      <c r="R3404" s="17">
        <f t="shared" si="159"/>
        <v>42290.61855324074</v>
      </c>
      <c r="S3404" s="17">
        <f t="shared" si="160"/>
        <v>42320.104861111111</v>
      </c>
      <c r="T3404">
        <f t="shared" si="161"/>
        <v>8.0784405124304362E-2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8266</v>
      </c>
      <c r="O3405" t="s">
        <v>8268</v>
      </c>
      <c r="P3405">
        <f>ROUND(E3405/D3405*100,0)</f>
        <v>100</v>
      </c>
      <c r="Q3405">
        <f>IFERROR(ROUND(E3405/L3405,4),"no backers")</f>
        <v>117.64709999999999</v>
      </c>
      <c r="R3405" s="17">
        <f t="shared" si="159"/>
        <v>42150.462083333332</v>
      </c>
      <c r="S3405" s="17">
        <f t="shared" si="160"/>
        <v>42180.462083333332</v>
      </c>
      <c r="T3405">
        <f t="shared" si="161"/>
        <v>8.2191780821917804E-2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8266</v>
      </c>
      <c r="O3406" t="s">
        <v>8268</v>
      </c>
      <c r="P3406">
        <f>ROUND(E3406/D3406*100,0)</f>
        <v>122</v>
      </c>
      <c r="Q3406">
        <f>IFERROR(ROUND(E3406/L3406,4),"no backers")</f>
        <v>203.33330000000001</v>
      </c>
      <c r="R3406" s="17">
        <f t="shared" si="159"/>
        <v>42152.503495370373</v>
      </c>
      <c r="S3406" s="17">
        <f t="shared" si="160"/>
        <v>42172.503495370373</v>
      </c>
      <c r="T3406">
        <f t="shared" si="161"/>
        <v>5.4794520547945202E-2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8266</v>
      </c>
      <c r="O3407" t="s">
        <v>8268</v>
      </c>
      <c r="P3407">
        <f>ROUND(E3407/D3407*100,0)</f>
        <v>138</v>
      </c>
      <c r="Q3407">
        <f>IFERROR(ROUND(E3407/L3407,4),"no backers")</f>
        <v>28.323499999999999</v>
      </c>
      <c r="R3407" s="17">
        <f t="shared" si="159"/>
        <v>42410.017199074078</v>
      </c>
      <c r="S3407" s="17">
        <f t="shared" si="160"/>
        <v>42430.999305555553</v>
      </c>
      <c r="T3407">
        <f t="shared" si="161"/>
        <v>5.7485223236917966E-2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8266</v>
      </c>
      <c r="O3408" t="s">
        <v>8268</v>
      </c>
      <c r="P3408">
        <f>ROUND(E3408/D3408*100,0)</f>
        <v>100</v>
      </c>
      <c r="Q3408">
        <f>IFERROR(ROUND(E3408/L3408,4),0)</f>
        <v>110.2308</v>
      </c>
      <c r="R3408" s="17">
        <f t="shared" si="159"/>
        <v>41791.492777777778</v>
      </c>
      <c r="S3408" s="17">
        <f t="shared" si="160"/>
        <v>41836.492777777778</v>
      </c>
      <c r="T3408">
        <f t="shared" si="161"/>
        <v>0.12328767123287671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8266</v>
      </c>
      <c r="O3409" t="s">
        <v>8268</v>
      </c>
      <c r="P3409">
        <f>ROUND(E3409/D3409*100,0)</f>
        <v>107</v>
      </c>
      <c r="Q3409">
        <f>IFERROR(ROUND(E3409/L3409,4),0)</f>
        <v>31.970099999999999</v>
      </c>
      <c r="R3409" s="17">
        <f t="shared" si="159"/>
        <v>41796.422326388885</v>
      </c>
      <c r="S3409" s="17">
        <f t="shared" si="160"/>
        <v>41826.422326388885</v>
      </c>
      <c r="T3409">
        <f t="shared" si="161"/>
        <v>8.2191780821917804E-2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8266</v>
      </c>
      <c r="O3410" t="s">
        <v>8268</v>
      </c>
      <c r="P3410">
        <f>ROUND(E3410/D3410*100,0)</f>
        <v>211</v>
      </c>
      <c r="Q3410">
        <f>IFERROR(ROUND(E3410/L3410,4),0)</f>
        <v>58.6111</v>
      </c>
      <c r="R3410" s="17">
        <f t="shared" si="159"/>
        <v>41808.991944444446</v>
      </c>
      <c r="S3410" s="17">
        <f t="shared" si="160"/>
        <v>41838.991944444446</v>
      </c>
      <c r="T3410">
        <f t="shared" si="161"/>
        <v>8.2191780821917804E-2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8266</v>
      </c>
      <c r="O3411" t="s">
        <v>8268</v>
      </c>
      <c r="P3411">
        <f>ROUND(E3411/D3411*100,0)</f>
        <v>124</v>
      </c>
      <c r="Q3411">
        <f>IFERROR(ROUND(E3411/L3411,4),0)</f>
        <v>29.428599999999999</v>
      </c>
      <c r="R3411" s="17">
        <f t="shared" si="159"/>
        <v>42544.814328703709</v>
      </c>
      <c r="S3411" s="17">
        <f t="shared" si="160"/>
        <v>42582.873611111107</v>
      </c>
      <c r="T3411">
        <f t="shared" si="161"/>
        <v>0.10427200659560933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8266</v>
      </c>
      <c r="O3412" t="s">
        <v>8268</v>
      </c>
      <c r="P3412">
        <f>ROUND(E3412/D3412*100,0)</f>
        <v>109</v>
      </c>
      <c r="Q3412">
        <f>IFERROR(ROUND(E3412/L3412,4),"no backers")</f>
        <v>81.375</v>
      </c>
      <c r="R3412" s="17">
        <f t="shared" si="159"/>
        <v>42500.041550925926</v>
      </c>
      <c r="S3412" s="17">
        <f t="shared" si="160"/>
        <v>42527.291666666672</v>
      </c>
      <c r="T3412">
        <f t="shared" si="161"/>
        <v>7.4657851344509502E-2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8266</v>
      </c>
      <c r="O3413" t="s">
        <v>8268</v>
      </c>
      <c r="P3413">
        <f>ROUND(E3413/D3413*100,0)</f>
        <v>104</v>
      </c>
      <c r="Q3413">
        <f>IFERROR(ROUND(E3413/L3413,4),"no backers")</f>
        <v>199.16669999999999</v>
      </c>
      <c r="R3413" s="17">
        <f t="shared" si="159"/>
        <v>42265.022824074069</v>
      </c>
      <c r="S3413" s="17">
        <f t="shared" si="160"/>
        <v>42285.022824074069</v>
      </c>
      <c r="T3413">
        <f t="shared" si="161"/>
        <v>5.4794520547945202E-2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8266</v>
      </c>
      <c r="O3414" t="s">
        <v>8268</v>
      </c>
      <c r="P3414">
        <f>ROUND(E3414/D3414*100,0)</f>
        <v>100</v>
      </c>
      <c r="Q3414">
        <f>IFERROR(ROUND(E3414/L3414,4),0)</f>
        <v>115.38460000000001</v>
      </c>
      <c r="R3414" s="17">
        <f t="shared" si="159"/>
        <v>41879.959050925929</v>
      </c>
      <c r="S3414" s="17">
        <f t="shared" si="160"/>
        <v>41909.959050925929</v>
      </c>
      <c r="T3414">
        <f t="shared" si="161"/>
        <v>8.2191780821917804E-2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8266</v>
      </c>
      <c r="O3415" t="s">
        <v>8268</v>
      </c>
      <c r="P3415">
        <f>ROUND(E3415/D3415*100,0)</f>
        <v>130</v>
      </c>
      <c r="Q3415">
        <f>IFERROR(ROUND(E3415/L3415,4),0)</f>
        <v>46.428600000000003</v>
      </c>
      <c r="R3415" s="17">
        <f t="shared" si="159"/>
        <v>42053.733078703706</v>
      </c>
      <c r="S3415" s="17">
        <f t="shared" si="160"/>
        <v>42063.207638888889</v>
      </c>
      <c r="T3415">
        <f t="shared" si="161"/>
        <v>2.5957699137487071E-2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8266</v>
      </c>
      <c r="O3416" t="s">
        <v>8268</v>
      </c>
      <c r="P3416">
        <f>ROUND(E3416/D3416*100,0)</f>
        <v>104</v>
      </c>
      <c r="Q3416">
        <f>IFERROR(ROUND(E3416/L3416,4),0)</f>
        <v>70.568200000000004</v>
      </c>
      <c r="R3416" s="17">
        <f t="shared" si="159"/>
        <v>42675.832465277781</v>
      </c>
      <c r="S3416" s="17">
        <f t="shared" si="160"/>
        <v>42705.332638888889</v>
      </c>
      <c r="T3416">
        <f t="shared" si="161"/>
        <v>8.0822393455090513E-2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8266</v>
      </c>
      <c r="O3417" t="s">
        <v>8268</v>
      </c>
      <c r="P3417">
        <f>ROUND(E3417/D3417*100,0)</f>
        <v>100</v>
      </c>
      <c r="Q3417">
        <f>IFERROR(ROUND(E3417/L3417,4),"no backers")</f>
        <v>22.222200000000001</v>
      </c>
      <c r="R3417" s="17">
        <f t="shared" si="159"/>
        <v>42467.144166666665</v>
      </c>
      <c r="S3417" s="17">
        <f t="shared" si="160"/>
        <v>42477.979166666672</v>
      </c>
      <c r="T3417">
        <f t="shared" si="161"/>
        <v>2.9684931506866859E-2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8266</v>
      </c>
      <c r="O3418" t="s">
        <v>8268</v>
      </c>
      <c r="P3418">
        <f>ROUND(E3418/D3418*100,0)</f>
        <v>120</v>
      </c>
      <c r="Q3418">
        <f>IFERROR(ROUND(E3418/L3418,4),"no backers")</f>
        <v>159.4667</v>
      </c>
      <c r="R3418" s="17">
        <f t="shared" si="159"/>
        <v>42089.412557870368</v>
      </c>
      <c r="S3418" s="17">
        <f t="shared" si="160"/>
        <v>42117.770833333328</v>
      </c>
      <c r="T3418">
        <f t="shared" si="161"/>
        <v>7.7693905377974229E-2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8266</v>
      </c>
      <c r="O3419" t="s">
        <v>8268</v>
      </c>
      <c r="P3419">
        <f>ROUND(E3419/D3419*100,0)</f>
        <v>100</v>
      </c>
      <c r="Q3419">
        <f>IFERROR(ROUND(E3419/L3419,4),0)</f>
        <v>37.777999999999999</v>
      </c>
      <c r="R3419" s="17">
        <f t="shared" si="159"/>
        <v>41894.91375</v>
      </c>
      <c r="S3419" s="17">
        <f t="shared" si="160"/>
        <v>41938.029861111114</v>
      </c>
      <c r="T3419">
        <f t="shared" si="161"/>
        <v>0.11812633181127165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8266</v>
      </c>
      <c r="O3420" t="s">
        <v>8268</v>
      </c>
      <c r="P3420">
        <f>ROUND(E3420/D3420*100,0)</f>
        <v>101</v>
      </c>
      <c r="Q3420">
        <f>IFERROR(ROUND(E3420/L3420,4),0)</f>
        <v>72.053600000000003</v>
      </c>
      <c r="R3420" s="17">
        <f t="shared" si="159"/>
        <v>41752.83457175926</v>
      </c>
      <c r="S3420" s="17">
        <f t="shared" si="160"/>
        <v>41782.83457175926</v>
      </c>
      <c r="T3420">
        <f t="shared" si="161"/>
        <v>8.2191780821917804E-2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8266</v>
      </c>
      <c r="O3421" t="s">
        <v>8268</v>
      </c>
      <c r="P3421">
        <f>ROUND(E3421/D3421*100,0)</f>
        <v>107</v>
      </c>
      <c r="Q3421">
        <f>IFERROR(ROUND(E3421/L3421,4),0)</f>
        <v>63.695700000000002</v>
      </c>
      <c r="R3421" s="17">
        <f t="shared" si="159"/>
        <v>42448.821585648147</v>
      </c>
      <c r="S3421" s="17">
        <f t="shared" si="160"/>
        <v>42466.895833333328</v>
      </c>
      <c r="T3421">
        <f t="shared" si="161"/>
        <v>4.9518486808715165E-2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8266</v>
      </c>
      <c r="O3422" t="s">
        <v>8268</v>
      </c>
      <c r="P3422">
        <f>ROUND(E3422/D3422*100,0)</f>
        <v>138</v>
      </c>
      <c r="Q3422">
        <f>IFERROR(ROUND(E3422/L3422,4),0)</f>
        <v>28.411799999999999</v>
      </c>
      <c r="R3422" s="17">
        <f t="shared" si="159"/>
        <v>42405.090300925927</v>
      </c>
      <c r="S3422" s="17">
        <f t="shared" si="160"/>
        <v>42414</v>
      </c>
      <c r="T3422">
        <f t="shared" si="161"/>
        <v>2.4410134449514259E-2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8266</v>
      </c>
      <c r="O3423" t="s">
        <v>8268</v>
      </c>
      <c r="P3423">
        <f>ROUND(E3423/D3423*100,0)</f>
        <v>101</v>
      </c>
      <c r="Q3423">
        <f>IFERROR(ROUND(E3423/L3423,4),0)</f>
        <v>103.21429999999999</v>
      </c>
      <c r="R3423" s="17">
        <f t="shared" si="159"/>
        <v>42037.791238425925</v>
      </c>
      <c r="S3423" s="17">
        <f t="shared" si="160"/>
        <v>42067.791238425925</v>
      </c>
      <c r="T3423">
        <f t="shared" si="161"/>
        <v>8.2191780821917804E-2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8266</v>
      </c>
      <c r="O3424" t="s">
        <v>8268</v>
      </c>
      <c r="P3424">
        <f>ROUND(E3424/D3424*100,0)</f>
        <v>109</v>
      </c>
      <c r="Q3424">
        <f>IFERROR(ROUND(E3424/L3424,4),0)</f>
        <v>71.152199999999993</v>
      </c>
      <c r="R3424" s="17">
        <f t="shared" si="159"/>
        <v>42323.562222222223</v>
      </c>
      <c r="S3424" s="17">
        <f t="shared" si="160"/>
        <v>42352</v>
      </c>
      <c r="T3424">
        <f t="shared" si="161"/>
        <v>7.7911719939115692E-2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8266</v>
      </c>
      <c r="O3425" t="s">
        <v>8268</v>
      </c>
      <c r="P3425">
        <f>ROUND(E3425/D3425*100,0)</f>
        <v>140</v>
      </c>
      <c r="Q3425">
        <f>IFERROR(ROUND(E3425/L3425,4),0)</f>
        <v>35</v>
      </c>
      <c r="R3425" s="17">
        <f t="shared" si="159"/>
        <v>42088.911354166667</v>
      </c>
      <c r="S3425" s="17">
        <f t="shared" si="160"/>
        <v>42118.911354166667</v>
      </c>
      <c r="T3425">
        <f t="shared" si="161"/>
        <v>8.2191780821917804E-2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8266</v>
      </c>
      <c r="O3426" t="s">
        <v>8268</v>
      </c>
      <c r="P3426">
        <f>ROUND(E3426/D3426*100,0)</f>
        <v>104</v>
      </c>
      <c r="Q3426">
        <f>IFERROR(ROUND(E3426/L3426,4),"no backers")</f>
        <v>81.776300000000006</v>
      </c>
      <c r="R3426" s="17">
        <f t="shared" si="159"/>
        <v>42018.676898148144</v>
      </c>
      <c r="S3426" s="17">
        <f t="shared" si="160"/>
        <v>42040.290972222225</v>
      </c>
      <c r="T3426">
        <f t="shared" si="161"/>
        <v>5.921664129885245E-2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8266</v>
      </c>
      <c r="O3427" t="s">
        <v>8268</v>
      </c>
      <c r="P3427">
        <f>ROUND(E3427/D3427*100,0)</f>
        <v>103</v>
      </c>
      <c r="Q3427">
        <f>IFERROR(ROUND(E3427/L3427,4),0)</f>
        <v>297.02980000000002</v>
      </c>
      <c r="R3427" s="17">
        <f t="shared" si="159"/>
        <v>41884.617314814815</v>
      </c>
      <c r="S3427" s="17">
        <f t="shared" si="160"/>
        <v>41916.617314814815</v>
      </c>
      <c r="T3427">
        <f t="shared" si="161"/>
        <v>8.7671232876712329E-2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8266</v>
      </c>
      <c r="O3428" t="s">
        <v>8268</v>
      </c>
      <c r="P3428">
        <f>ROUND(E3428/D3428*100,0)</f>
        <v>108</v>
      </c>
      <c r="Q3428">
        <f>IFERROR(ROUND(E3428/L3428,4),0)</f>
        <v>46.609200000000001</v>
      </c>
      <c r="R3428" s="17">
        <f t="shared" si="159"/>
        <v>41884.056747685187</v>
      </c>
      <c r="S3428" s="17">
        <f t="shared" si="160"/>
        <v>41903.083333333336</v>
      </c>
      <c r="T3428">
        <f t="shared" si="161"/>
        <v>5.2127631912737518E-2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8266</v>
      </c>
      <c r="O3429" t="s">
        <v>8268</v>
      </c>
      <c r="P3429">
        <f>ROUND(E3429/D3429*100,0)</f>
        <v>100</v>
      </c>
      <c r="Q3429">
        <f>IFERROR(ROUND(E3429/L3429,4),0)</f>
        <v>51.7241</v>
      </c>
      <c r="R3429" s="17">
        <f t="shared" si="159"/>
        <v>41792.645277777774</v>
      </c>
      <c r="S3429" s="17">
        <f t="shared" si="160"/>
        <v>41822.645277777774</v>
      </c>
      <c r="T3429">
        <f t="shared" si="161"/>
        <v>8.2191780821917804E-2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8266</v>
      </c>
      <c r="O3430" t="s">
        <v>8268</v>
      </c>
      <c r="P3430">
        <f>ROUND(E3430/D3430*100,0)</f>
        <v>103</v>
      </c>
      <c r="Q3430">
        <f>IFERROR(ROUND(E3430/L3430,4),"no backers")</f>
        <v>40.2941</v>
      </c>
      <c r="R3430" s="17">
        <f t="shared" si="159"/>
        <v>42038.720451388886</v>
      </c>
      <c r="S3430" s="17">
        <f t="shared" si="160"/>
        <v>42063.708333333328</v>
      </c>
      <c r="T3430">
        <f t="shared" si="161"/>
        <v>6.8459950532717945E-2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8266</v>
      </c>
      <c r="O3431" t="s">
        <v>8268</v>
      </c>
      <c r="P3431">
        <f>ROUND(E3431/D3431*100,0)</f>
        <v>130</v>
      </c>
      <c r="Q3431">
        <f>IFERROR(ROUND(E3431/L3431,4),0)</f>
        <v>16.25</v>
      </c>
      <c r="R3431" s="17">
        <f t="shared" si="159"/>
        <v>42662.021539351852</v>
      </c>
      <c r="S3431" s="17">
        <f t="shared" si="160"/>
        <v>42676.021539351852</v>
      </c>
      <c r="T3431">
        <f t="shared" si="161"/>
        <v>3.8356164383561646E-2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8266</v>
      </c>
      <c r="O3432" t="s">
        <v>8268</v>
      </c>
      <c r="P3432">
        <f>ROUND(E3432/D3432*100,0)</f>
        <v>109</v>
      </c>
      <c r="Q3432">
        <f>IFERROR(ROUND(E3432/L3432,4),"no backers")</f>
        <v>30.1526</v>
      </c>
      <c r="R3432" s="17">
        <f t="shared" si="159"/>
        <v>41820.945613425924</v>
      </c>
      <c r="S3432" s="17">
        <f t="shared" si="160"/>
        <v>41850.945613425924</v>
      </c>
      <c r="T3432">
        <f t="shared" si="161"/>
        <v>8.2191780821917804E-2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8266</v>
      </c>
      <c r="O3433" t="s">
        <v>8268</v>
      </c>
      <c r="P3433">
        <f>ROUND(E3433/D3433*100,0)</f>
        <v>100</v>
      </c>
      <c r="Q3433">
        <f>IFERROR(ROUND(E3433/L3433,4),0)</f>
        <v>95.238100000000003</v>
      </c>
      <c r="R3433" s="17">
        <f t="shared" si="159"/>
        <v>41839.730937500004</v>
      </c>
      <c r="S3433" s="17">
        <f t="shared" si="160"/>
        <v>41869.730937500004</v>
      </c>
      <c r="T3433">
        <f t="shared" si="161"/>
        <v>8.2191780821917804E-2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8266</v>
      </c>
      <c r="O3434" t="s">
        <v>8268</v>
      </c>
      <c r="P3434">
        <f>ROUND(E3434/D3434*100,0)</f>
        <v>110</v>
      </c>
      <c r="Q3434">
        <f>IFERROR(ROUND(E3434/L3434,4),0)</f>
        <v>52.214300000000001</v>
      </c>
      <c r="R3434" s="17">
        <f t="shared" si="159"/>
        <v>42380.581180555557</v>
      </c>
      <c r="S3434" s="17">
        <f t="shared" si="160"/>
        <v>42405.916666666672</v>
      </c>
      <c r="T3434">
        <f t="shared" si="161"/>
        <v>6.9412290715382824E-2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8266</v>
      </c>
      <c r="O3435" t="s">
        <v>8268</v>
      </c>
      <c r="P3435">
        <f>ROUND(E3435/D3435*100,0)</f>
        <v>100</v>
      </c>
      <c r="Q3435">
        <f>IFERROR(ROUND(E3435/L3435,4),0)</f>
        <v>134.1549</v>
      </c>
      <c r="R3435" s="17">
        <f t="shared" si="159"/>
        <v>41776.063136574077</v>
      </c>
      <c r="S3435" s="17">
        <f t="shared" si="160"/>
        <v>41807.125</v>
      </c>
      <c r="T3435">
        <f t="shared" si="161"/>
        <v>8.5100995687459283E-2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8266</v>
      </c>
      <c r="O3436" t="s">
        <v>8268</v>
      </c>
      <c r="P3436">
        <f>ROUND(E3436/D3436*100,0)</f>
        <v>106</v>
      </c>
      <c r="Q3436">
        <f>IFERROR(ROUND(E3436/L3436,4),"no backers")</f>
        <v>62.827399999999997</v>
      </c>
      <c r="R3436" s="17">
        <f t="shared" si="159"/>
        <v>41800.380428240744</v>
      </c>
      <c r="S3436" s="17">
        <f t="shared" si="160"/>
        <v>41830.380428240744</v>
      </c>
      <c r="T3436">
        <f t="shared" si="161"/>
        <v>8.2191780821917804E-2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8266</v>
      </c>
      <c r="O3437" t="s">
        <v>8268</v>
      </c>
      <c r="P3437">
        <f>ROUND(E3437/D3437*100,0)</f>
        <v>112</v>
      </c>
      <c r="Q3437">
        <f>IFERROR(ROUND(E3437/L3437,4),0)</f>
        <v>58.947400000000002</v>
      </c>
      <c r="R3437" s="17">
        <f t="shared" si="159"/>
        <v>42572.61681712963</v>
      </c>
      <c r="S3437" s="17">
        <f t="shared" si="160"/>
        <v>42589.125</v>
      </c>
      <c r="T3437">
        <f t="shared" si="161"/>
        <v>4.5227898274985308E-2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8266</v>
      </c>
      <c r="O3438" t="s">
        <v>8268</v>
      </c>
      <c r="P3438">
        <f>ROUND(E3438/D3438*100,0)</f>
        <v>106</v>
      </c>
      <c r="Q3438">
        <f>IFERROR(ROUND(E3438/L3438,4),0)</f>
        <v>143.10810000000001</v>
      </c>
      <c r="R3438" s="17">
        <f t="shared" si="159"/>
        <v>41851.541585648149</v>
      </c>
      <c r="S3438" s="17">
        <f t="shared" si="160"/>
        <v>41872.686111111114</v>
      </c>
      <c r="T3438">
        <f t="shared" si="161"/>
        <v>5.7930206747849995E-2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8266</v>
      </c>
      <c r="O3439" t="s">
        <v>8268</v>
      </c>
      <c r="P3439">
        <f>ROUND(E3439/D3439*100,0)</f>
        <v>101</v>
      </c>
      <c r="Q3439">
        <f>IFERROR(ROUND(E3439/L3439,4),"no backers")</f>
        <v>84.166700000000006</v>
      </c>
      <c r="R3439" s="17">
        <f t="shared" si="159"/>
        <v>42205.710879629631</v>
      </c>
      <c r="S3439" s="17">
        <f t="shared" si="160"/>
        <v>42235.710879629631</v>
      </c>
      <c r="T3439">
        <f t="shared" si="161"/>
        <v>8.2191780821917804E-2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8266</v>
      </c>
      <c r="O3440" t="s">
        <v>8268</v>
      </c>
      <c r="P3440">
        <f>ROUND(E3440/D3440*100,0)</f>
        <v>104</v>
      </c>
      <c r="Q3440">
        <f>IFERROR(ROUND(E3440/L3440,4),0)</f>
        <v>186.07140000000001</v>
      </c>
      <c r="R3440" s="17">
        <f t="shared" si="159"/>
        <v>42100.927858796291</v>
      </c>
      <c r="S3440" s="17">
        <f t="shared" si="160"/>
        <v>42126.875</v>
      </c>
      <c r="T3440">
        <f t="shared" si="161"/>
        <v>7.1088058092353912E-2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8266</v>
      </c>
      <c r="O3441" t="s">
        <v>8268</v>
      </c>
      <c r="P3441">
        <f>ROUND(E3441/D3441*100,0)</f>
        <v>135</v>
      </c>
      <c r="Q3441">
        <f>IFERROR(ROUND(E3441/L3441,4),0)</f>
        <v>89.785600000000002</v>
      </c>
      <c r="R3441" s="17">
        <f t="shared" si="159"/>
        <v>42374.911226851851</v>
      </c>
      <c r="S3441" s="17">
        <f t="shared" si="160"/>
        <v>42388.207638888889</v>
      </c>
      <c r="T3441">
        <f t="shared" si="161"/>
        <v>3.6428526128871104E-2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8266</v>
      </c>
      <c r="O3442" t="s">
        <v>8268</v>
      </c>
      <c r="P3442">
        <f>ROUND(E3442/D3442*100,0)</f>
        <v>105</v>
      </c>
      <c r="Q3442">
        <f>IFERROR(ROUND(E3442/L3442,4),0)</f>
        <v>64.157600000000002</v>
      </c>
      <c r="R3442" s="17">
        <f t="shared" si="159"/>
        <v>41809.12300925926</v>
      </c>
      <c r="S3442" s="17">
        <f t="shared" si="160"/>
        <v>41831.677083333336</v>
      </c>
      <c r="T3442">
        <f t="shared" si="161"/>
        <v>6.1791983764592322E-2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8266</v>
      </c>
      <c r="O3443" t="s">
        <v>8268</v>
      </c>
      <c r="P3443">
        <f>ROUND(E3443/D3443*100,0)</f>
        <v>103</v>
      </c>
      <c r="Q3443">
        <f>IFERROR(ROUND(E3443/L3443,4),"no backers")</f>
        <v>59.651200000000003</v>
      </c>
      <c r="R3443" s="17">
        <f t="shared" si="159"/>
        <v>42294.429641203707</v>
      </c>
      <c r="S3443" s="17">
        <f t="shared" si="160"/>
        <v>42321.845138888893</v>
      </c>
      <c r="T3443">
        <f t="shared" si="161"/>
        <v>7.5110952562153374E-2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8266</v>
      </c>
      <c r="O3444" t="s">
        <v>8268</v>
      </c>
      <c r="P3444">
        <f>ROUND(E3444/D3444*100,0)</f>
        <v>100</v>
      </c>
      <c r="Q3444">
        <f>IFERROR(ROUND(E3444/L3444,4),0)</f>
        <v>31.25</v>
      </c>
      <c r="R3444" s="17">
        <f t="shared" si="159"/>
        <v>42124.841111111105</v>
      </c>
      <c r="S3444" s="17">
        <f t="shared" si="160"/>
        <v>42154.841111111105</v>
      </c>
      <c r="T3444">
        <f t="shared" si="161"/>
        <v>8.2191780821917804E-2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8266</v>
      </c>
      <c r="O3445" t="s">
        <v>8268</v>
      </c>
      <c r="P3445">
        <f>ROUND(E3445/D3445*100,0)</f>
        <v>186</v>
      </c>
      <c r="Q3445">
        <f>IFERROR(ROUND(E3445/L3445,4),0)</f>
        <v>41.222200000000001</v>
      </c>
      <c r="R3445" s="17">
        <f t="shared" si="159"/>
        <v>41861.524837962963</v>
      </c>
      <c r="S3445" s="17">
        <f t="shared" si="160"/>
        <v>41891.524837962963</v>
      </c>
      <c r="T3445">
        <f t="shared" si="161"/>
        <v>8.2191780821917804E-2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8266</v>
      </c>
      <c r="O3446" t="s">
        <v>8268</v>
      </c>
      <c r="P3446">
        <f>ROUND(E3446/D3446*100,0)</f>
        <v>289</v>
      </c>
      <c r="Q3446">
        <f>IFERROR(ROUND(E3446/L3446,4),0)</f>
        <v>43.35</v>
      </c>
      <c r="R3446" s="17">
        <f t="shared" si="159"/>
        <v>42521.291504629626</v>
      </c>
      <c r="S3446" s="17">
        <f t="shared" si="160"/>
        <v>42529.582638888889</v>
      </c>
      <c r="T3446">
        <f t="shared" si="161"/>
        <v>2.271543632674889E-2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8266</v>
      </c>
      <c r="O3447" t="s">
        <v>8268</v>
      </c>
      <c r="P3447">
        <f>ROUND(E3447/D3447*100,0)</f>
        <v>100</v>
      </c>
      <c r="Q3447">
        <f>IFERROR(ROUND(E3447/L3447,4),0)</f>
        <v>64.516099999999994</v>
      </c>
      <c r="R3447" s="17">
        <f t="shared" si="159"/>
        <v>42272.530509259261</v>
      </c>
      <c r="S3447" s="17">
        <f t="shared" si="160"/>
        <v>42300.530509259261</v>
      </c>
      <c r="T3447">
        <f t="shared" si="161"/>
        <v>7.6712328767123292E-2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8266</v>
      </c>
      <c r="O3448" t="s">
        <v>8268</v>
      </c>
      <c r="P3448">
        <f>ROUND(E3448/D3448*100,0)</f>
        <v>108</v>
      </c>
      <c r="Q3448">
        <f>IFERROR(ROUND(E3448/L3448,4),0)</f>
        <v>43.28</v>
      </c>
      <c r="R3448" s="17">
        <f t="shared" si="159"/>
        <v>42016.832465277781</v>
      </c>
      <c r="S3448" s="17">
        <f t="shared" si="160"/>
        <v>42040.513888888891</v>
      </c>
      <c r="T3448">
        <f t="shared" si="161"/>
        <v>6.4880612633176696E-2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8266</v>
      </c>
      <c r="O3449" t="s">
        <v>8268</v>
      </c>
      <c r="P3449">
        <f>ROUND(E3449/D3449*100,0)</f>
        <v>108</v>
      </c>
      <c r="Q3449">
        <f>IFERROR(ROUND(E3449/L3449,4),0)</f>
        <v>77</v>
      </c>
      <c r="R3449" s="17">
        <f t="shared" si="159"/>
        <v>42402.889027777783</v>
      </c>
      <c r="S3449" s="17">
        <f t="shared" si="160"/>
        <v>42447.847361111111</v>
      </c>
      <c r="T3449">
        <f t="shared" si="161"/>
        <v>0.12317351598172187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8266</v>
      </c>
      <c r="O3450" t="s">
        <v>8268</v>
      </c>
      <c r="P3450">
        <f>ROUND(E3450/D3450*100,0)</f>
        <v>110</v>
      </c>
      <c r="Q3450">
        <f>IFERROR(ROUND(E3450/L3450,4),0)</f>
        <v>51.222200000000001</v>
      </c>
      <c r="R3450" s="17">
        <f t="shared" si="159"/>
        <v>41960.119085648148</v>
      </c>
      <c r="S3450" s="17">
        <f t="shared" si="160"/>
        <v>41990.119085648148</v>
      </c>
      <c r="T3450">
        <f t="shared" si="161"/>
        <v>8.2191780821917804E-2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8266</v>
      </c>
      <c r="O3451" t="s">
        <v>8268</v>
      </c>
      <c r="P3451">
        <f>ROUND(E3451/D3451*100,0)</f>
        <v>171</v>
      </c>
      <c r="Q3451">
        <f>IFERROR(ROUND(E3451/L3451,4),0)</f>
        <v>68.25</v>
      </c>
      <c r="R3451" s="17">
        <f t="shared" si="159"/>
        <v>42532.052523148144</v>
      </c>
      <c r="S3451" s="17">
        <f t="shared" si="160"/>
        <v>42560.166666666672</v>
      </c>
      <c r="T3451">
        <f t="shared" si="161"/>
        <v>7.7025050735691158E-2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8266</v>
      </c>
      <c r="O3452" t="s">
        <v>8268</v>
      </c>
      <c r="P3452">
        <f>ROUND(E3452/D3452*100,0)</f>
        <v>152</v>
      </c>
      <c r="Q3452">
        <f>IFERROR(ROUND(E3452/L3452,4),0)</f>
        <v>19.487200000000001</v>
      </c>
      <c r="R3452" s="17">
        <f t="shared" si="159"/>
        <v>42036.704525462963</v>
      </c>
      <c r="S3452" s="17">
        <f t="shared" si="160"/>
        <v>42096.662858796291</v>
      </c>
      <c r="T3452">
        <f t="shared" si="161"/>
        <v>0.16426940639268078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8266</v>
      </c>
      <c r="O3453" t="s">
        <v>8268</v>
      </c>
      <c r="P3453">
        <f>ROUND(E3453/D3453*100,0)</f>
        <v>101</v>
      </c>
      <c r="Q3453">
        <f>IFERROR(ROUND(E3453/L3453,4),0)</f>
        <v>41.125</v>
      </c>
      <c r="R3453" s="17">
        <f t="shared" si="159"/>
        <v>42088.723692129628</v>
      </c>
      <c r="S3453" s="17">
        <f t="shared" si="160"/>
        <v>42115.723692129628</v>
      </c>
      <c r="T3453">
        <f t="shared" si="161"/>
        <v>7.3972602739726029E-2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8266</v>
      </c>
      <c r="O3454" t="s">
        <v>8268</v>
      </c>
      <c r="P3454">
        <f>ROUND(E3454/D3454*100,0)</f>
        <v>153</v>
      </c>
      <c r="Q3454">
        <f>IFERROR(ROUND(E3454/L3454,4),0)</f>
        <v>41.4054</v>
      </c>
      <c r="R3454" s="17">
        <f t="shared" si="159"/>
        <v>41820.639189814814</v>
      </c>
      <c r="S3454" s="17">
        <f t="shared" si="160"/>
        <v>41843.165972222225</v>
      </c>
      <c r="T3454">
        <f t="shared" si="161"/>
        <v>6.171721207509806E-2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8266</v>
      </c>
      <c r="O3455" t="s">
        <v>8268</v>
      </c>
      <c r="P3455">
        <f>ROUND(E3455/D3455*100,0)</f>
        <v>128</v>
      </c>
      <c r="Q3455">
        <f>IFERROR(ROUND(E3455/L3455,4),0)</f>
        <v>27.5</v>
      </c>
      <c r="R3455" s="17">
        <f t="shared" si="159"/>
        <v>42535.97865740741</v>
      </c>
      <c r="S3455" s="17">
        <f t="shared" si="160"/>
        <v>42595.97865740741</v>
      </c>
      <c r="T3455">
        <f t="shared" si="161"/>
        <v>0.16438356164383561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8266</v>
      </c>
      <c r="O3456" t="s">
        <v>8268</v>
      </c>
      <c r="P3456">
        <f>ROUND(E3456/D3456*100,0)</f>
        <v>101</v>
      </c>
      <c r="Q3456">
        <f>IFERROR(ROUND(E3456/L3456,4),0)</f>
        <v>33.571399999999997</v>
      </c>
      <c r="R3456" s="17">
        <f t="shared" si="159"/>
        <v>41821.698599537034</v>
      </c>
      <c r="S3456" s="17">
        <f t="shared" si="160"/>
        <v>41851.698599537034</v>
      </c>
      <c r="T3456">
        <f t="shared" si="161"/>
        <v>8.2191780821917804E-2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8266</v>
      </c>
      <c r="O3457" t="s">
        <v>8268</v>
      </c>
      <c r="P3457">
        <f>ROUND(E3457/D3457*100,0)</f>
        <v>101</v>
      </c>
      <c r="Q3457">
        <f>IFERROR(ROUND(E3457/L3457,4),"no backers")</f>
        <v>145.86959999999999</v>
      </c>
      <c r="R3457" s="17">
        <f t="shared" si="159"/>
        <v>42626.7503125</v>
      </c>
      <c r="S3457" s="17">
        <f t="shared" si="160"/>
        <v>42656.7503125</v>
      </c>
      <c r="T3457">
        <f t="shared" si="161"/>
        <v>8.2191780821917804E-2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8266</v>
      </c>
      <c r="O3458" t="s">
        <v>8268</v>
      </c>
      <c r="P3458">
        <f>ROUND(E3458/D3458*100,0)</f>
        <v>191</v>
      </c>
      <c r="Q3458">
        <f>IFERROR(ROUND(E3458/L3458,4),0)</f>
        <v>358.6875</v>
      </c>
      <c r="R3458" s="17">
        <f t="shared" si="159"/>
        <v>41821.205636574072</v>
      </c>
      <c r="S3458" s="17">
        <f t="shared" si="160"/>
        <v>41852.290972222225</v>
      </c>
      <c r="T3458">
        <f t="shared" si="161"/>
        <v>8.5165303145624593E-2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8266</v>
      </c>
      <c r="O3459" t="s">
        <v>8268</v>
      </c>
      <c r="P3459">
        <f>ROUND(E3459/D3459*100,0)</f>
        <v>140</v>
      </c>
      <c r="Q3459">
        <f>IFERROR(ROUND(E3459/L3459,4),0)</f>
        <v>50.9818</v>
      </c>
      <c r="R3459" s="17">
        <f t="shared" ref="R3459:R3522" si="162">(((J3459/60)/60)/24)+DATE(1970,1,1)</f>
        <v>42016.706678240742</v>
      </c>
      <c r="S3459" s="17">
        <f t="shared" ref="S3459:S3522" si="163">(((I3459/60)/60)/24)+DATE(1970,1,1)</f>
        <v>42047.249305555553</v>
      </c>
      <c r="T3459">
        <f t="shared" ref="T3459:T3522" si="164">(S3459-R3459)/365</f>
        <v>8.3678430999483286E-2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8266</v>
      </c>
      <c r="O3460" t="s">
        <v>8268</v>
      </c>
      <c r="P3460">
        <f>ROUND(E3460/D3460*100,0)</f>
        <v>124</v>
      </c>
      <c r="Q3460">
        <f>IFERROR(ROUND(E3460/L3460,4),0)</f>
        <v>45.036999999999999</v>
      </c>
      <c r="R3460" s="17">
        <f t="shared" si="162"/>
        <v>42011.202581018515</v>
      </c>
      <c r="S3460" s="17">
        <f t="shared" si="163"/>
        <v>42038.185416666667</v>
      </c>
      <c r="T3460">
        <f t="shared" si="164"/>
        <v>7.3925577118224936E-2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8266</v>
      </c>
      <c r="O3461" t="s">
        <v>8268</v>
      </c>
      <c r="P3461">
        <f>ROUND(E3461/D3461*100,0)</f>
        <v>126</v>
      </c>
      <c r="Q3461">
        <f>IFERROR(ROUND(E3461/L3461,4),"no backers")</f>
        <v>17.527799999999999</v>
      </c>
      <c r="R3461" s="17">
        <f t="shared" si="162"/>
        <v>42480.479861111111</v>
      </c>
      <c r="S3461" s="17">
        <f t="shared" si="163"/>
        <v>42510.479861111111</v>
      </c>
      <c r="T3461">
        <f t="shared" si="164"/>
        <v>8.2191780821917804E-2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8266</v>
      </c>
      <c r="O3462" t="s">
        <v>8268</v>
      </c>
      <c r="P3462">
        <f>ROUND(E3462/D3462*100,0)</f>
        <v>190</v>
      </c>
      <c r="Q3462">
        <f>IFERROR(ROUND(E3462/L3462,4),0)</f>
        <v>50</v>
      </c>
      <c r="R3462" s="17">
        <f t="shared" si="162"/>
        <v>41852.527222222219</v>
      </c>
      <c r="S3462" s="17">
        <f t="shared" si="163"/>
        <v>41866.527222222219</v>
      </c>
      <c r="T3462">
        <f t="shared" si="164"/>
        <v>3.8356164383561646E-2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8266</v>
      </c>
      <c r="O3463" t="s">
        <v>8268</v>
      </c>
      <c r="P3463">
        <f>ROUND(E3463/D3463*100,0)</f>
        <v>139</v>
      </c>
      <c r="Q3463">
        <f>IFERROR(ROUND(E3463/L3463,4),0)</f>
        <v>57.916699999999999</v>
      </c>
      <c r="R3463" s="17">
        <f t="shared" si="162"/>
        <v>42643.632858796293</v>
      </c>
      <c r="S3463" s="17">
        <f t="shared" si="163"/>
        <v>42672.125</v>
      </c>
      <c r="T3463">
        <f t="shared" si="164"/>
        <v>7.8060660832075163E-2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8266</v>
      </c>
      <c r="O3464" t="s">
        <v>8268</v>
      </c>
      <c r="P3464">
        <f>ROUND(E3464/D3464*100,0)</f>
        <v>202</v>
      </c>
      <c r="Q3464">
        <f>IFERROR(ROUND(E3464/L3464,4),0)</f>
        <v>29.7059</v>
      </c>
      <c r="R3464" s="17">
        <f t="shared" si="162"/>
        <v>42179.898472222223</v>
      </c>
      <c r="S3464" s="17">
        <f t="shared" si="163"/>
        <v>42195.75</v>
      </c>
      <c r="T3464">
        <f t="shared" si="164"/>
        <v>4.3428843226786126E-2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8266</v>
      </c>
      <c r="O3465" t="s">
        <v>8268</v>
      </c>
      <c r="P3465">
        <f>ROUND(E3465/D3465*100,0)</f>
        <v>103</v>
      </c>
      <c r="Q3465">
        <f>IFERROR(ROUND(E3465/L3465,4),0)</f>
        <v>90.684200000000004</v>
      </c>
      <c r="R3465" s="17">
        <f t="shared" si="162"/>
        <v>42612.918807870374</v>
      </c>
      <c r="S3465" s="17">
        <f t="shared" si="163"/>
        <v>42654.165972222225</v>
      </c>
      <c r="T3465">
        <f t="shared" si="164"/>
        <v>0.11300592973109889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8266</v>
      </c>
      <c r="O3466" t="s">
        <v>8268</v>
      </c>
      <c r="P3466">
        <f>ROUND(E3466/D3466*100,0)</f>
        <v>102</v>
      </c>
      <c r="Q3466">
        <f>IFERROR(ROUND(E3466/L3466,4),0)</f>
        <v>55.012700000000002</v>
      </c>
      <c r="R3466" s="17">
        <f t="shared" si="162"/>
        <v>42575.130057870367</v>
      </c>
      <c r="S3466" s="17">
        <f t="shared" si="163"/>
        <v>42605.130057870367</v>
      </c>
      <c r="T3466">
        <f t="shared" si="164"/>
        <v>8.2191780821917804E-2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8266</v>
      </c>
      <c r="O3467" t="s">
        <v>8268</v>
      </c>
      <c r="P3467">
        <f>ROUND(E3467/D3467*100,0)</f>
        <v>103</v>
      </c>
      <c r="Q3467">
        <f>IFERROR(ROUND(E3467/L3467,4),0)</f>
        <v>57.222200000000001</v>
      </c>
      <c r="R3467" s="17">
        <f t="shared" si="162"/>
        <v>42200.625833333332</v>
      </c>
      <c r="S3467" s="17">
        <f t="shared" si="163"/>
        <v>42225.666666666672</v>
      </c>
      <c r="T3467">
        <f t="shared" si="164"/>
        <v>6.8605022831068035E-2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8266</v>
      </c>
      <c r="O3468" t="s">
        <v>8268</v>
      </c>
      <c r="P3468">
        <f>ROUND(E3468/D3468*100,0)</f>
        <v>127</v>
      </c>
      <c r="Q3468">
        <f>IFERROR(ROUND(E3468/L3468,4),0)</f>
        <v>72.950800000000001</v>
      </c>
      <c r="R3468" s="17">
        <f t="shared" si="162"/>
        <v>42420.019097222219</v>
      </c>
      <c r="S3468" s="17">
        <f t="shared" si="163"/>
        <v>42479.977430555555</v>
      </c>
      <c r="T3468">
        <f t="shared" si="164"/>
        <v>0.16426940639270071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8266</v>
      </c>
      <c r="O3469" t="s">
        <v>8268</v>
      </c>
      <c r="P3469">
        <f>ROUND(E3469/D3469*100,0)</f>
        <v>101</v>
      </c>
      <c r="Q3469">
        <f>IFERROR(ROUND(E3469/L3469,4),0)</f>
        <v>64.468100000000007</v>
      </c>
      <c r="R3469" s="17">
        <f t="shared" si="162"/>
        <v>42053.671666666662</v>
      </c>
      <c r="S3469" s="17">
        <f t="shared" si="163"/>
        <v>42083.630000000005</v>
      </c>
      <c r="T3469">
        <f t="shared" si="164"/>
        <v>8.2077625570802837E-2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8266</v>
      </c>
      <c r="O3470" t="s">
        <v>8268</v>
      </c>
      <c r="P3470">
        <f>ROUND(E3470/D3470*100,0)</f>
        <v>122</v>
      </c>
      <c r="Q3470">
        <f>IFERROR(ROUND(E3470/L3470,4),0)</f>
        <v>716.35289999999998</v>
      </c>
      <c r="R3470" s="17">
        <f t="shared" si="162"/>
        <v>42605.765381944439</v>
      </c>
      <c r="S3470" s="17">
        <f t="shared" si="163"/>
        <v>42634.125</v>
      </c>
      <c r="T3470">
        <f t="shared" si="164"/>
        <v>7.7697583713866966E-2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8266</v>
      </c>
      <c r="O3471" t="s">
        <v>8268</v>
      </c>
      <c r="P3471">
        <f>ROUND(E3471/D3471*100,0)</f>
        <v>113</v>
      </c>
      <c r="Q3471">
        <f>IFERROR(ROUND(E3471/L3471,4),0)</f>
        <v>50.396799999999999</v>
      </c>
      <c r="R3471" s="17">
        <f t="shared" si="162"/>
        <v>42458.641724537039</v>
      </c>
      <c r="S3471" s="17">
        <f t="shared" si="163"/>
        <v>42488.641724537039</v>
      </c>
      <c r="T3471">
        <f t="shared" si="164"/>
        <v>8.2191780821917804E-2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8266</v>
      </c>
      <c r="O3472" t="s">
        <v>8268</v>
      </c>
      <c r="P3472">
        <f>ROUND(E3472/D3472*100,0)</f>
        <v>150</v>
      </c>
      <c r="Q3472">
        <f>IFERROR(ROUND(E3472/L3472,4),0)</f>
        <v>41.666699999999999</v>
      </c>
      <c r="R3472" s="17">
        <f t="shared" si="162"/>
        <v>42529.022013888884</v>
      </c>
      <c r="S3472" s="17">
        <f t="shared" si="163"/>
        <v>42566.901388888888</v>
      </c>
      <c r="T3472">
        <f t="shared" si="164"/>
        <v>0.10377910958905226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8266</v>
      </c>
      <c r="O3473" t="s">
        <v>8268</v>
      </c>
      <c r="P3473">
        <f>ROUND(E3473/D3473*100,0)</f>
        <v>215</v>
      </c>
      <c r="Q3473">
        <f>IFERROR(ROUND(E3473/L3473,4),0)</f>
        <v>35.7667</v>
      </c>
      <c r="R3473" s="17">
        <f t="shared" si="162"/>
        <v>41841.820486111108</v>
      </c>
      <c r="S3473" s="17">
        <f t="shared" si="163"/>
        <v>41882.833333333336</v>
      </c>
      <c r="T3473">
        <f t="shared" si="164"/>
        <v>0.11236396499240471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8266</v>
      </c>
      <c r="O3474" t="s">
        <v>8268</v>
      </c>
      <c r="P3474">
        <f>ROUND(E3474/D3474*100,0)</f>
        <v>102</v>
      </c>
      <c r="Q3474">
        <f>IFERROR(ROUND(E3474/L3474,4),"no backers")</f>
        <v>88.739099999999993</v>
      </c>
      <c r="R3474" s="17">
        <f t="shared" si="162"/>
        <v>41928.170497685183</v>
      </c>
      <c r="S3474" s="17">
        <f t="shared" si="163"/>
        <v>41949.249305555553</v>
      </c>
      <c r="T3474">
        <f t="shared" si="164"/>
        <v>5.7750158548958708E-2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8266</v>
      </c>
      <c r="O3475" t="s">
        <v>8268</v>
      </c>
      <c r="P3475">
        <f>ROUND(E3475/D3475*100,0)</f>
        <v>100</v>
      </c>
      <c r="Q3475">
        <f>IFERROR(ROUND(E3475/L3475,4),0)</f>
        <v>148.48480000000001</v>
      </c>
      <c r="R3475" s="17">
        <f t="shared" si="162"/>
        <v>42062.834444444445</v>
      </c>
      <c r="S3475" s="17">
        <f t="shared" si="163"/>
        <v>42083.852083333331</v>
      </c>
      <c r="T3475">
        <f t="shared" si="164"/>
        <v>5.7582572298319784E-2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8266</v>
      </c>
      <c r="O3476" t="s">
        <v>8268</v>
      </c>
      <c r="P3476">
        <f>ROUND(E3476/D3476*100,0)</f>
        <v>101</v>
      </c>
      <c r="Q3476">
        <f>IFERROR(ROUND(E3476/L3476,4),"no backers")</f>
        <v>51.794899999999998</v>
      </c>
      <c r="R3476" s="17">
        <f t="shared" si="162"/>
        <v>42541.501516203702</v>
      </c>
      <c r="S3476" s="17">
        <f t="shared" si="163"/>
        <v>42571.501516203702</v>
      </c>
      <c r="T3476">
        <f t="shared" si="164"/>
        <v>8.2191780821917804E-2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8266</v>
      </c>
      <c r="O3477" t="s">
        <v>8268</v>
      </c>
      <c r="P3477">
        <f>ROUND(E3477/D3477*100,0)</f>
        <v>113</v>
      </c>
      <c r="Q3477">
        <f>IFERROR(ROUND(E3477/L3477,4),0)</f>
        <v>20</v>
      </c>
      <c r="R3477" s="17">
        <f t="shared" si="162"/>
        <v>41918.880833333329</v>
      </c>
      <c r="S3477" s="17">
        <f t="shared" si="163"/>
        <v>41946</v>
      </c>
      <c r="T3477">
        <f t="shared" si="164"/>
        <v>7.4299086758002564E-2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8266</v>
      </c>
      <c r="O3478" t="s">
        <v>8268</v>
      </c>
      <c r="P3478">
        <f>ROUND(E3478/D3478*100,0)</f>
        <v>104</v>
      </c>
      <c r="Q3478">
        <f>IFERROR(ROUND(E3478/L3478,4),0)</f>
        <v>52</v>
      </c>
      <c r="R3478" s="17">
        <f t="shared" si="162"/>
        <v>41921.279976851853</v>
      </c>
      <c r="S3478" s="17">
        <f t="shared" si="163"/>
        <v>41939.125</v>
      </c>
      <c r="T3478">
        <f t="shared" si="164"/>
        <v>4.8890474378486155E-2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8266</v>
      </c>
      <c r="O3479" t="s">
        <v>8268</v>
      </c>
      <c r="P3479">
        <f>ROUND(E3479/D3479*100,0)</f>
        <v>115</v>
      </c>
      <c r="Q3479">
        <f>IFERROR(ROUND(E3479/L3479,4),0)</f>
        <v>53.230800000000002</v>
      </c>
      <c r="R3479" s="17">
        <f t="shared" si="162"/>
        <v>42128.736608796295</v>
      </c>
      <c r="S3479" s="17">
        <f t="shared" si="163"/>
        <v>42141.125</v>
      </c>
      <c r="T3479">
        <f t="shared" si="164"/>
        <v>3.3940797818370949E-2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8266</v>
      </c>
      <c r="O3480" t="s">
        <v>8268</v>
      </c>
      <c r="P3480">
        <f>ROUND(E3480/D3480*100,0)</f>
        <v>113</v>
      </c>
      <c r="Q3480">
        <f>IFERROR(ROUND(E3480/L3480,4),0)</f>
        <v>39.596499999999999</v>
      </c>
      <c r="R3480" s="17">
        <f t="shared" si="162"/>
        <v>42053.916921296302</v>
      </c>
      <c r="S3480" s="17">
        <f t="shared" si="163"/>
        <v>42079.875</v>
      </c>
      <c r="T3480">
        <f t="shared" si="164"/>
        <v>7.1118023845746683E-2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8266</v>
      </c>
      <c r="O3481" t="s">
        <v>8268</v>
      </c>
      <c r="P3481">
        <f>ROUND(E3481/D3481*100,0)</f>
        <v>128</v>
      </c>
      <c r="Q3481">
        <f>IFERROR(ROUND(E3481/L3481,4),0)</f>
        <v>34.25</v>
      </c>
      <c r="R3481" s="17">
        <f t="shared" si="162"/>
        <v>41781.855092592588</v>
      </c>
      <c r="S3481" s="17">
        <f t="shared" si="163"/>
        <v>41811.855092592588</v>
      </c>
      <c r="T3481">
        <f t="shared" si="164"/>
        <v>8.2191780821917804E-2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8266</v>
      </c>
      <c r="O3482" t="s">
        <v>8268</v>
      </c>
      <c r="P3482">
        <f>ROUND(E3482/D3482*100,0)</f>
        <v>143</v>
      </c>
      <c r="Q3482">
        <f>IFERROR(ROUND(E3482/L3482,4),0)</f>
        <v>164.61539999999999</v>
      </c>
      <c r="R3482" s="17">
        <f t="shared" si="162"/>
        <v>42171.317442129628</v>
      </c>
      <c r="S3482" s="17">
        <f t="shared" si="163"/>
        <v>42195.875</v>
      </c>
      <c r="T3482">
        <f t="shared" si="164"/>
        <v>6.7280980466772514E-2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8266</v>
      </c>
      <c r="O3483" t="s">
        <v>8268</v>
      </c>
      <c r="P3483">
        <f>ROUND(E3483/D3483*100,0)</f>
        <v>119</v>
      </c>
      <c r="Q3483">
        <f>IFERROR(ROUND(E3483/L3483,4),"no backers")</f>
        <v>125.0526</v>
      </c>
      <c r="R3483" s="17">
        <f t="shared" si="162"/>
        <v>41989.24754629629</v>
      </c>
      <c r="S3483" s="17">
        <f t="shared" si="163"/>
        <v>42006.24754629629</v>
      </c>
      <c r="T3483">
        <f t="shared" si="164"/>
        <v>4.6575342465753428E-2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8266</v>
      </c>
      <c r="O3484" t="s">
        <v>8268</v>
      </c>
      <c r="P3484">
        <f>ROUND(E3484/D3484*100,0)</f>
        <v>138</v>
      </c>
      <c r="Q3484">
        <f>IFERROR(ROUND(E3484/L3484,4),"no backers")</f>
        <v>51.875</v>
      </c>
      <c r="R3484" s="17">
        <f t="shared" si="162"/>
        <v>41796.771597222221</v>
      </c>
      <c r="S3484" s="17">
        <f t="shared" si="163"/>
        <v>41826.771597222221</v>
      </c>
      <c r="T3484">
        <f t="shared" si="164"/>
        <v>8.2191780821917804E-2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8266</v>
      </c>
      <c r="O3485" t="s">
        <v>8268</v>
      </c>
      <c r="P3485">
        <f>ROUND(E3485/D3485*100,0)</f>
        <v>160</v>
      </c>
      <c r="Q3485">
        <f>IFERROR(ROUND(E3485/L3485,4),"no backers")</f>
        <v>40.285699999999999</v>
      </c>
      <c r="R3485" s="17">
        <f t="shared" si="162"/>
        <v>41793.668761574074</v>
      </c>
      <c r="S3485" s="17">
        <f t="shared" si="163"/>
        <v>41823.668761574074</v>
      </c>
      <c r="T3485">
        <f t="shared" si="164"/>
        <v>8.2191780821917804E-2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8266</v>
      </c>
      <c r="O3486" t="s">
        <v>8268</v>
      </c>
      <c r="P3486">
        <f>ROUND(E3486/D3486*100,0)</f>
        <v>114</v>
      </c>
      <c r="Q3486">
        <f>IFERROR(ROUND(E3486/L3486,4),0)</f>
        <v>64.909099999999995</v>
      </c>
      <c r="R3486" s="17">
        <f t="shared" si="162"/>
        <v>42506.760405092587</v>
      </c>
      <c r="S3486" s="17">
        <f t="shared" si="163"/>
        <v>42536.760405092587</v>
      </c>
      <c r="T3486">
        <f t="shared" si="164"/>
        <v>8.2191780821917804E-2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8266</v>
      </c>
      <c r="O3487" t="s">
        <v>8268</v>
      </c>
      <c r="P3487">
        <f>ROUND(E3487/D3487*100,0)</f>
        <v>101</v>
      </c>
      <c r="Q3487">
        <f>IFERROR(ROUND(E3487/L3487,4),"no backers")</f>
        <v>55.333300000000001</v>
      </c>
      <c r="R3487" s="17">
        <f t="shared" si="162"/>
        <v>42372.693055555559</v>
      </c>
      <c r="S3487" s="17">
        <f t="shared" si="163"/>
        <v>42402.693055555559</v>
      </c>
      <c r="T3487">
        <f t="shared" si="164"/>
        <v>8.2191780821917804E-2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8266</v>
      </c>
      <c r="O3488" t="s">
        <v>8268</v>
      </c>
      <c r="P3488">
        <f>ROUND(E3488/D3488*100,0)</f>
        <v>155</v>
      </c>
      <c r="Q3488">
        <f>IFERROR(ROUND(E3488/L3488,4),0)</f>
        <v>83.142899999999997</v>
      </c>
      <c r="R3488" s="17">
        <f t="shared" si="162"/>
        <v>42126.87501157407</v>
      </c>
      <c r="S3488" s="17">
        <f t="shared" si="163"/>
        <v>42158.290972222225</v>
      </c>
      <c r="T3488">
        <f t="shared" si="164"/>
        <v>8.6071125063439197E-2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8266</v>
      </c>
      <c r="O3489" t="s">
        <v>8268</v>
      </c>
      <c r="P3489">
        <f>ROUND(E3489/D3489*100,0)</f>
        <v>128</v>
      </c>
      <c r="Q3489">
        <f>IFERROR(ROUND(E3489/L3489,4),0)</f>
        <v>38.7121</v>
      </c>
      <c r="R3489" s="17">
        <f t="shared" si="162"/>
        <v>42149.940416666665</v>
      </c>
      <c r="S3489" s="17">
        <f t="shared" si="163"/>
        <v>42179.940416666665</v>
      </c>
      <c r="T3489">
        <f t="shared" si="164"/>
        <v>8.2191780821917804E-2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8266</v>
      </c>
      <c r="O3490" t="s">
        <v>8268</v>
      </c>
      <c r="P3490">
        <f>ROUND(E3490/D3490*100,0)</f>
        <v>121</v>
      </c>
      <c r="Q3490">
        <f>IFERROR(ROUND(E3490/L3490,4),"no backers")</f>
        <v>125.3793</v>
      </c>
      <c r="R3490" s="17">
        <f t="shared" si="162"/>
        <v>42087.768055555556</v>
      </c>
      <c r="S3490" s="17">
        <f t="shared" si="163"/>
        <v>42111.666666666672</v>
      </c>
      <c r="T3490">
        <f t="shared" si="164"/>
        <v>6.5475646879767993E-2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8266</v>
      </c>
      <c r="O3491" t="s">
        <v>8268</v>
      </c>
      <c r="P3491">
        <f>ROUND(E3491/D3491*100,0)</f>
        <v>113</v>
      </c>
      <c r="Q3491">
        <f>IFERROR(ROUND(E3491/L3491,4),0)</f>
        <v>78.263900000000007</v>
      </c>
      <c r="R3491" s="17">
        <f t="shared" si="162"/>
        <v>41753.635775462964</v>
      </c>
      <c r="S3491" s="17">
        <f t="shared" si="163"/>
        <v>41783.875</v>
      </c>
      <c r="T3491">
        <f t="shared" si="164"/>
        <v>8.2847190512426366E-2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8266</v>
      </c>
      <c r="O3492" t="s">
        <v>8268</v>
      </c>
      <c r="P3492">
        <f>ROUND(E3492/D3492*100,0)</f>
        <v>128</v>
      </c>
      <c r="Q3492">
        <f>IFERROR(ROUND(E3492/L3492,4),0)</f>
        <v>47.222200000000001</v>
      </c>
      <c r="R3492" s="17">
        <f t="shared" si="162"/>
        <v>42443.802361111113</v>
      </c>
      <c r="S3492" s="17">
        <f t="shared" si="163"/>
        <v>42473.802361111113</v>
      </c>
      <c r="T3492">
        <f t="shared" si="164"/>
        <v>8.2191780821917804E-2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8266</v>
      </c>
      <c r="O3493" t="s">
        <v>8268</v>
      </c>
      <c r="P3493">
        <f>ROUND(E3493/D3493*100,0)</f>
        <v>158</v>
      </c>
      <c r="Q3493">
        <f>IFERROR(ROUND(E3493/L3493,4),0)</f>
        <v>79.099999999999994</v>
      </c>
      <c r="R3493" s="17">
        <f t="shared" si="162"/>
        <v>42121.249814814815</v>
      </c>
      <c r="S3493" s="17">
        <f t="shared" si="163"/>
        <v>42142.249814814815</v>
      </c>
      <c r="T3493">
        <f t="shared" si="164"/>
        <v>5.7534246575342465E-2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8266</v>
      </c>
      <c r="O3494" t="s">
        <v>8268</v>
      </c>
      <c r="P3494">
        <f>ROUND(E3494/D3494*100,0)</f>
        <v>105</v>
      </c>
      <c r="Q3494">
        <f>IFERROR(ROUND(E3494/L3494,4),0)</f>
        <v>114.292</v>
      </c>
      <c r="R3494" s="17">
        <f t="shared" si="162"/>
        <v>42268.009224537032</v>
      </c>
      <c r="S3494" s="17">
        <f t="shared" si="163"/>
        <v>42303.009224537032</v>
      </c>
      <c r="T3494">
        <f t="shared" si="164"/>
        <v>9.5890410958904104E-2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8266</v>
      </c>
      <c r="O3495" t="s">
        <v>8268</v>
      </c>
      <c r="P3495">
        <f>ROUND(E3495/D3495*100,0)</f>
        <v>100</v>
      </c>
      <c r="Q3495">
        <f>IFERROR(ROUND(E3495/L3495,4),0)</f>
        <v>51.7241</v>
      </c>
      <c r="R3495" s="17">
        <f t="shared" si="162"/>
        <v>41848.866157407407</v>
      </c>
      <c r="S3495" s="17">
        <f t="shared" si="163"/>
        <v>41868.21597222222</v>
      </c>
      <c r="T3495">
        <f t="shared" si="164"/>
        <v>5.3013191273462261E-2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8266</v>
      </c>
      <c r="O3496" t="s">
        <v>8268</v>
      </c>
      <c r="P3496">
        <f>ROUND(E3496/D3496*100,0)</f>
        <v>100</v>
      </c>
      <c r="Q3496">
        <f>IFERROR(ROUND(E3496/L3496,4),0)</f>
        <v>30.769200000000001</v>
      </c>
      <c r="R3496" s="17">
        <f t="shared" si="162"/>
        <v>42689.214988425927</v>
      </c>
      <c r="S3496" s="17">
        <f t="shared" si="163"/>
        <v>42700.25</v>
      </c>
      <c r="T3496">
        <f t="shared" si="164"/>
        <v>3.0232908422117798E-2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8266</v>
      </c>
      <c r="O3497" t="s">
        <v>8268</v>
      </c>
      <c r="P3497">
        <f>ROUND(E3497/D3497*100,0)</f>
        <v>107</v>
      </c>
      <c r="Q3497">
        <f>IFERROR(ROUND(E3497/L3497,4),0)</f>
        <v>74.208299999999994</v>
      </c>
      <c r="R3497" s="17">
        <f t="shared" si="162"/>
        <v>41915.762835648151</v>
      </c>
      <c r="S3497" s="17">
        <f t="shared" si="163"/>
        <v>41944.720833333333</v>
      </c>
      <c r="T3497">
        <f t="shared" si="164"/>
        <v>7.933697995940249E-2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8266</v>
      </c>
      <c r="O3498" t="s">
        <v>8268</v>
      </c>
      <c r="P3498">
        <f>ROUND(E3498/D3498*100,0)</f>
        <v>124</v>
      </c>
      <c r="Q3498">
        <f>IFERROR(ROUND(E3498/L3498,4),0)</f>
        <v>47.846200000000003</v>
      </c>
      <c r="R3498" s="17">
        <f t="shared" si="162"/>
        <v>42584.846828703703</v>
      </c>
      <c r="S3498" s="17">
        <f t="shared" si="163"/>
        <v>42624.846828703703</v>
      </c>
      <c r="T3498">
        <f t="shared" si="164"/>
        <v>0.1095890410958904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8266</v>
      </c>
      <c r="O3499" t="s">
        <v>8268</v>
      </c>
      <c r="P3499">
        <f>ROUND(E3499/D3499*100,0)</f>
        <v>109</v>
      </c>
      <c r="Q3499">
        <f>IFERROR(ROUND(E3499/L3499,4),"no backers")</f>
        <v>34.408200000000001</v>
      </c>
      <c r="R3499" s="17">
        <f t="shared" si="162"/>
        <v>42511.741944444439</v>
      </c>
      <c r="S3499" s="17">
        <f t="shared" si="163"/>
        <v>42523.916666666672</v>
      </c>
      <c r="T3499">
        <f t="shared" si="164"/>
        <v>3.3355403348583446E-2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8266</v>
      </c>
      <c r="O3500" t="s">
        <v>8268</v>
      </c>
      <c r="P3500">
        <f>ROUND(E3500/D3500*100,0)</f>
        <v>102</v>
      </c>
      <c r="Q3500">
        <f>IFERROR(ROUND(E3500/L3500,4),0)</f>
        <v>40.238100000000003</v>
      </c>
      <c r="R3500" s="17">
        <f t="shared" si="162"/>
        <v>42459.15861111111</v>
      </c>
      <c r="S3500" s="17">
        <f t="shared" si="163"/>
        <v>42518.905555555553</v>
      </c>
      <c r="T3500">
        <f t="shared" si="164"/>
        <v>0.16369025875189921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8266</v>
      </c>
      <c r="O3501" t="s">
        <v>8268</v>
      </c>
      <c r="P3501">
        <f>ROUND(E3501/D3501*100,0)</f>
        <v>106</v>
      </c>
      <c r="Q3501">
        <f>IFERROR(ROUND(E3501/L3501,4),0)</f>
        <v>60.285699999999999</v>
      </c>
      <c r="R3501" s="17">
        <f t="shared" si="162"/>
        <v>42132.036168981482</v>
      </c>
      <c r="S3501" s="17">
        <f t="shared" si="163"/>
        <v>42186.290972222225</v>
      </c>
      <c r="T3501">
        <f t="shared" si="164"/>
        <v>0.14864329654998099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8266</v>
      </c>
      <c r="O3502" t="s">
        <v>8268</v>
      </c>
      <c r="P3502">
        <f>ROUND(E3502/D3502*100,0)</f>
        <v>106</v>
      </c>
      <c r="Q3502">
        <f>IFERROR(ROUND(E3502/L3502,4),0)</f>
        <v>25.3095</v>
      </c>
      <c r="R3502" s="17">
        <f t="shared" si="162"/>
        <v>42419.91942129629</v>
      </c>
      <c r="S3502" s="17">
        <f t="shared" si="163"/>
        <v>42436.207638888889</v>
      </c>
      <c r="T3502">
        <f t="shared" si="164"/>
        <v>4.4625253678352912E-2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8266</v>
      </c>
      <c r="O3503" t="s">
        <v>8268</v>
      </c>
      <c r="P3503">
        <f>ROUND(E3503/D3503*100,0)</f>
        <v>101</v>
      </c>
      <c r="Q3503">
        <f>IFERROR(ROUND(E3503/L3503,4),0)</f>
        <v>35.952399999999997</v>
      </c>
      <c r="R3503" s="17">
        <f t="shared" si="162"/>
        <v>42233.763831018514</v>
      </c>
      <c r="S3503" s="17">
        <f t="shared" si="163"/>
        <v>42258.763831018514</v>
      </c>
      <c r="T3503">
        <f t="shared" si="164"/>
        <v>6.8493150684931503E-2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8266</v>
      </c>
      <c r="O3504" t="s">
        <v>8268</v>
      </c>
      <c r="P3504">
        <f>ROUND(E3504/D3504*100,0)</f>
        <v>105</v>
      </c>
      <c r="Q3504">
        <f>IFERROR(ROUND(E3504/L3504,4),0)</f>
        <v>136</v>
      </c>
      <c r="R3504" s="17">
        <f t="shared" si="162"/>
        <v>42430.839398148149</v>
      </c>
      <c r="S3504" s="17">
        <f t="shared" si="163"/>
        <v>42445.165972222225</v>
      </c>
      <c r="T3504">
        <f t="shared" si="164"/>
        <v>3.925088787417897E-2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8266</v>
      </c>
      <c r="O3505" t="s">
        <v>8268</v>
      </c>
      <c r="P3505">
        <f>ROUND(E3505/D3505*100,0)</f>
        <v>108</v>
      </c>
      <c r="Q3505">
        <f>IFERROR(ROUND(E3505/L3505,4),0)</f>
        <v>70.763199999999998</v>
      </c>
      <c r="R3505" s="17">
        <f t="shared" si="162"/>
        <v>42545.478333333333</v>
      </c>
      <c r="S3505" s="17">
        <f t="shared" si="163"/>
        <v>42575.478333333333</v>
      </c>
      <c r="T3505">
        <f t="shared" si="164"/>
        <v>8.2191780821917804E-2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8266</v>
      </c>
      <c r="O3506" t="s">
        <v>8268</v>
      </c>
      <c r="P3506">
        <f>ROUND(E3506/D3506*100,0)</f>
        <v>100</v>
      </c>
      <c r="Q3506">
        <f>IFERROR(ROUND(E3506/L3506,4),0)</f>
        <v>125</v>
      </c>
      <c r="R3506" s="17">
        <f t="shared" si="162"/>
        <v>42297.748738425929</v>
      </c>
      <c r="S3506" s="17">
        <f t="shared" si="163"/>
        <v>42327.790405092594</v>
      </c>
      <c r="T3506">
        <f t="shared" si="164"/>
        <v>8.2305936073052713E-2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8266</v>
      </c>
      <c r="O3507" t="s">
        <v>8268</v>
      </c>
      <c r="P3507">
        <f>ROUND(E3507/D3507*100,0)</f>
        <v>104</v>
      </c>
      <c r="Q3507">
        <f>IFERROR(ROUND(E3507/L3507,4),0)</f>
        <v>66.512799999999999</v>
      </c>
      <c r="R3507" s="17">
        <f t="shared" si="162"/>
        <v>41760.935706018521</v>
      </c>
      <c r="S3507" s="17">
        <f t="shared" si="163"/>
        <v>41772.166666666664</v>
      </c>
      <c r="T3507">
        <f t="shared" si="164"/>
        <v>3.0769755200392004E-2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8266</v>
      </c>
      <c r="O3508" t="s">
        <v>8268</v>
      </c>
      <c r="P3508">
        <f>ROUND(E3508/D3508*100,0)</f>
        <v>102</v>
      </c>
      <c r="Q3508">
        <f>IFERROR(ROUND(E3508/L3508,4),0)</f>
        <v>105</v>
      </c>
      <c r="R3508" s="17">
        <f t="shared" si="162"/>
        <v>41829.734259259261</v>
      </c>
      <c r="S3508" s="17">
        <f t="shared" si="163"/>
        <v>41874.734259259261</v>
      </c>
      <c r="T3508">
        <f t="shared" si="164"/>
        <v>0.12328767123287671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8266</v>
      </c>
      <c r="O3509" t="s">
        <v>8268</v>
      </c>
      <c r="P3509">
        <f>ROUND(E3509/D3509*100,0)</f>
        <v>104</v>
      </c>
      <c r="Q3509">
        <f>IFERROR(ROUND(E3509/L3509,4),0)</f>
        <v>145</v>
      </c>
      <c r="R3509" s="17">
        <f t="shared" si="162"/>
        <v>42491.92288194444</v>
      </c>
      <c r="S3509" s="17">
        <f t="shared" si="163"/>
        <v>42521.92288194444</v>
      </c>
      <c r="T3509">
        <f t="shared" si="164"/>
        <v>8.2191780821917804E-2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8266</v>
      </c>
      <c r="O3510" t="s">
        <v>8268</v>
      </c>
      <c r="P3510">
        <f>ROUND(E3510/D3510*100,0)</f>
        <v>180</v>
      </c>
      <c r="Q3510">
        <f>IFERROR(ROUND(E3510/L3510,4),0)</f>
        <v>12</v>
      </c>
      <c r="R3510" s="17">
        <f t="shared" si="162"/>
        <v>42477.729780092588</v>
      </c>
      <c r="S3510" s="17">
        <f t="shared" si="163"/>
        <v>42500.875</v>
      </c>
      <c r="T3510">
        <f t="shared" si="164"/>
        <v>6.3411561390169749E-2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8266</v>
      </c>
      <c r="O3511" t="s">
        <v>8268</v>
      </c>
      <c r="P3511">
        <f>ROUND(E3511/D3511*100,0)</f>
        <v>106</v>
      </c>
      <c r="Q3511">
        <f>IFERROR(ROUND(E3511/L3511,4),"no backers")</f>
        <v>96.666700000000006</v>
      </c>
      <c r="R3511" s="17">
        <f t="shared" si="162"/>
        <v>41950.859560185185</v>
      </c>
      <c r="S3511" s="17">
        <f t="shared" si="163"/>
        <v>41964.204861111109</v>
      </c>
      <c r="T3511">
        <f t="shared" si="164"/>
        <v>3.656246829020459E-2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8266</v>
      </c>
      <c r="O3512" t="s">
        <v>8268</v>
      </c>
      <c r="P3512">
        <f>ROUND(E3512/D3512*100,0)</f>
        <v>101</v>
      </c>
      <c r="Q3512">
        <f>IFERROR(ROUND(E3512/L3512,4),"no backers")</f>
        <v>60.333300000000001</v>
      </c>
      <c r="R3512" s="17">
        <f t="shared" si="162"/>
        <v>41802.62090277778</v>
      </c>
      <c r="S3512" s="17">
        <f t="shared" si="163"/>
        <v>41822.62090277778</v>
      </c>
      <c r="T3512">
        <f t="shared" si="164"/>
        <v>5.4794520547945202E-2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8266</v>
      </c>
      <c r="O3513" t="s">
        <v>8268</v>
      </c>
      <c r="P3513">
        <f>ROUND(E3513/D3513*100,0)</f>
        <v>101</v>
      </c>
      <c r="Q3513">
        <f>IFERROR(ROUND(E3513/L3513,4),0)</f>
        <v>79.8947</v>
      </c>
      <c r="R3513" s="17">
        <f t="shared" si="162"/>
        <v>41927.873784722222</v>
      </c>
      <c r="S3513" s="17">
        <f t="shared" si="163"/>
        <v>41950.770833333336</v>
      </c>
      <c r="T3513">
        <f t="shared" si="164"/>
        <v>6.2731640030448926E-2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8266</v>
      </c>
      <c r="O3514" t="s">
        <v>8268</v>
      </c>
      <c r="P3514">
        <f>ROUND(E3514/D3514*100,0)</f>
        <v>100</v>
      </c>
      <c r="Q3514">
        <f>IFERROR(ROUND(E3514/L3514,4),0)</f>
        <v>58.823500000000003</v>
      </c>
      <c r="R3514" s="17">
        <f t="shared" si="162"/>
        <v>42057.536944444444</v>
      </c>
      <c r="S3514" s="17">
        <f t="shared" si="163"/>
        <v>42117.49527777778</v>
      </c>
      <c r="T3514">
        <f t="shared" si="164"/>
        <v>0.16426940639270071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8266</v>
      </c>
      <c r="O3515" t="s">
        <v>8268</v>
      </c>
      <c r="P3515">
        <f>ROUND(E3515/D3515*100,0)</f>
        <v>118</v>
      </c>
      <c r="Q3515">
        <f>IFERROR(ROUND(E3515/L3515,4),0)</f>
        <v>75.340900000000005</v>
      </c>
      <c r="R3515" s="17">
        <f t="shared" si="162"/>
        <v>41781.096203703702</v>
      </c>
      <c r="S3515" s="17">
        <f t="shared" si="163"/>
        <v>41794.207638888889</v>
      </c>
      <c r="T3515">
        <f t="shared" si="164"/>
        <v>3.5921740233387851E-2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8266</v>
      </c>
      <c r="O3516" t="s">
        <v>8268</v>
      </c>
      <c r="P3516">
        <f>ROUND(E3516/D3516*100,0)</f>
        <v>110</v>
      </c>
      <c r="Q3516">
        <f>IFERROR(ROUND(E3516/L3516,4),0)</f>
        <v>55</v>
      </c>
      <c r="R3516" s="17">
        <f t="shared" si="162"/>
        <v>42020.846666666665</v>
      </c>
      <c r="S3516" s="17">
        <f t="shared" si="163"/>
        <v>42037.207638888889</v>
      </c>
      <c r="T3516">
        <f t="shared" si="164"/>
        <v>4.4824581430752103E-2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8266</v>
      </c>
      <c r="O3517" t="s">
        <v>8268</v>
      </c>
      <c r="P3517">
        <f>ROUND(E3517/D3517*100,0)</f>
        <v>103</v>
      </c>
      <c r="Q3517">
        <f>IFERROR(ROUND(E3517/L3517,4),0)</f>
        <v>66.956500000000005</v>
      </c>
      <c r="R3517" s="17">
        <f t="shared" si="162"/>
        <v>42125.772812499999</v>
      </c>
      <c r="S3517" s="17">
        <f t="shared" si="163"/>
        <v>42155.772812499999</v>
      </c>
      <c r="T3517">
        <f t="shared" si="164"/>
        <v>8.2191780821917804E-2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8266</v>
      </c>
      <c r="O3518" t="s">
        <v>8268</v>
      </c>
      <c r="P3518">
        <f>ROUND(E3518/D3518*100,0)</f>
        <v>100</v>
      </c>
      <c r="Q3518">
        <f>IFERROR(ROUND(E3518/L3518,4),"no backers")</f>
        <v>227.27269999999999</v>
      </c>
      <c r="R3518" s="17">
        <f t="shared" si="162"/>
        <v>41856.010069444441</v>
      </c>
      <c r="S3518" s="17">
        <f t="shared" si="163"/>
        <v>41890.125</v>
      </c>
      <c r="T3518">
        <f t="shared" si="164"/>
        <v>9.346556316591538E-2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8266</v>
      </c>
      <c r="O3519" t="s">
        <v>8268</v>
      </c>
      <c r="P3519">
        <f>ROUND(E3519/D3519*100,0)</f>
        <v>100</v>
      </c>
      <c r="Q3519">
        <f>IFERROR(ROUND(E3519/L3519,4),0)</f>
        <v>307.69229999999999</v>
      </c>
      <c r="R3519" s="17">
        <f t="shared" si="162"/>
        <v>41794.817523148151</v>
      </c>
      <c r="S3519" s="17">
        <f t="shared" si="163"/>
        <v>41824.458333333336</v>
      </c>
      <c r="T3519">
        <f t="shared" si="164"/>
        <v>8.120769913749265E-2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8266</v>
      </c>
      <c r="O3520" t="s">
        <v>8268</v>
      </c>
      <c r="P3520">
        <f>ROUND(E3520/D3520*100,0)</f>
        <v>110</v>
      </c>
      <c r="Q3520">
        <f>IFERROR(ROUND(E3520/L3520,4),0)</f>
        <v>50.020899999999997</v>
      </c>
      <c r="R3520" s="17">
        <f t="shared" si="162"/>
        <v>41893.783553240741</v>
      </c>
      <c r="S3520" s="17">
        <f t="shared" si="163"/>
        <v>41914.597916666666</v>
      </c>
      <c r="T3520">
        <f t="shared" si="164"/>
        <v>5.7025653221712234E-2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8266</v>
      </c>
      <c r="O3521" t="s">
        <v>8268</v>
      </c>
      <c r="P3521">
        <f>ROUND(E3521/D3521*100,0)</f>
        <v>101</v>
      </c>
      <c r="Q3521">
        <f>IFERROR(ROUND(E3521/L3521,4),0)</f>
        <v>72.392899999999997</v>
      </c>
      <c r="R3521" s="17">
        <f t="shared" si="162"/>
        <v>42037.598958333328</v>
      </c>
      <c r="S3521" s="17">
        <f t="shared" si="163"/>
        <v>42067.598958333328</v>
      </c>
      <c r="T3521">
        <f t="shared" si="164"/>
        <v>8.2191780821917804E-2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8266</v>
      </c>
      <c r="O3522" t="s">
        <v>8268</v>
      </c>
      <c r="P3522">
        <f>ROUND(E3522/D3522*100,0)</f>
        <v>101</v>
      </c>
      <c r="Q3522">
        <f>IFERROR(ROUND(E3522/L3522,4),"no backers")</f>
        <v>95.952399999999997</v>
      </c>
      <c r="R3522" s="17">
        <f t="shared" si="162"/>
        <v>42227.824212962965</v>
      </c>
      <c r="S3522" s="17">
        <f t="shared" si="163"/>
        <v>42253.57430555555</v>
      </c>
      <c r="T3522">
        <f t="shared" si="164"/>
        <v>7.0548198883794891E-2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8266</v>
      </c>
      <c r="O3523" t="s">
        <v>8268</v>
      </c>
      <c r="P3523">
        <f>ROUND(E3523/D3523*100,0)</f>
        <v>169</v>
      </c>
      <c r="Q3523">
        <f>IFERROR(ROUND(E3523/L3523,4),0)</f>
        <v>45.615400000000001</v>
      </c>
      <c r="R3523" s="17">
        <f t="shared" ref="R3523:R3586" si="165">(((J3523/60)/60)/24)+DATE(1970,1,1)</f>
        <v>41881.361342592594</v>
      </c>
      <c r="S3523" s="17">
        <f t="shared" ref="S3523:S3586" si="166">(((I3523/60)/60)/24)+DATE(1970,1,1)</f>
        <v>41911.361342592594</v>
      </c>
      <c r="T3523">
        <f t="shared" ref="T3523:T3586" si="167">(S3523-R3523)/365</f>
        <v>8.2191780821917804E-2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8266</v>
      </c>
      <c r="O3524" t="s">
        <v>8268</v>
      </c>
      <c r="P3524">
        <f>ROUND(E3524/D3524*100,0)</f>
        <v>100</v>
      </c>
      <c r="Q3524">
        <f>IFERROR(ROUND(E3524/L3524,4),0)</f>
        <v>41.029400000000003</v>
      </c>
      <c r="R3524" s="17">
        <f t="shared" si="165"/>
        <v>42234.789884259255</v>
      </c>
      <c r="S3524" s="17">
        <f t="shared" si="166"/>
        <v>42262.420833333337</v>
      </c>
      <c r="T3524">
        <f t="shared" si="167"/>
        <v>7.5701230339951533E-2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8266</v>
      </c>
      <c r="O3525" t="s">
        <v>8268</v>
      </c>
      <c r="P3525">
        <f>ROUND(E3525/D3525*100,0)</f>
        <v>114</v>
      </c>
      <c r="Q3525">
        <f>IFERROR(ROUND(E3525/L3525,4),0)</f>
        <v>56.825000000000003</v>
      </c>
      <c r="R3525" s="17">
        <f t="shared" si="165"/>
        <v>42581.397546296299</v>
      </c>
      <c r="S3525" s="17">
        <f t="shared" si="166"/>
        <v>42638.958333333328</v>
      </c>
      <c r="T3525">
        <f t="shared" si="167"/>
        <v>0.15770078640282059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8266</v>
      </c>
      <c r="O3526" t="s">
        <v>8268</v>
      </c>
      <c r="P3526">
        <f>ROUND(E3526/D3526*100,0)</f>
        <v>102</v>
      </c>
      <c r="Q3526">
        <f>IFERROR(ROUND(E3526/L3526,4),0)</f>
        <v>137.2432</v>
      </c>
      <c r="R3526" s="17">
        <f t="shared" si="165"/>
        <v>41880.76357638889</v>
      </c>
      <c r="S3526" s="17">
        <f t="shared" si="166"/>
        <v>41895.166666666664</v>
      </c>
      <c r="T3526">
        <f t="shared" si="167"/>
        <v>3.9460521308969938E-2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8266</v>
      </c>
      <c r="O3527" t="s">
        <v>8268</v>
      </c>
      <c r="P3527">
        <f>ROUND(E3527/D3527*100,0)</f>
        <v>106</v>
      </c>
      <c r="Q3527">
        <f>IFERROR(ROUND(E3527/L3527,4),0)</f>
        <v>75.714299999999994</v>
      </c>
      <c r="R3527" s="17">
        <f t="shared" si="165"/>
        <v>42214.6956712963</v>
      </c>
      <c r="S3527" s="17">
        <f t="shared" si="166"/>
        <v>42225.666666666672</v>
      </c>
      <c r="T3527">
        <f t="shared" si="167"/>
        <v>3.0057521562661324E-2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8266</v>
      </c>
      <c r="O3528" t="s">
        <v>8268</v>
      </c>
      <c r="P3528">
        <f>ROUND(E3528/D3528*100,0)</f>
        <v>102</v>
      </c>
      <c r="Q3528">
        <f>IFERROR(ROUND(E3528/L3528,4),0)</f>
        <v>99</v>
      </c>
      <c r="R3528" s="17">
        <f t="shared" si="165"/>
        <v>42460.335312499999</v>
      </c>
      <c r="S3528" s="17">
        <f t="shared" si="166"/>
        <v>42488.249305555553</v>
      </c>
      <c r="T3528">
        <f t="shared" si="167"/>
        <v>7.6476693302887325E-2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8266</v>
      </c>
      <c r="O3529" t="s">
        <v>8268</v>
      </c>
      <c r="P3529">
        <f>ROUND(E3529/D3529*100,0)</f>
        <v>117</v>
      </c>
      <c r="Q3529">
        <f>IFERROR(ROUND(E3529/L3529,4),0)</f>
        <v>81.569800000000001</v>
      </c>
      <c r="R3529" s="17">
        <f t="shared" si="165"/>
        <v>42167.023206018523</v>
      </c>
      <c r="S3529" s="17">
        <f t="shared" si="166"/>
        <v>42196.165972222225</v>
      </c>
      <c r="T3529">
        <f t="shared" si="167"/>
        <v>7.9843195078636145E-2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8266</v>
      </c>
      <c r="O3530" t="s">
        <v>8268</v>
      </c>
      <c r="P3530">
        <f>ROUND(E3530/D3530*100,0)</f>
        <v>101</v>
      </c>
      <c r="Q3530">
        <f>IFERROR(ROUND(E3530/L3530,4),0)</f>
        <v>45.1081</v>
      </c>
      <c r="R3530" s="17">
        <f t="shared" si="165"/>
        <v>42733.50136574074</v>
      </c>
      <c r="S3530" s="17">
        <f t="shared" si="166"/>
        <v>42753.50136574074</v>
      </c>
      <c r="T3530">
        <f t="shared" si="167"/>
        <v>5.4794520547945202E-2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8266</v>
      </c>
      <c r="O3531" t="s">
        <v>8268</v>
      </c>
      <c r="P3531">
        <f>ROUND(E3531/D3531*100,0)</f>
        <v>132</v>
      </c>
      <c r="Q3531">
        <f>IFERROR(ROUND(E3531/L3531,4),"no backers")</f>
        <v>36.666699999999999</v>
      </c>
      <c r="R3531" s="17">
        <f t="shared" si="165"/>
        <v>42177.761782407411</v>
      </c>
      <c r="S3531" s="17">
        <f t="shared" si="166"/>
        <v>42198.041666666672</v>
      </c>
      <c r="T3531">
        <f t="shared" si="167"/>
        <v>5.5561326737699021E-2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8266</v>
      </c>
      <c r="O3532" t="s">
        <v>8268</v>
      </c>
      <c r="P3532">
        <f>ROUND(E3532/D3532*100,0)</f>
        <v>100</v>
      </c>
      <c r="Q3532">
        <f>IFERROR(ROUND(E3532/L3532,4),0)</f>
        <v>125</v>
      </c>
      <c r="R3532" s="17">
        <f t="shared" si="165"/>
        <v>42442.623344907406</v>
      </c>
      <c r="S3532" s="17">
        <f t="shared" si="166"/>
        <v>42470.833333333328</v>
      </c>
      <c r="T3532">
        <f t="shared" si="167"/>
        <v>7.7287639523074922E-2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8266</v>
      </c>
      <c r="O3533" t="s">
        <v>8268</v>
      </c>
      <c r="P3533">
        <f>ROUND(E3533/D3533*100,0)</f>
        <v>128</v>
      </c>
      <c r="Q3533">
        <f>IFERROR(ROUND(E3533/L3533,4),0)</f>
        <v>49.230800000000002</v>
      </c>
      <c r="R3533" s="17">
        <f t="shared" si="165"/>
        <v>42521.654328703706</v>
      </c>
      <c r="S3533" s="17">
        <f t="shared" si="166"/>
        <v>42551.654328703706</v>
      </c>
      <c r="T3533">
        <f t="shared" si="167"/>
        <v>8.2191780821917804E-2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8266</v>
      </c>
      <c r="O3534" t="s">
        <v>8268</v>
      </c>
      <c r="P3534">
        <f>ROUND(E3534/D3534*100,0)</f>
        <v>119</v>
      </c>
      <c r="Q3534">
        <f>IFERROR(ROUND(E3534/L3534,4),"no backers")</f>
        <v>42.296300000000002</v>
      </c>
      <c r="R3534" s="17">
        <f t="shared" si="165"/>
        <v>41884.599849537037</v>
      </c>
      <c r="S3534" s="17">
        <f t="shared" si="166"/>
        <v>41900.165972222225</v>
      </c>
      <c r="T3534">
        <f t="shared" si="167"/>
        <v>4.2646911466268547E-2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8266</v>
      </c>
      <c r="O3535" t="s">
        <v>8268</v>
      </c>
      <c r="P3535">
        <f>ROUND(E3535/D3535*100,0)</f>
        <v>126</v>
      </c>
      <c r="Q3535">
        <f>IFERROR(ROUND(E3535/L3535,4),0)</f>
        <v>78.875</v>
      </c>
      <c r="R3535" s="17">
        <f t="shared" si="165"/>
        <v>42289.761192129634</v>
      </c>
      <c r="S3535" s="17">
        <f t="shared" si="166"/>
        <v>42319.802858796291</v>
      </c>
      <c r="T3535">
        <f t="shared" si="167"/>
        <v>8.2305936073032784E-2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8266</v>
      </c>
      <c r="O3536" t="s">
        <v>8268</v>
      </c>
      <c r="P3536">
        <f>ROUND(E3536/D3536*100,0)</f>
        <v>156</v>
      </c>
      <c r="Q3536">
        <f>IFERROR(ROUND(E3536/L3536,4),0)</f>
        <v>38.284300000000002</v>
      </c>
      <c r="R3536" s="17">
        <f t="shared" si="165"/>
        <v>42243.6252662037</v>
      </c>
      <c r="S3536" s="17">
        <f t="shared" si="166"/>
        <v>42278.6252662037</v>
      </c>
      <c r="T3536">
        <f t="shared" si="167"/>
        <v>9.5890410958904104E-2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8266</v>
      </c>
      <c r="O3537" t="s">
        <v>8268</v>
      </c>
      <c r="P3537">
        <f>ROUND(E3537/D3537*100,0)</f>
        <v>103</v>
      </c>
      <c r="Q3537">
        <f>IFERROR(ROUND(E3537/L3537,4),0)</f>
        <v>44.847799999999999</v>
      </c>
      <c r="R3537" s="17">
        <f t="shared" si="165"/>
        <v>42248.640162037031</v>
      </c>
      <c r="S3537" s="17">
        <f t="shared" si="166"/>
        <v>42279.75</v>
      </c>
      <c r="T3537">
        <f t="shared" si="167"/>
        <v>8.5232432775258424E-2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8266</v>
      </c>
      <c r="O3538" t="s">
        <v>8268</v>
      </c>
      <c r="P3538">
        <f>ROUND(E3538/D3538*100,0)</f>
        <v>153</v>
      </c>
      <c r="Q3538">
        <f>IFERROR(ROUND(E3538/L3538,4),0)</f>
        <v>13.529400000000001</v>
      </c>
      <c r="R3538" s="17">
        <f t="shared" si="165"/>
        <v>42328.727141203708</v>
      </c>
      <c r="S3538" s="17">
        <f t="shared" si="166"/>
        <v>42358.499305555553</v>
      </c>
      <c r="T3538">
        <f t="shared" si="167"/>
        <v>8.1567573566699386E-2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8266</v>
      </c>
      <c r="O3539" t="s">
        <v>8268</v>
      </c>
      <c r="P3539">
        <f>ROUND(E3539/D3539*100,0)</f>
        <v>180</v>
      </c>
      <c r="Q3539">
        <f>IFERROR(ROUND(E3539/L3539,4),0)</f>
        <v>43.5</v>
      </c>
      <c r="R3539" s="17">
        <f t="shared" si="165"/>
        <v>41923.354351851849</v>
      </c>
      <c r="S3539" s="17">
        <f t="shared" si="166"/>
        <v>41960.332638888889</v>
      </c>
      <c r="T3539">
        <f t="shared" si="167"/>
        <v>0.10131037544394518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8266</v>
      </c>
      <c r="O3540" t="s">
        <v>8268</v>
      </c>
      <c r="P3540">
        <f>ROUND(E3540/D3540*100,0)</f>
        <v>128</v>
      </c>
      <c r="Q3540">
        <f>IFERROR(ROUND(E3540/L3540,4),0)</f>
        <v>30.951799999999999</v>
      </c>
      <c r="R3540" s="17">
        <f t="shared" si="165"/>
        <v>42571.420601851853</v>
      </c>
      <c r="S3540" s="17">
        <f t="shared" si="166"/>
        <v>42599.420601851853</v>
      </c>
      <c r="T3540">
        <f t="shared" si="167"/>
        <v>7.6712328767123292E-2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8266</v>
      </c>
      <c r="O3541" t="s">
        <v>8268</v>
      </c>
      <c r="P3541">
        <f>ROUND(E3541/D3541*100,0)</f>
        <v>120</v>
      </c>
      <c r="Q3541">
        <f>IFERROR(ROUND(E3541/L3541,4),0)</f>
        <v>55.230800000000002</v>
      </c>
      <c r="R3541" s="17">
        <f t="shared" si="165"/>
        <v>42600.756041666667</v>
      </c>
      <c r="S3541" s="17">
        <f t="shared" si="166"/>
        <v>42621.756041666667</v>
      </c>
      <c r="T3541">
        <f t="shared" si="167"/>
        <v>5.7534246575342465E-2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8266</v>
      </c>
      <c r="O3542" t="s">
        <v>8268</v>
      </c>
      <c r="P3542">
        <f>ROUND(E3542/D3542*100,0)</f>
        <v>123</v>
      </c>
      <c r="Q3542">
        <f>IFERROR(ROUND(E3542/L3542,4),0)</f>
        <v>46.125</v>
      </c>
      <c r="R3542" s="17">
        <f t="shared" si="165"/>
        <v>42517.003368055557</v>
      </c>
      <c r="S3542" s="17">
        <f t="shared" si="166"/>
        <v>42547.003368055557</v>
      </c>
      <c r="T3542">
        <f t="shared" si="167"/>
        <v>8.2191780821917804E-2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8266</v>
      </c>
      <c r="O3543" t="s">
        <v>8268</v>
      </c>
      <c r="P3543">
        <f>ROUND(E3543/D3543*100,0)</f>
        <v>105</v>
      </c>
      <c r="Q3543">
        <f>IFERROR(ROUND(E3543/L3543,4),0)</f>
        <v>39.375</v>
      </c>
      <c r="R3543" s="17">
        <f t="shared" si="165"/>
        <v>42222.730034722219</v>
      </c>
      <c r="S3543" s="17">
        <f t="shared" si="166"/>
        <v>42247.730034722219</v>
      </c>
      <c r="T3543">
        <f t="shared" si="167"/>
        <v>6.8493150684931503E-2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8266</v>
      </c>
      <c r="O3544" t="s">
        <v>8268</v>
      </c>
      <c r="P3544">
        <f>ROUND(E3544/D3544*100,0)</f>
        <v>102</v>
      </c>
      <c r="Q3544">
        <f>IFERROR(ROUND(E3544/L3544,4),0)</f>
        <v>66.152900000000002</v>
      </c>
      <c r="R3544" s="17">
        <f t="shared" si="165"/>
        <v>41829.599791666667</v>
      </c>
      <c r="S3544" s="17">
        <f t="shared" si="166"/>
        <v>41889.599791666667</v>
      </c>
      <c r="T3544">
        <f t="shared" si="167"/>
        <v>0.16438356164383561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8266</v>
      </c>
      <c r="O3545" t="s">
        <v>8268</v>
      </c>
      <c r="P3545">
        <f>ROUND(E3545/D3545*100,0)</f>
        <v>105</v>
      </c>
      <c r="Q3545">
        <f>IFERROR(ROUND(E3545/L3545,4),0)</f>
        <v>54.137900000000002</v>
      </c>
      <c r="R3545" s="17">
        <f t="shared" si="165"/>
        <v>42150.755312499998</v>
      </c>
      <c r="S3545" s="17">
        <f t="shared" si="166"/>
        <v>42180.755312499998</v>
      </c>
      <c r="T3545">
        <f t="shared" si="167"/>
        <v>8.2191780821917804E-2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8266</v>
      </c>
      <c r="O3546" t="s">
        <v>8268</v>
      </c>
      <c r="P3546">
        <f>ROUND(E3546/D3546*100,0)</f>
        <v>100</v>
      </c>
      <c r="Q3546">
        <f>IFERROR(ROUND(E3546/L3546,4),0)</f>
        <v>104.16670000000001</v>
      </c>
      <c r="R3546" s="17">
        <f t="shared" si="165"/>
        <v>42040.831678240742</v>
      </c>
      <c r="S3546" s="17">
        <f t="shared" si="166"/>
        <v>42070.831678240742</v>
      </c>
      <c r="T3546">
        <f t="shared" si="167"/>
        <v>8.2191780821917804E-2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8266</v>
      </c>
      <c r="O3547" t="s">
        <v>8268</v>
      </c>
      <c r="P3547">
        <f>ROUND(E3547/D3547*100,0)</f>
        <v>100</v>
      </c>
      <c r="Q3547">
        <f>IFERROR(ROUND(E3547/L3547,4),0)</f>
        <v>31.375</v>
      </c>
      <c r="R3547" s="17">
        <f t="shared" si="165"/>
        <v>42075.807395833333</v>
      </c>
      <c r="S3547" s="17">
        <f t="shared" si="166"/>
        <v>42105.807395833333</v>
      </c>
      <c r="T3547">
        <f t="shared" si="167"/>
        <v>8.2191780821917804E-2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8266</v>
      </c>
      <c r="O3548" t="s">
        <v>8268</v>
      </c>
      <c r="P3548">
        <f>ROUND(E3548/D3548*100,0)</f>
        <v>102</v>
      </c>
      <c r="Q3548">
        <f>IFERROR(ROUND(E3548/L3548,4),0)</f>
        <v>59.210500000000003</v>
      </c>
      <c r="R3548" s="17">
        <f t="shared" si="165"/>
        <v>42073.660694444443</v>
      </c>
      <c r="S3548" s="17">
        <f t="shared" si="166"/>
        <v>42095.165972222225</v>
      </c>
      <c r="T3548">
        <f t="shared" si="167"/>
        <v>5.8918569254196945E-2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8266</v>
      </c>
      <c r="O3549" t="s">
        <v>8268</v>
      </c>
      <c r="P3549">
        <f>ROUND(E3549/D3549*100,0)</f>
        <v>114</v>
      </c>
      <c r="Q3549">
        <f>IFERROR(ROUND(E3549/L3549,4),0)</f>
        <v>119.1763</v>
      </c>
      <c r="R3549" s="17">
        <f t="shared" si="165"/>
        <v>42480.078715277778</v>
      </c>
      <c r="S3549" s="17">
        <f t="shared" si="166"/>
        <v>42504.165972222225</v>
      </c>
      <c r="T3549">
        <f t="shared" si="167"/>
        <v>6.599248477930765E-2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8266</v>
      </c>
      <c r="O3550" t="s">
        <v>8268</v>
      </c>
      <c r="P3550">
        <f>ROUND(E3550/D3550*100,0)</f>
        <v>102</v>
      </c>
      <c r="Q3550">
        <f>IFERROR(ROUND(E3550/L3550,4),0)</f>
        <v>164.61539999999999</v>
      </c>
      <c r="R3550" s="17">
        <f t="shared" si="165"/>
        <v>42411.942291666666</v>
      </c>
      <c r="S3550" s="17">
        <f t="shared" si="166"/>
        <v>42434.041666666672</v>
      </c>
      <c r="T3550">
        <f t="shared" si="167"/>
        <v>6.0546232876726683E-2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8266</v>
      </c>
      <c r="O3551" t="s">
        <v>8268</v>
      </c>
      <c r="P3551">
        <f>ROUND(E3551/D3551*100,0)</f>
        <v>102</v>
      </c>
      <c r="Q3551">
        <f>IFERROR(ROUND(E3551/L3551,4),0)</f>
        <v>24.285699999999999</v>
      </c>
      <c r="R3551" s="17">
        <f t="shared" si="165"/>
        <v>42223.394363425927</v>
      </c>
      <c r="S3551" s="17">
        <f t="shared" si="166"/>
        <v>42251.394363425927</v>
      </c>
      <c r="T3551">
        <f t="shared" si="167"/>
        <v>7.6712328767123292E-2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8266</v>
      </c>
      <c r="O3552" t="s">
        <v>8268</v>
      </c>
      <c r="P3552">
        <f>ROUND(E3552/D3552*100,0)</f>
        <v>105</v>
      </c>
      <c r="Q3552">
        <f>IFERROR(ROUND(E3552/L3552,4),0)</f>
        <v>40.9375</v>
      </c>
      <c r="R3552" s="17">
        <f t="shared" si="165"/>
        <v>42462.893495370372</v>
      </c>
      <c r="S3552" s="17">
        <f t="shared" si="166"/>
        <v>42492.893495370372</v>
      </c>
      <c r="T3552">
        <f t="shared" si="167"/>
        <v>8.2191780821917804E-2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8266</v>
      </c>
      <c r="O3553" t="s">
        <v>8268</v>
      </c>
      <c r="P3553">
        <f>ROUND(E3553/D3553*100,0)</f>
        <v>102</v>
      </c>
      <c r="Q3553">
        <f>IFERROR(ROUND(E3553/L3553,4),0)</f>
        <v>61.1</v>
      </c>
      <c r="R3553" s="17">
        <f t="shared" si="165"/>
        <v>41753.515856481477</v>
      </c>
      <c r="S3553" s="17">
        <f t="shared" si="166"/>
        <v>41781.921527777777</v>
      </c>
      <c r="T3553">
        <f t="shared" si="167"/>
        <v>7.7823756976162353E-2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8266</v>
      </c>
      <c r="O3554" t="s">
        <v>8268</v>
      </c>
      <c r="P3554">
        <f>ROUND(E3554/D3554*100,0)</f>
        <v>100</v>
      </c>
      <c r="Q3554">
        <f>IFERROR(ROUND(E3554/L3554,4),0)</f>
        <v>38.65</v>
      </c>
      <c r="R3554" s="17">
        <f t="shared" si="165"/>
        <v>41788.587083333332</v>
      </c>
      <c r="S3554" s="17">
        <f t="shared" si="166"/>
        <v>41818.587083333332</v>
      </c>
      <c r="T3554">
        <f t="shared" si="167"/>
        <v>8.2191780821917804E-2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8266</v>
      </c>
      <c r="O3555" t="s">
        <v>8268</v>
      </c>
      <c r="P3555">
        <f>ROUND(E3555/D3555*100,0)</f>
        <v>106</v>
      </c>
      <c r="Q3555">
        <f>IFERROR(ROUND(E3555/L3555,4),0)</f>
        <v>56.201900000000002</v>
      </c>
      <c r="R3555" s="17">
        <f t="shared" si="165"/>
        <v>42196.028703703705</v>
      </c>
      <c r="S3555" s="17">
        <f t="shared" si="166"/>
        <v>42228</v>
      </c>
      <c r="T3555">
        <f t="shared" si="167"/>
        <v>8.7592592592588753E-2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8266</v>
      </c>
      <c r="O3556" t="s">
        <v>8268</v>
      </c>
      <c r="P3556">
        <f>ROUND(E3556/D3556*100,0)</f>
        <v>113</v>
      </c>
      <c r="Q3556">
        <f>IFERROR(ROUND(E3556/L3556,4),0)</f>
        <v>107.0021</v>
      </c>
      <c r="R3556" s="17">
        <f t="shared" si="165"/>
        <v>42016.050451388888</v>
      </c>
      <c r="S3556" s="17">
        <f t="shared" si="166"/>
        <v>42046.708333333328</v>
      </c>
      <c r="T3556">
        <f t="shared" si="167"/>
        <v>8.3994197108055627E-2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8266</v>
      </c>
      <c r="O3557" t="s">
        <v>8268</v>
      </c>
      <c r="P3557">
        <f>ROUND(E3557/D3557*100,0)</f>
        <v>100</v>
      </c>
      <c r="Q3557">
        <f>IFERROR(ROUND(E3557/L3557,4),0)</f>
        <v>171.42859999999999</v>
      </c>
      <c r="R3557" s="17">
        <f t="shared" si="165"/>
        <v>42661.442060185189</v>
      </c>
      <c r="S3557" s="17">
        <f t="shared" si="166"/>
        <v>42691.483726851846</v>
      </c>
      <c r="T3557">
        <f t="shared" si="167"/>
        <v>8.2305936073032784E-2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8266</v>
      </c>
      <c r="O3558" t="s">
        <v>8268</v>
      </c>
      <c r="P3558">
        <f>ROUND(E3558/D3558*100,0)</f>
        <v>100</v>
      </c>
      <c r="Q3558">
        <f>IFERROR(ROUND(E3558/L3558,4),0)</f>
        <v>110.5</v>
      </c>
      <c r="R3558" s="17">
        <f t="shared" si="165"/>
        <v>41808.649583333332</v>
      </c>
      <c r="S3558" s="17">
        <f t="shared" si="166"/>
        <v>41868.649583333332</v>
      </c>
      <c r="T3558">
        <f t="shared" si="167"/>
        <v>0.16438356164383561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8266</v>
      </c>
      <c r="O3559" t="s">
        <v>8268</v>
      </c>
      <c r="P3559">
        <f>ROUND(E3559/D3559*100,0)</f>
        <v>100</v>
      </c>
      <c r="Q3559">
        <f>IFERROR(ROUND(E3559/L3559,4),0)</f>
        <v>179.27600000000001</v>
      </c>
      <c r="R3559" s="17">
        <f t="shared" si="165"/>
        <v>41730.276747685188</v>
      </c>
      <c r="S3559" s="17">
        <f t="shared" si="166"/>
        <v>41764.276747685188</v>
      </c>
      <c r="T3559">
        <f t="shared" si="167"/>
        <v>9.3150684931506855E-2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8266</v>
      </c>
      <c r="O3560" t="s">
        <v>8268</v>
      </c>
      <c r="P3560">
        <f>ROUND(E3560/D3560*100,0)</f>
        <v>144</v>
      </c>
      <c r="Q3560">
        <f>IFERROR(ROUND(E3560/L3560,4),0)</f>
        <v>22.909099999999999</v>
      </c>
      <c r="R3560" s="17">
        <f t="shared" si="165"/>
        <v>42139.816840277781</v>
      </c>
      <c r="S3560" s="17">
        <f t="shared" si="166"/>
        <v>42181.875</v>
      </c>
      <c r="T3560">
        <f t="shared" si="167"/>
        <v>0.11522783485539449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8266</v>
      </c>
      <c r="O3561" t="s">
        <v>8268</v>
      </c>
      <c r="P3561">
        <f>ROUND(E3561/D3561*100,0)</f>
        <v>104</v>
      </c>
      <c r="Q3561">
        <f>IFERROR(ROUND(E3561/L3561,4),0)</f>
        <v>43.125</v>
      </c>
      <c r="R3561" s="17">
        <f t="shared" si="165"/>
        <v>42194.096157407403</v>
      </c>
      <c r="S3561" s="17">
        <f t="shared" si="166"/>
        <v>42216.373611111107</v>
      </c>
      <c r="T3561">
        <f t="shared" si="167"/>
        <v>6.1034119736175181E-2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8266</v>
      </c>
      <c r="O3562" t="s">
        <v>8268</v>
      </c>
      <c r="P3562">
        <f>ROUND(E3562/D3562*100,0)</f>
        <v>108</v>
      </c>
      <c r="Q3562">
        <f>IFERROR(ROUND(E3562/L3562,4),0)</f>
        <v>46.8919</v>
      </c>
      <c r="R3562" s="17">
        <f t="shared" si="165"/>
        <v>42115.889652777783</v>
      </c>
      <c r="S3562" s="17">
        <f t="shared" si="166"/>
        <v>42151.114583333328</v>
      </c>
      <c r="T3562">
        <f t="shared" si="167"/>
        <v>9.6506659056288066E-2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8266</v>
      </c>
      <c r="O3563" t="s">
        <v>8268</v>
      </c>
      <c r="P3563">
        <f>ROUND(E3563/D3563*100,0)</f>
        <v>102</v>
      </c>
      <c r="Q3563">
        <f>IFERROR(ROUND(E3563/L3563,4),"no backers")</f>
        <v>47.407400000000003</v>
      </c>
      <c r="R3563" s="17">
        <f t="shared" si="165"/>
        <v>42203.680300925931</v>
      </c>
      <c r="S3563" s="17">
        <f t="shared" si="166"/>
        <v>42221.774999999994</v>
      </c>
      <c r="T3563">
        <f t="shared" si="167"/>
        <v>4.9574518011131781E-2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8266</v>
      </c>
      <c r="O3564" t="s">
        <v>8268</v>
      </c>
      <c r="P3564">
        <f>ROUND(E3564/D3564*100,0)</f>
        <v>149</v>
      </c>
      <c r="Q3564">
        <f>IFERROR(ROUND(E3564/L3564,4),"no backers")</f>
        <v>15.129</v>
      </c>
      <c r="R3564" s="17">
        <f t="shared" si="165"/>
        <v>42433.761886574073</v>
      </c>
      <c r="S3564" s="17">
        <f t="shared" si="166"/>
        <v>42442.916666666672</v>
      </c>
      <c r="T3564">
        <f t="shared" si="167"/>
        <v>2.5081589294789673E-2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8266</v>
      </c>
      <c r="O3565" t="s">
        <v>8268</v>
      </c>
      <c r="P3565">
        <f>ROUND(E3565/D3565*100,0)</f>
        <v>105</v>
      </c>
      <c r="Q3565">
        <f>IFERROR(ROUND(E3565/L3565,4),"no backers")</f>
        <v>21.097999999999999</v>
      </c>
      <c r="R3565" s="17">
        <f t="shared" si="165"/>
        <v>42555.671944444446</v>
      </c>
      <c r="S3565" s="17">
        <f t="shared" si="166"/>
        <v>42583.791666666672</v>
      </c>
      <c r="T3565">
        <f t="shared" si="167"/>
        <v>7.7040334855412035E-2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8266</v>
      </c>
      <c r="O3566" t="s">
        <v>8268</v>
      </c>
      <c r="P3566">
        <f>ROUND(E3566/D3566*100,0)</f>
        <v>101</v>
      </c>
      <c r="Q3566">
        <f>IFERROR(ROUND(E3566/L3566,4),0)</f>
        <v>59.117600000000003</v>
      </c>
      <c r="R3566" s="17">
        <f t="shared" si="165"/>
        <v>42236.623252314821</v>
      </c>
      <c r="S3566" s="17">
        <f t="shared" si="166"/>
        <v>42282.666666666672</v>
      </c>
      <c r="T3566">
        <f t="shared" si="167"/>
        <v>0.12614634069000141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8266</v>
      </c>
      <c r="O3567" t="s">
        <v>8268</v>
      </c>
      <c r="P3567">
        <f>ROUND(E3567/D3567*100,0)</f>
        <v>131</v>
      </c>
      <c r="Q3567">
        <f>IFERROR(ROUND(E3567/L3567,4),0)</f>
        <v>97.916700000000006</v>
      </c>
      <c r="R3567" s="17">
        <f t="shared" si="165"/>
        <v>41974.743148148147</v>
      </c>
      <c r="S3567" s="17">
        <f t="shared" si="166"/>
        <v>42004.743148148147</v>
      </c>
      <c r="T3567">
        <f t="shared" si="167"/>
        <v>8.2191780821917804E-2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8266</v>
      </c>
      <c r="O3568" t="s">
        <v>8268</v>
      </c>
      <c r="P3568">
        <f>ROUND(E3568/D3568*100,0)</f>
        <v>105</v>
      </c>
      <c r="Q3568">
        <f>IFERROR(ROUND(E3568/L3568,4),0)</f>
        <v>55.131599999999999</v>
      </c>
      <c r="R3568" s="17">
        <f t="shared" si="165"/>
        <v>41997.507905092592</v>
      </c>
      <c r="S3568" s="17">
        <f t="shared" si="166"/>
        <v>42027.507905092592</v>
      </c>
      <c r="T3568">
        <f t="shared" si="167"/>
        <v>8.2191780821917804E-2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8266</v>
      </c>
      <c r="O3569" t="s">
        <v>8268</v>
      </c>
      <c r="P3569">
        <f>ROUND(E3569/D3569*100,0)</f>
        <v>109</v>
      </c>
      <c r="Q3569">
        <f>IFERROR(ROUND(E3569/L3569,4),"no backers")</f>
        <v>26.5366</v>
      </c>
      <c r="R3569" s="17">
        <f t="shared" si="165"/>
        <v>42135.810694444444</v>
      </c>
      <c r="S3569" s="17">
        <f t="shared" si="166"/>
        <v>42165.810694444444</v>
      </c>
      <c r="T3569">
        <f t="shared" si="167"/>
        <v>8.2191780821917804E-2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8266</v>
      </c>
      <c r="O3570" t="s">
        <v>8268</v>
      </c>
      <c r="P3570">
        <f>ROUND(E3570/D3570*100,0)</f>
        <v>111</v>
      </c>
      <c r="Q3570">
        <f>IFERROR(ROUND(E3570/L3570,4),0)</f>
        <v>58.421100000000003</v>
      </c>
      <c r="R3570" s="17">
        <f t="shared" si="165"/>
        <v>41869.740671296298</v>
      </c>
      <c r="S3570" s="17">
        <f t="shared" si="166"/>
        <v>41899.740671296298</v>
      </c>
      <c r="T3570">
        <f t="shared" si="167"/>
        <v>8.2191780821917804E-2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8266</v>
      </c>
      <c r="O3571" t="s">
        <v>8268</v>
      </c>
      <c r="P3571">
        <f>ROUND(E3571/D3571*100,0)</f>
        <v>100</v>
      </c>
      <c r="Q3571">
        <f>IFERROR(ROUND(E3571/L3571,4),0)</f>
        <v>122.53660000000001</v>
      </c>
      <c r="R3571" s="17">
        <f t="shared" si="165"/>
        <v>41982.688611111109</v>
      </c>
      <c r="S3571" s="17">
        <f t="shared" si="166"/>
        <v>42012.688611111109</v>
      </c>
      <c r="T3571">
        <f t="shared" si="167"/>
        <v>8.2191780821917804E-2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8266</v>
      </c>
      <c r="O3572" t="s">
        <v>8268</v>
      </c>
      <c r="P3572">
        <f>ROUND(E3572/D3572*100,0)</f>
        <v>114</v>
      </c>
      <c r="Q3572">
        <f>IFERROR(ROUND(E3572/L3572,4),"no backers")</f>
        <v>87.961500000000001</v>
      </c>
      <c r="R3572" s="17">
        <f t="shared" si="165"/>
        <v>41976.331979166673</v>
      </c>
      <c r="S3572" s="17">
        <f t="shared" si="166"/>
        <v>42004.291666666672</v>
      </c>
      <c r="T3572">
        <f t="shared" si="167"/>
        <v>7.6601883561640646E-2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8266</v>
      </c>
      <c r="O3573" t="s">
        <v>8268</v>
      </c>
      <c r="P3573">
        <f>ROUND(E3573/D3573*100,0)</f>
        <v>122</v>
      </c>
      <c r="Q3573">
        <f>IFERROR(ROUND(E3573/L3573,4),"no backers")</f>
        <v>73.239999999999995</v>
      </c>
      <c r="R3573" s="17">
        <f t="shared" si="165"/>
        <v>41912.858946759261</v>
      </c>
      <c r="S3573" s="17">
        <f t="shared" si="166"/>
        <v>41942.858946759261</v>
      </c>
      <c r="T3573">
        <f t="shared" si="167"/>
        <v>8.2191780821917804E-2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8266</v>
      </c>
      <c r="O3574" t="s">
        <v>8268</v>
      </c>
      <c r="P3574">
        <f>ROUND(E3574/D3574*100,0)</f>
        <v>100</v>
      </c>
      <c r="Q3574">
        <f>IFERROR(ROUND(E3574/L3574,4),0)</f>
        <v>55.555599999999998</v>
      </c>
      <c r="R3574" s="17">
        <f t="shared" si="165"/>
        <v>42146.570393518516</v>
      </c>
      <c r="S3574" s="17">
        <f t="shared" si="166"/>
        <v>42176.570393518516</v>
      </c>
      <c r="T3574">
        <f t="shared" si="167"/>
        <v>8.2191780821917804E-2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8266</v>
      </c>
      <c r="O3575" t="s">
        <v>8268</v>
      </c>
      <c r="P3575">
        <f>ROUND(E3575/D3575*100,0)</f>
        <v>103</v>
      </c>
      <c r="Q3575">
        <f>IFERROR(ROUND(E3575/L3575,4),0)</f>
        <v>39.538499999999999</v>
      </c>
      <c r="R3575" s="17">
        <f t="shared" si="165"/>
        <v>41921.375532407408</v>
      </c>
      <c r="S3575" s="17">
        <f t="shared" si="166"/>
        <v>41951.417199074072</v>
      </c>
      <c r="T3575">
        <f t="shared" si="167"/>
        <v>8.2305936073052713E-2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8266</v>
      </c>
      <c r="O3576" t="s">
        <v>8268</v>
      </c>
      <c r="P3576">
        <f>ROUND(E3576/D3576*100,0)</f>
        <v>106</v>
      </c>
      <c r="Q3576">
        <f>IFERROR(ROUND(E3576/L3576,4),0)</f>
        <v>136.77780000000001</v>
      </c>
      <c r="R3576" s="17">
        <f t="shared" si="165"/>
        <v>41926.942685185182</v>
      </c>
      <c r="S3576" s="17">
        <f t="shared" si="166"/>
        <v>41956.984351851846</v>
      </c>
      <c r="T3576">
        <f t="shared" si="167"/>
        <v>8.2305936073052713E-2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8266</v>
      </c>
      <c r="O3577" t="s">
        <v>8268</v>
      </c>
      <c r="P3577">
        <f>ROUND(E3577/D3577*100,0)</f>
        <v>101</v>
      </c>
      <c r="Q3577">
        <f>IFERROR(ROUND(E3577/L3577,4),0)</f>
        <v>99.343100000000007</v>
      </c>
      <c r="R3577" s="17">
        <f t="shared" si="165"/>
        <v>42561.783877314811</v>
      </c>
      <c r="S3577" s="17">
        <f t="shared" si="166"/>
        <v>42593.165972222225</v>
      </c>
      <c r="T3577">
        <f t="shared" si="167"/>
        <v>8.5978342212093925E-2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8266</v>
      </c>
      <c r="O3578" t="s">
        <v>8268</v>
      </c>
      <c r="P3578">
        <f>ROUND(E3578/D3578*100,0)</f>
        <v>100</v>
      </c>
      <c r="Q3578">
        <f>IFERROR(ROUND(E3578/L3578,4),0)</f>
        <v>20</v>
      </c>
      <c r="R3578" s="17">
        <f t="shared" si="165"/>
        <v>42649.54923611111</v>
      </c>
      <c r="S3578" s="17">
        <f t="shared" si="166"/>
        <v>42709.590902777782</v>
      </c>
      <c r="T3578">
        <f t="shared" si="167"/>
        <v>0.16449771689499046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8266</v>
      </c>
      <c r="O3579" t="s">
        <v>8268</v>
      </c>
      <c r="P3579">
        <f>ROUND(E3579/D3579*100,0)</f>
        <v>130</v>
      </c>
      <c r="Q3579">
        <f>IFERROR(ROUND(E3579/L3579,4),0)</f>
        <v>28.8889</v>
      </c>
      <c r="R3579" s="17">
        <f t="shared" si="165"/>
        <v>42093.786840277782</v>
      </c>
      <c r="S3579" s="17">
        <f t="shared" si="166"/>
        <v>42120.26944444445</v>
      </c>
      <c r="T3579">
        <f t="shared" si="167"/>
        <v>7.2555079908677919E-2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8266</v>
      </c>
      <c r="O3580" t="s">
        <v>8268</v>
      </c>
      <c r="P3580">
        <f>ROUND(E3580/D3580*100,0)</f>
        <v>100</v>
      </c>
      <c r="Q3580">
        <f>IFERROR(ROUND(E3580/L3580,4),"no backers")</f>
        <v>40.545900000000003</v>
      </c>
      <c r="R3580" s="17">
        <f t="shared" si="165"/>
        <v>42460.733530092592</v>
      </c>
      <c r="S3580" s="17">
        <f t="shared" si="166"/>
        <v>42490.733530092592</v>
      </c>
      <c r="T3580">
        <f t="shared" si="167"/>
        <v>8.2191780821917804E-2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8266</v>
      </c>
      <c r="O3581" t="s">
        <v>8268</v>
      </c>
      <c r="P3581">
        <f>ROUND(E3581/D3581*100,0)</f>
        <v>100</v>
      </c>
      <c r="Q3581">
        <f>IFERROR(ROUND(E3581/L3581,4),0)</f>
        <v>35.714300000000001</v>
      </c>
      <c r="R3581" s="17">
        <f t="shared" si="165"/>
        <v>42430.762222222227</v>
      </c>
      <c r="S3581" s="17">
        <f t="shared" si="166"/>
        <v>42460.720555555556</v>
      </c>
      <c r="T3581">
        <f t="shared" si="167"/>
        <v>8.2077625570762966E-2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8266</v>
      </c>
      <c r="O3582" t="s">
        <v>8268</v>
      </c>
      <c r="P3582">
        <f>ROUND(E3582/D3582*100,0)</f>
        <v>114</v>
      </c>
      <c r="Q3582">
        <f>IFERROR(ROUND(E3582/L3582,4),0)</f>
        <v>37.963000000000001</v>
      </c>
      <c r="R3582" s="17">
        <f t="shared" si="165"/>
        <v>42026.176180555558</v>
      </c>
      <c r="S3582" s="17">
        <f t="shared" si="166"/>
        <v>42064.207638888889</v>
      </c>
      <c r="T3582">
        <f t="shared" si="167"/>
        <v>0.10419577625570164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8266</v>
      </c>
      <c r="O3583" t="s">
        <v>8268</v>
      </c>
      <c r="P3583">
        <f>ROUND(E3583/D3583*100,0)</f>
        <v>100</v>
      </c>
      <c r="Q3583">
        <f>IFERROR(ROUND(E3583/L3583,4),0)</f>
        <v>33.333300000000001</v>
      </c>
      <c r="R3583" s="17">
        <f t="shared" si="165"/>
        <v>41836.471180555556</v>
      </c>
      <c r="S3583" s="17">
        <f t="shared" si="166"/>
        <v>41850.471180555556</v>
      </c>
      <c r="T3583">
        <f t="shared" si="167"/>
        <v>3.8356164383561646E-2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8266</v>
      </c>
      <c r="O3584" t="s">
        <v>8268</v>
      </c>
      <c r="P3584">
        <f>ROUND(E3584/D3584*100,0)</f>
        <v>287</v>
      </c>
      <c r="Q3584">
        <f>IFERROR(ROUND(E3584/L3584,4),0)</f>
        <v>58.571399999999997</v>
      </c>
      <c r="R3584" s="17">
        <f t="shared" si="165"/>
        <v>42451.095856481479</v>
      </c>
      <c r="S3584" s="17">
        <f t="shared" si="166"/>
        <v>42465.095856481479</v>
      </c>
      <c r="T3584">
        <f t="shared" si="167"/>
        <v>3.8356164383561646E-2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8266</v>
      </c>
      <c r="O3585" t="s">
        <v>8268</v>
      </c>
      <c r="P3585">
        <f>ROUND(E3585/D3585*100,0)</f>
        <v>109</v>
      </c>
      <c r="Q3585">
        <f>IFERROR(ROUND(E3585/L3585,4),0)</f>
        <v>135.625</v>
      </c>
      <c r="R3585" s="17">
        <f t="shared" si="165"/>
        <v>42418.425983796296</v>
      </c>
      <c r="S3585" s="17">
        <f t="shared" si="166"/>
        <v>42478.384317129632</v>
      </c>
      <c r="T3585">
        <f t="shared" si="167"/>
        <v>0.16426940639270071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8266</v>
      </c>
      <c r="O3586" t="s">
        <v>8268</v>
      </c>
      <c r="P3586">
        <f>ROUND(E3586/D3586*100,0)</f>
        <v>116</v>
      </c>
      <c r="Q3586">
        <f>IFERROR(ROUND(E3586/L3586,4),0)</f>
        <v>30.9375</v>
      </c>
      <c r="R3586" s="17">
        <f t="shared" si="165"/>
        <v>42168.316481481481</v>
      </c>
      <c r="S3586" s="17">
        <f t="shared" si="166"/>
        <v>42198.316481481481</v>
      </c>
      <c r="T3586">
        <f t="shared" si="167"/>
        <v>8.2191780821917804E-2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8266</v>
      </c>
      <c r="O3587" t="s">
        <v>8268</v>
      </c>
      <c r="P3587">
        <f>ROUND(E3587/D3587*100,0)</f>
        <v>119</v>
      </c>
      <c r="Q3587">
        <f>IFERROR(ROUND(E3587/L3587,4),0)</f>
        <v>176.08699999999999</v>
      </c>
      <c r="R3587" s="17">
        <f t="shared" ref="R3587:R3650" si="168">(((J3587/60)/60)/24)+DATE(1970,1,1)</f>
        <v>41964.716319444444</v>
      </c>
      <c r="S3587" s="17">
        <f t="shared" ref="S3587:S3650" si="169">(((I3587/60)/60)/24)+DATE(1970,1,1)</f>
        <v>41994.716319444444</v>
      </c>
      <c r="T3587">
        <f t="shared" ref="T3587:T3650" si="170">(S3587-R3587)/365</f>
        <v>8.2191780821917804E-2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8266</v>
      </c>
      <c r="O3588" t="s">
        <v>8268</v>
      </c>
      <c r="P3588">
        <f>ROUND(E3588/D3588*100,0)</f>
        <v>109</v>
      </c>
      <c r="Q3588">
        <f>IFERROR(ROUND(E3588/L3588,4),0)</f>
        <v>151.98150000000001</v>
      </c>
      <c r="R3588" s="17">
        <f t="shared" si="168"/>
        <v>42576.697569444441</v>
      </c>
      <c r="S3588" s="17">
        <f t="shared" si="169"/>
        <v>42636.697569444441</v>
      </c>
      <c r="T3588">
        <f t="shared" si="170"/>
        <v>0.16438356164383561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8266</v>
      </c>
      <c r="O3589" t="s">
        <v>8268</v>
      </c>
      <c r="P3589">
        <f>ROUND(E3589/D3589*100,0)</f>
        <v>127</v>
      </c>
      <c r="Q3589">
        <f>IFERROR(ROUND(E3589/L3589,4),0)</f>
        <v>22.607099999999999</v>
      </c>
      <c r="R3589" s="17">
        <f t="shared" si="168"/>
        <v>42503.539976851855</v>
      </c>
      <c r="S3589" s="17">
        <f t="shared" si="169"/>
        <v>42548.791666666672</v>
      </c>
      <c r="T3589">
        <f t="shared" si="170"/>
        <v>0.12397723236936145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8266</v>
      </c>
      <c r="O3590" t="s">
        <v>8268</v>
      </c>
      <c r="P3590">
        <f>ROUND(E3590/D3590*100,0)</f>
        <v>101</v>
      </c>
      <c r="Q3590">
        <f>IFERROR(ROUND(E3590/L3590,4),0)</f>
        <v>18.2727</v>
      </c>
      <c r="R3590" s="17">
        <f t="shared" si="168"/>
        <v>42101.828819444447</v>
      </c>
      <c r="S3590" s="17">
        <f t="shared" si="169"/>
        <v>42123.958333333328</v>
      </c>
      <c r="T3590">
        <f t="shared" si="170"/>
        <v>6.0628805175018563E-2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8266</v>
      </c>
      <c r="O3591" t="s">
        <v>8268</v>
      </c>
      <c r="P3591">
        <f>ROUND(E3591/D3591*100,0)</f>
        <v>128</v>
      </c>
      <c r="Q3591">
        <f>IFERROR(ROUND(E3591/L3591,4),0)</f>
        <v>82.258099999999999</v>
      </c>
      <c r="R3591" s="17">
        <f t="shared" si="168"/>
        <v>42125.647534722222</v>
      </c>
      <c r="S3591" s="17">
        <f t="shared" si="169"/>
        <v>42150.647534722222</v>
      </c>
      <c r="T3591">
        <f t="shared" si="170"/>
        <v>6.8493150684931503E-2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8266</v>
      </c>
      <c r="O3592" t="s">
        <v>8268</v>
      </c>
      <c r="P3592">
        <f>ROUND(E3592/D3592*100,0)</f>
        <v>100</v>
      </c>
      <c r="Q3592">
        <f>IFERROR(ROUND(E3592/L3592,4),0)</f>
        <v>68.534199999999998</v>
      </c>
      <c r="R3592" s="17">
        <f t="shared" si="168"/>
        <v>41902.333726851852</v>
      </c>
      <c r="S3592" s="17">
        <f t="shared" si="169"/>
        <v>41932.333726851852</v>
      </c>
      <c r="T3592">
        <f t="shared" si="170"/>
        <v>8.2191780821917804E-2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8266</v>
      </c>
      <c r="O3593" t="s">
        <v>8268</v>
      </c>
      <c r="P3593">
        <f>ROUND(E3593/D3593*100,0)</f>
        <v>175</v>
      </c>
      <c r="Q3593">
        <f>IFERROR(ROUND(E3593/L3593,4),0)</f>
        <v>68.055599999999998</v>
      </c>
      <c r="R3593" s="17">
        <f t="shared" si="168"/>
        <v>42003.948425925926</v>
      </c>
      <c r="S3593" s="17">
        <f t="shared" si="169"/>
        <v>42028.207638888889</v>
      </c>
      <c r="T3593">
        <f t="shared" si="170"/>
        <v>6.6463597158802526E-2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8266</v>
      </c>
      <c r="O3594" t="s">
        <v>8268</v>
      </c>
      <c r="P3594">
        <f>ROUND(E3594/D3594*100,0)</f>
        <v>127</v>
      </c>
      <c r="Q3594">
        <f>IFERROR(ROUND(E3594/L3594,4),0)</f>
        <v>72.714299999999994</v>
      </c>
      <c r="R3594" s="17">
        <f t="shared" si="168"/>
        <v>41988.829942129625</v>
      </c>
      <c r="S3594" s="17">
        <f t="shared" si="169"/>
        <v>42046.207638888889</v>
      </c>
      <c r="T3594">
        <f t="shared" si="170"/>
        <v>0.1571991692034628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8266</v>
      </c>
      <c r="O3595" t="s">
        <v>8268</v>
      </c>
      <c r="P3595">
        <f>ROUND(E3595/D3595*100,0)</f>
        <v>111</v>
      </c>
      <c r="Q3595">
        <f>IFERROR(ROUND(E3595/L3595,4),0)</f>
        <v>77.186000000000007</v>
      </c>
      <c r="R3595" s="17">
        <f t="shared" si="168"/>
        <v>41974.898599537039</v>
      </c>
      <c r="S3595" s="17">
        <f t="shared" si="169"/>
        <v>42009.851388888885</v>
      </c>
      <c r="T3595">
        <f t="shared" si="170"/>
        <v>9.5761066717386711E-2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8266</v>
      </c>
      <c r="O3596" t="s">
        <v>8268</v>
      </c>
      <c r="P3596">
        <f>ROUND(E3596/D3596*100,0)</f>
        <v>126</v>
      </c>
      <c r="Q3596">
        <f>IFERROR(ROUND(E3596/L3596,4),0)</f>
        <v>55.972200000000001</v>
      </c>
      <c r="R3596" s="17">
        <f t="shared" si="168"/>
        <v>42592.066921296297</v>
      </c>
      <c r="S3596" s="17">
        <f t="shared" si="169"/>
        <v>42617.066921296297</v>
      </c>
      <c r="T3596">
        <f t="shared" si="170"/>
        <v>6.8493150684931503E-2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8266</v>
      </c>
      <c r="O3597" t="s">
        <v>8268</v>
      </c>
      <c r="P3597">
        <f>ROUND(E3597/D3597*100,0)</f>
        <v>119</v>
      </c>
      <c r="Q3597">
        <f>IFERROR(ROUND(E3597/L3597,4),0)</f>
        <v>49.6935</v>
      </c>
      <c r="R3597" s="17">
        <f t="shared" si="168"/>
        <v>42050.008368055554</v>
      </c>
      <c r="S3597" s="17">
        <f t="shared" si="169"/>
        <v>42076.290972222225</v>
      </c>
      <c r="T3597">
        <f t="shared" si="170"/>
        <v>7.2007134703206452E-2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8266</v>
      </c>
      <c r="O3598" t="s">
        <v>8268</v>
      </c>
      <c r="P3598">
        <f>ROUND(E3598/D3598*100,0)</f>
        <v>108</v>
      </c>
      <c r="Q3598">
        <f>IFERROR(ROUND(E3598/L3598,4),0)</f>
        <v>79</v>
      </c>
      <c r="R3598" s="17">
        <f t="shared" si="168"/>
        <v>41856.715069444443</v>
      </c>
      <c r="S3598" s="17">
        <f t="shared" si="169"/>
        <v>41877.715069444443</v>
      </c>
      <c r="T3598">
        <f t="shared" si="170"/>
        <v>5.7534246575342465E-2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8266</v>
      </c>
      <c r="O3599" t="s">
        <v>8268</v>
      </c>
      <c r="P3599">
        <f>ROUND(E3599/D3599*100,0)</f>
        <v>103</v>
      </c>
      <c r="Q3599">
        <f>IFERROR(ROUND(E3599/L3599,4),0)</f>
        <v>77.7273</v>
      </c>
      <c r="R3599" s="17">
        <f t="shared" si="168"/>
        <v>42417.585532407407</v>
      </c>
      <c r="S3599" s="17">
        <f t="shared" si="169"/>
        <v>42432.249305555553</v>
      </c>
      <c r="T3599">
        <f t="shared" si="170"/>
        <v>4.0174720953824634E-2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8266</v>
      </c>
      <c r="O3600" t="s">
        <v>8268</v>
      </c>
      <c r="P3600">
        <f>ROUND(E3600/D3600*100,0)</f>
        <v>110</v>
      </c>
      <c r="Q3600">
        <f>IFERROR(ROUND(E3600/L3600,4),0)</f>
        <v>40.777799999999999</v>
      </c>
      <c r="R3600" s="17">
        <f t="shared" si="168"/>
        <v>41866.79886574074</v>
      </c>
      <c r="S3600" s="17">
        <f t="shared" si="169"/>
        <v>41885.207638888889</v>
      </c>
      <c r="T3600">
        <f t="shared" si="170"/>
        <v>5.0434994926434551E-2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8266</v>
      </c>
      <c r="O3601" t="s">
        <v>8268</v>
      </c>
      <c r="P3601">
        <f>ROUND(E3601/D3601*100,0)</f>
        <v>202</v>
      </c>
      <c r="Q3601">
        <f>IFERROR(ROUND(E3601/L3601,4),0)</f>
        <v>59.411799999999999</v>
      </c>
      <c r="R3601" s="17">
        <f t="shared" si="168"/>
        <v>42220.79487268519</v>
      </c>
      <c r="S3601" s="17">
        <f t="shared" si="169"/>
        <v>42246</v>
      </c>
      <c r="T3601">
        <f t="shared" si="170"/>
        <v>6.9055143328246416E-2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8266</v>
      </c>
      <c r="O3602" t="s">
        <v>8268</v>
      </c>
      <c r="P3602">
        <f>ROUND(E3602/D3602*100,0)</f>
        <v>130</v>
      </c>
      <c r="Q3602">
        <f>IFERROR(ROUND(E3602/L3602,4),"no backers")</f>
        <v>3.25</v>
      </c>
      <c r="R3602" s="17">
        <f t="shared" si="168"/>
        <v>42628.849120370374</v>
      </c>
      <c r="S3602" s="17">
        <f t="shared" si="169"/>
        <v>42656.849120370374</v>
      </c>
      <c r="T3602">
        <f t="shared" si="170"/>
        <v>7.6712328767123292E-2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8266</v>
      </c>
      <c r="O3603" t="s">
        <v>8268</v>
      </c>
      <c r="P3603">
        <f>ROUND(E3603/D3603*100,0)</f>
        <v>104</v>
      </c>
      <c r="Q3603">
        <f>IFERROR(ROUND(E3603/L3603,4),0)</f>
        <v>39.377400000000002</v>
      </c>
      <c r="R3603" s="17">
        <f t="shared" si="168"/>
        <v>41990.99863425926</v>
      </c>
      <c r="S3603" s="17">
        <f t="shared" si="169"/>
        <v>42020.99863425926</v>
      </c>
      <c r="T3603">
        <f t="shared" si="170"/>
        <v>8.2191780821917804E-2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8266</v>
      </c>
      <c r="O3604" t="s">
        <v>8268</v>
      </c>
      <c r="P3604">
        <f>ROUND(E3604/D3604*100,0)</f>
        <v>100</v>
      </c>
      <c r="Q3604">
        <f>IFERROR(ROUND(E3604/L3604,4),0)</f>
        <v>81.673500000000004</v>
      </c>
      <c r="R3604" s="17">
        <f t="shared" si="168"/>
        <v>42447.894432870366</v>
      </c>
      <c r="S3604" s="17">
        <f t="shared" si="169"/>
        <v>42507.894432870366</v>
      </c>
      <c r="T3604">
        <f t="shared" si="170"/>
        <v>0.16438356164383561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8266</v>
      </c>
      <c r="O3605" t="s">
        <v>8268</v>
      </c>
      <c r="P3605">
        <f>ROUND(E3605/D3605*100,0)</f>
        <v>171</v>
      </c>
      <c r="Q3605">
        <f>IFERROR(ROUND(E3605/L3605,4),0)</f>
        <v>44.912300000000002</v>
      </c>
      <c r="R3605" s="17">
        <f t="shared" si="168"/>
        <v>42283.864351851851</v>
      </c>
      <c r="S3605" s="17">
        <f t="shared" si="169"/>
        <v>42313.906018518523</v>
      </c>
      <c r="T3605">
        <f t="shared" si="170"/>
        <v>8.2305936073072655E-2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8266</v>
      </c>
      <c r="O3606" t="s">
        <v>8268</v>
      </c>
      <c r="P3606">
        <f>ROUND(E3606/D3606*100,0)</f>
        <v>113</v>
      </c>
      <c r="Q3606">
        <f>IFERROR(ROUND(E3606/L3606,4),"no backers")</f>
        <v>49.058</v>
      </c>
      <c r="R3606" s="17">
        <f t="shared" si="168"/>
        <v>42483.015694444446</v>
      </c>
      <c r="S3606" s="17">
        <f t="shared" si="169"/>
        <v>42489.290972222225</v>
      </c>
      <c r="T3606">
        <f t="shared" si="170"/>
        <v>1.7192541856927899E-2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8266</v>
      </c>
      <c r="O3607" t="s">
        <v>8268</v>
      </c>
      <c r="P3607">
        <f>ROUND(E3607/D3607*100,0)</f>
        <v>184</v>
      </c>
      <c r="Q3607">
        <f>IFERROR(ROUND(E3607/L3607,4),0)</f>
        <v>30.666699999999999</v>
      </c>
      <c r="R3607" s="17">
        <f t="shared" si="168"/>
        <v>42383.793124999997</v>
      </c>
      <c r="S3607" s="17">
        <f t="shared" si="169"/>
        <v>42413.793124999997</v>
      </c>
      <c r="T3607">
        <f t="shared" si="170"/>
        <v>8.2191780821917804E-2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8266</v>
      </c>
      <c r="O3608" t="s">
        <v>8268</v>
      </c>
      <c r="P3608">
        <f>ROUND(E3608/D3608*100,0)</f>
        <v>130</v>
      </c>
      <c r="Q3608">
        <f>IFERROR(ROUND(E3608/L3608,4),0)</f>
        <v>61.0625</v>
      </c>
      <c r="R3608" s="17">
        <f t="shared" si="168"/>
        <v>42566.604826388888</v>
      </c>
      <c r="S3608" s="17">
        <f t="shared" si="169"/>
        <v>42596.604826388888</v>
      </c>
      <c r="T3608">
        <f t="shared" si="170"/>
        <v>8.2191780821917804E-2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8266</v>
      </c>
      <c r="O3609" t="s">
        <v>8268</v>
      </c>
      <c r="P3609">
        <f>ROUND(E3609/D3609*100,0)</f>
        <v>105</v>
      </c>
      <c r="Q3609">
        <f>IFERROR(ROUND(E3609/L3609,4),0)</f>
        <v>29</v>
      </c>
      <c r="R3609" s="17">
        <f t="shared" si="168"/>
        <v>42338.963912037041</v>
      </c>
      <c r="S3609" s="17">
        <f t="shared" si="169"/>
        <v>42353</v>
      </c>
      <c r="T3609">
        <f t="shared" si="170"/>
        <v>3.8455035514955743E-2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8266</v>
      </c>
      <c r="O3610" t="s">
        <v>8268</v>
      </c>
      <c r="P3610">
        <f>ROUND(E3610/D3610*100,0)</f>
        <v>100</v>
      </c>
      <c r="Q3610">
        <f>IFERROR(ROUND(E3610/L3610,4),0)</f>
        <v>29.6296</v>
      </c>
      <c r="R3610" s="17">
        <f t="shared" si="168"/>
        <v>42506.709375000006</v>
      </c>
      <c r="S3610" s="17">
        <f t="shared" si="169"/>
        <v>42538.583333333328</v>
      </c>
      <c r="T3610">
        <f t="shared" si="170"/>
        <v>8.7325913241979899E-2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8266</v>
      </c>
      <c r="O3611" t="s">
        <v>8268</v>
      </c>
      <c r="P3611">
        <f>ROUND(E3611/D3611*100,0)</f>
        <v>153</v>
      </c>
      <c r="Q3611">
        <f>IFERROR(ROUND(E3611/L3611,4),0)</f>
        <v>143.09520000000001</v>
      </c>
      <c r="R3611" s="17">
        <f t="shared" si="168"/>
        <v>42429.991724537031</v>
      </c>
      <c r="S3611" s="17">
        <f t="shared" si="169"/>
        <v>42459.950057870374</v>
      </c>
      <c r="T3611">
        <f t="shared" si="170"/>
        <v>8.2077625570802837E-2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8266</v>
      </c>
      <c r="O3612" t="s">
        <v>8268</v>
      </c>
      <c r="P3612">
        <f>ROUND(E3612/D3612*100,0)</f>
        <v>162</v>
      </c>
      <c r="Q3612">
        <f>IFERROR(ROUND(E3612/L3612,4),0)</f>
        <v>52.354799999999997</v>
      </c>
      <c r="R3612" s="17">
        <f t="shared" si="168"/>
        <v>42203.432129629626</v>
      </c>
      <c r="S3612" s="17">
        <f t="shared" si="169"/>
        <v>42233.432129629626</v>
      </c>
      <c r="T3612">
        <f t="shared" si="170"/>
        <v>8.2191780821917804E-2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8266</v>
      </c>
      <c r="O3613" t="s">
        <v>8268</v>
      </c>
      <c r="P3613">
        <f>ROUND(E3613/D3613*100,0)</f>
        <v>136</v>
      </c>
      <c r="Q3613">
        <f>IFERROR(ROUND(E3613/L3613,4),0)</f>
        <v>66.666700000000006</v>
      </c>
      <c r="R3613" s="17">
        <f t="shared" si="168"/>
        <v>42072.370381944449</v>
      </c>
      <c r="S3613" s="17">
        <f t="shared" si="169"/>
        <v>42102.370381944449</v>
      </c>
      <c r="T3613">
        <f t="shared" si="170"/>
        <v>8.2191780821917804E-2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8266</v>
      </c>
      <c r="O3614" t="s">
        <v>8268</v>
      </c>
      <c r="P3614">
        <f>ROUND(E3614/D3614*100,0)</f>
        <v>144</v>
      </c>
      <c r="Q3614">
        <f>IFERROR(ROUND(E3614/L3614,4),0)</f>
        <v>126.66670000000001</v>
      </c>
      <c r="R3614" s="17">
        <f t="shared" si="168"/>
        <v>41789.726979166669</v>
      </c>
      <c r="S3614" s="17">
        <f t="shared" si="169"/>
        <v>41799.726979166669</v>
      </c>
      <c r="T3614">
        <f t="shared" si="170"/>
        <v>2.7397260273972601E-2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8266</v>
      </c>
      <c r="O3615" t="s">
        <v>8268</v>
      </c>
      <c r="P3615">
        <f>ROUND(E3615/D3615*100,0)</f>
        <v>100</v>
      </c>
      <c r="Q3615">
        <f>IFERROR(ROUND(E3615/L3615,4),"no backers")</f>
        <v>62.5</v>
      </c>
      <c r="R3615" s="17">
        <f t="shared" si="168"/>
        <v>41788.58997685185</v>
      </c>
      <c r="S3615" s="17">
        <f t="shared" si="169"/>
        <v>41818.58997685185</v>
      </c>
      <c r="T3615">
        <f t="shared" si="170"/>
        <v>8.2191780821917804E-2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8266</v>
      </c>
      <c r="O3616" t="s">
        <v>8268</v>
      </c>
      <c r="P3616">
        <f>ROUND(E3616/D3616*100,0)</f>
        <v>101</v>
      </c>
      <c r="Q3616">
        <f>IFERROR(ROUND(E3616/L3616,4),0)</f>
        <v>35.493000000000002</v>
      </c>
      <c r="R3616" s="17">
        <f t="shared" si="168"/>
        <v>42144.041851851856</v>
      </c>
      <c r="S3616" s="17">
        <f t="shared" si="169"/>
        <v>42174.041851851856</v>
      </c>
      <c r="T3616">
        <f t="shared" si="170"/>
        <v>8.2191780821917804E-2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8266</v>
      </c>
      <c r="O3617" t="s">
        <v>8268</v>
      </c>
      <c r="P3617">
        <f>ROUND(E3617/D3617*100,0)</f>
        <v>107</v>
      </c>
      <c r="Q3617">
        <f>IFERROR(ROUND(E3617/L3617,4),0)</f>
        <v>37.083300000000001</v>
      </c>
      <c r="R3617" s="17">
        <f t="shared" si="168"/>
        <v>42318.593703703707</v>
      </c>
      <c r="S3617" s="17">
        <f t="shared" si="169"/>
        <v>42348.593703703707</v>
      </c>
      <c r="T3617">
        <f t="shared" si="170"/>
        <v>8.2191780821917804E-2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8266</v>
      </c>
      <c r="O3618" t="s">
        <v>8268</v>
      </c>
      <c r="P3618">
        <f>ROUND(E3618/D3618*100,0)</f>
        <v>125</v>
      </c>
      <c r="Q3618">
        <f>IFERROR(ROUND(E3618/L3618,4),0)</f>
        <v>69.333299999999994</v>
      </c>
      <c r="R3618" s="17">
        <f t="shared" si="168"/>
        <v>42052.949814814812</v>
      </c>
      <c r="S3618" s="17">
        <f t="shared" si="169"/>
        <v>42082.908148148148</v>
      </c>
      <c r="T3618">
        <f t="shared" si="170"/>
        <v>8.2077625570782894E-2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8266</v>
      </c>
      <c r="O3619" t="s">
        <v>8268</v>
      </c>
      <c r="P3619">
        <f>ROUND(E3619/D3619*100,0)</f>
        <v>119</v>
      </c>
      <c r="Q3619">
        <f>IFERROR(ROUND(E3619/L3619,4),0)</f>
        <v>17.254899999999999</v>
      </c>
      <c r="R3619" s="17">
        <f t="shared" si="168"/>
        <v>42779.610289351855</v>
      </c>
      <c r="S3619" s="17">
        <f t="shared" si="169"/>
        <v>42794</v>
      </c>
      <c r="T3619">
        <f t="shared" si="170"/>
        <v>3.9423864789439482E-2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8266</v>
      </c>
      <c r="O3620" t="s">
        <v>8268</v>
      </c>
      <c r="P3620">
        <f>ROUND(E3620/D3620*100,0)</f>
        <v>101</v>
      </c>
      <c r="Q3620">
        <f>IFERROR(ROUND(E3620/L3620,4),0)</f>
        <v>36.071399999999997</v>
      </c>
      <c r="R3620" s="17">
        <f t="shared" si="168"/>
        <v>42128.627893518518</v>
      </c>
      <c r="S3620" s="17">
        <f t="shared" si="169"/>
        <v>42158.627893518518</v>
      </c>
      <c r="T3620">
        <f t="shared" si="170"/>
        <v>8.2191780821917804E-2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8266</v>
      </c>
      <c r="O3621" t="s">
        <v>8268</v>
      </c>
      <c r="P3621">
        <f>ROUND(E3621/D3621*100,0)</f>
        <v>113</v>
      </c>
      <c r="Q3621">
        <f>IFERROR(ROUND(E3621/L3621,4),0)</f>
        <v>66.470600000000005</v>
      </c>
      <c r="R3621" s="17">
        <f t="shared" si="168"/>
        <v>42661.132245370376</v>
      </c>
      <c r="S3621" s="17">
        <f t="shared" si="169"/>
        <v>42693.916666666672</v>
      </c>
      <c r="T3621">
        <f t="shared" si="170"/>
        <v>8.9820332318617746E-2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8266</v>
      </c>
      <c r="O3622" t="s">
        <v>8268</v>
      </c>
      <c r="P3622">
        <f>ROUND(E3622/D3622*100,0)</f>
        <v>105</v>
      </c>
      <c r="Q3622">
        <f>IFERROR(ROUND(E3622/L3622,4),0)</f>
        <v>56.066000000000003</v>
      </c>
      <c r="R3622" s="17">
        <f t="shared" si="168"/>
        <v>42037.938206018516</v>
      </c>
      <c r="S3622" s="17">
        <f t="shared" si="169"/>
        <v>42068.166666666672</v>
      </c>
      <c r="T3622">
        <f t="shared" si="170"/>
        <v>8.2817700405904943E-2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8266</v>
      </c>
      <c r="O3623" t="s">
        <v>8268</v>
      </c>
      <c r="P3623">
        <f>ROUND(E3623/D3623*100,0)</f>
        <v>110</v>
      </c>
      <c r="Q3623">
        <f>IFERROR(ROUND(E3623/L3623,4),0)</f>
        <v>47.028599999999997</v>
      </c>
      <c r="R3623" s="17">
        <f t="shared" si="168"/>
        <v>42619.935694444444</v>
      </c>
      <c r="S3623" s="17">
        <f t="shared" si="169"/>
        <v>42643.875</v>
      </c>
      <c r="T3623">
        <f t="shared" si="170"/>
        <v>6.5587138508371556E-2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8266</v>
      </c>
      <c r="O3624" t="s">
        <v>8268</v>
      </c>
      <c r="P3624">
        <f>ROUND(E3624/D3624*100,0)</f>
        <v>100</v>
      </c>
      <c r="Q3624">
        <f>IFERROR(ROUND(E3624/L3624,4),0)</f>
        <v>47.666200000000003</v>
      </c>
      <c r="R3624" s="17">
        <f t="shared" si="168"/>
        <v>41877.221886574072</v>
      </c>
      <c r="S3624" s="17">
        <f t="shared" si="169"/>
        <v>41910.140972222223</v>
      </c>
      <c r="T3624">
        <f t="shared" si="170"/>
        <v>9.0189275748358735E-2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8266</v>
      </c>
      <c r="O3625" t="s">
        <v>8268</v>
      </c>
      <c r="P3625">
        <f>ROUND(E3625/D3625*100,0)</f>
        <v>120</v>
      </c>
      <c r="Q3625">
        <f>IFERROR(ROUND(E3625/L3625,4),0)</f>
        <v>88.235299999999995</v>
      </c>
      <c r="R3625" s="17">
        <f t="shared" si="168"/>
        <v>41828.736921296295</v>
      </c>
      <c r="S3625" s="17">
        <f t="shared" si="169"/>
        <v>41846.291666666664</v>
      </c>
      <c r="T3625">
        <f t="shared" si="170"/>
        <v>4.8095192795532454E-2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8266</v>
      </c>
      <c r="O3626" t="s">
        <v>8268</v>
      </c>
      <c r="P3626">
        <f>ROUND(E3626/D3626*100,0)</f>
        <v>105</v>
      </c>
      <c r="Q3626">
        <f>IFERROR(ROUND(E3626/L3626,4),0)</f>
        <v>80.7179</v>
      </c>
      <c r="R3626" s="17">
        <f t="shared" si="168"/>
        <v>42545.774189814809</v>
      </c>
      <c r="S3626" s="17">
        <f t="shared" si="169"/>
        <v>42605.774189814809</v>
      </c>
      <c r="T3626">
        <f t="shared" si="170"/>
        <v>0.16438356164383561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8266</v>
      </c>
      <c r="O3627" t="s">
        <v>8268</v>
      </c>
      <c r="P3627">
        <f>ROUND(E3627/D3627*100,0)</f>
        <v>103</v>
      </c>
      <c r="Q3627">
        <f>IFERROR(ROUND(E3627/L3627,4),0)</f>
        <v>39.487200000000001</v>
      </c>
      <c r="R3627" s="17">
        <f t="shared" si="168"/>
        <v>42157.652511574073</v>
      </c>
      <c r="S3627" s="17">
        <f t="shared" si="169"/>
        <v>42187.652511574073</v>
      </c>
      <c r="T3627">
        <f t="shared" si="170"/>
        <v>8.2191780821917804E-2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8266</v>
      </c>
      <c r="O3628" t="s">
        <v>8268</v>
      </c>
      <c r="P3628">
        <f>ROUND(E3628/D3628*100,0)</f>
        <v>102</v>
      </c>
      <c r="Q3628">
        <f>IFERROR(ROUND(E3628/L3628,4),"no backers")</f>
        <v>84.854200000000006</v>
      </c>
      <c r="R3628" s="17">
        <f t="shared" si="168"/>
        <v>41846.667326388888</v>
      </c>
      <c r="S3628" s="17">
        <f t="shared" si="169"/>
        <v>41867.667326388888</v>
      </c>
      <c r="T3628">
        <f t="shared" si="170"/>
        <v>5.7534246575342465E-2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8266</v>
      </c>
      <c r="O3629" t="s">
        <v>8268</v>
      </c>
      <c r="P3629">
        <f>ROUND(E3629/D3629*100,0)</f>
        <v>100</v>
      </c>
      <c r="Q3629">
        <f>IFERROR(ROUND(E3629/L3629,4),0)</f>
        <v>68.965500000000006</v>
      </c>
      <c r="R3629" s="17">
        <f t="shared" si="168"/>
        <v>42460.741747685184</v>
      </c>
      <c r="S3629" s="17">
        <f t="shared" si="169"/>
        <v>42511.165972222225</v>
      </c>
      <c r="T3629">
        <f t="shared" si="170"/>
        <v>0.13814856037545362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8266</v>
      </c>
      <c r="O3630" t="s">
        <v>8269</v>
      </c>
      <c r="P3630">
        <f>ROUND(E3630/D3630*100,0)</f>
        <v>0</v>
      </c>
      <c r="Q3630">
        <f>IFERROR(ROUND(E3630/L3630,4),0)</f>
        <v>0</v>
      </c>
      <c r="R3630" s="17">
        <f t="shared" si="168"/>
        <v>42291.833287037036</v>
      </c>
      <c r="S3630" s="17">
        <f t="shared" si="169"/>
        <v>42351.874953703707</v>
      </c>
      <c r="T3630">
        <f t="shared" si="170"/>
        <v>0.16449771689499046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8266</v>
      </c>
      <c r="O3631" t="s">
        <v>8269</v>
      </c>
      <c r="P3631">
        <f>ROUND(E3631/D3631*100,0)</f>
        <v>0</v>
      </c>
      <c r="Q3631">
        <f>IFERROR(ROUND(E3631/L3631,4),0)</f>
        <v>1</v>
      </c>
      <c r="R3631" s="17">
        <f t="shared" si="168"/>
        <v>42437.094490740739</v>
      </c>
      <c r="S3631" s="17">
        <f t="shared" si="169"/>
        <v>42495.708333333328</v>
      </c>
      <c r="T3631">
        <f t="shared" si="170"/>
        <v>0.16058587011668277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8266</v>
      </c>
      <c r="O3632" t="s">
        <v>8269</v>
      </c>
      <c r="P3632">
        <f>ROUND(E3632/D3632*100,0)</f>
        <v>0</v>
      </c>
      <c r="Q3632">
        <f>IFERROR(ROUND(E3632/L3632,4),0)</f>
        <v>1</v>
      </c>
      <c r="R3632" s="17">
        <f t="shared" si="168"/>
        <v>41942.84710648148</v>
      </c>
      <c r="S3632" s="17">
        <f t="shared" si="169"/>
        <v>41972.888773148152</v>
      </c>
      <c r="T3632">
        <f t="shared" si="170"/>
        <v>8.2305936073072655E-2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8266</v>
      </c>
      <c r="O3633" t="s">
        <v>8269</v>
      </c>
      <c r="P3633">
        <f>ROUND(E3633/D3633*100,0)</f>
        <v>51</v>
      </c>
      <c r="Q3633">
        <f>IFERROR(ROUND(E3633/L3633,4),0)</f>
        <v>147.88140000000001</v>
      </c>
      <c r="R3633" s="17">
        <f t="shared" si="168"/>
        <v>41880.753437499996</v>
      </c>
      <c r="S3633" s="17">
        <f t="shared" si="169"/>
        <v>41905.165972222225</v>
      </c>
      <c r="T3633">
        <f t="shared" si="170"/>
        <v>6.6883656773229813E-2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8266</v>
      </c>
      <c r="O3634" t="s">
        <v>8269</v>
      </c>
      <c r="P3634">
        <f>ROUND(E3634/D3634*100,0)</f>
        <v>20</v>
      </c>
      <c r="Q3634">
        <f>IFERROR(ROUND(E3634/L3634,4),0)</f>
        <v>100</v>
      </c>
      <c r="R3634" s="17">
        <f t="shared" si="168"/>
        <v>41946.936909722222</v>
      </c>
      <c r="S3634" s="17">
        <f t="shared" si="169"/>
        <v>41966.936909722222</v>
      </c>
      <c r="T3634">
        <f t="shared" si="170"/>
        <v>5.4794520547945202E-2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8266</v>
      </c>
      <c r="O3635" t="s">
        <v>8269</v>
      </c>
      <c r="P3635">
        <f>ROUND(E3635/D3635*100,0)</f>
        <v>35</v>
      </c>
      <c r="Q3635">
        <f>IFERROR(ROUND(E3635/L3635,4),0)</f>
        <v>56.838700000000003</v>
      </c>
      <c r="R3635" s="17">
        <f t="shared" si="168"/>
        <v>42649.623460648145</v>
      </c>
      <c r="S3635" s="17">
        <f t="shared" si="169"/>
        <v>42693.041666666672</v>
      </c>
      <c r="T3635">
        <f t="shared" si="170"/>
        <v>0.11895398909185394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8266</v>
      </c>
      <c r="O3636" t="s">
        <v>8269</v>
      </c>
      <c r="P3636">
        <f>ROUND(E3636/D3636*100,0)</f>
        <v>4</v>
      </c>
      <c r="Q3636">
        <f>IFERROR(ROUND(E3636/L3636,4),0)</f>
        <v>176.9444</v>
      </c>
      <c r="R3636" s="17">
        <f t="shared" si="168"/>
        <v>42701.166365740741</v>
      </c>
      <c r="S3636" s="17">
        <f t="shared" si="169"/>
        <v>42749.165972222225</v>
      </c>
      <c r="T3636">
        <f t="shared" si="170"/>
        <v>0.13150577118214815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8266</v>
      </c>
      <c r="O3637" t="s">
        <v>8269</v>
      </c>
      <c r="P3637">
        <f>ROUND(E3637/D3637*100,0)</f>
        <v>36</v>
      </c>
      <c r="Q3637">
        <f>IFERROR(ROUND(E3637/L3637,4),0)</f>
        <v>127.6</v>
      </c>
      <c r="R3637" s="17">
        <f t="shared" si="168"/>
        <v>42450.88282407407</v>
      </c>
      <c r="S3637" s="17">
        <f t="shared" si="169"/>
        <v>42480.88282407407</v>
      </c>
      <c r="T3637">
        <f t="shared" si="170"/>
        <v>8.2191780821917804E-2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8266</v>
      </c>
      <c r="O3638" t="s">
        <v>8269</v>
      </c>
      <c r="P3638">
        <f>ROUND(E3638/D3638*100,0)</f>
        <v>0</v>
      </c>
      <c r="Q3638">
        <f>IFERROR(ROUND(E3638/L3638,4),0)</f>
        <v>0</v>
      </c>
      <c r="R3638" s="17">
        <f t="shared" si="168"/>
        <v>42226.694780092599</v>
      </c>
      <c r="S3638" s="17">
        <f t="shared" si="169"/>
        <v>42261.694780092599</v>
      </c>
      <c r="T3638">
        <f t="shared" si="170"/>
        <v>9.5890410958904104E-2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8266</v>
      </c>
      <c r="O3639" t="s">
        <v>8269</v>
      </c>
      <c r="P3639">
        <f>ROUND(E3639/D3639*100,0)</f>
        <v>31</v>
      </c>
      <c r="Q3639">
        <f>IFERROR(ROUND(E3639/L3639,4),0)</f>
        <v>66.142899999999997</v>
      </c>
      <c r="R3639" s="17">
        <f t="shared" si="168"/>
        <v>41975.700636574074</v>
      </c>
      <c r="S3639" s="17">
        <f t="shared" si="169"/>
        <v>42005.700636574074</v>
      </c>
      <c r="T3639">
        <f t="shared" si="170"/>
        <v>8.2191780821917804E-2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8266</v>
      </c>
      <c r="O3640" t="s">
        <v>8269</v>
      </c>
      <c r="P3640">
        <f>ROUND(E3640/D3640*100,0)</f>
        <v>7</v>
      </c>
      <c r="Q3640">
        <f>IFERROR(ROUND(E3640/L3640,4),0)</f>
        <v>108</v>
      </c>
      <c r="R3640" s="17">
        <f t="shared" si="168"/>
        <v>42053.672824074078</v>
      </c>
      <c r="S3640" s="17">
        <f t="shared" si="169"/>
        <v>42113.631157407406</v>
      </c>
      <c r="T3640">
        <f t="shared" si="170"/>
        <v>0.16426940639268078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8266</v>
      </c>
      <c r="O3641" t="s">
        <v>8269</v>
      </c>
      <c r="P3641">
        <f>ROUND(E3641/D3641*100,0)</f>
        <v>0</v>
      </c>
      <c r="Q3641">
        <f>IFERROR(ROUND(E3641/L3641,4),0)</f>
        <v>1</v>
      </c>
      <c r="R3641" s="17">
        <f t="shared" si="168"/>
        <v>42590.677152777775</v>
      </c>
      <c r="S3641" s="17">
        <f t="shared" si="169"/>
        <v>42650.632638888885</v>
      </c>
      <c r="T3641">
        <f t="shared" si="170"/>
        <v>0.16426160578386323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8266</v>
      </c>
      <c r="O3642" t="s">
        <v>8269</v>
      </c>
      <c r="P3642">
        <f>ROUND(E3642/D3642*100,0)</f>
        <v>6</v>
      </c>
      <c r="Q3642">
        <f>IFERROR(ROUND(E3642/L3642,4),0)</f>
        <v>18.333300000000001</v>
      </c>
      <c r="R3642" s="17">
        <f t="shared" si="168"/>
        <v>42104.781597222223</v>
      </c>
      <c r="S3642" s="17">
        <f t="shared" si="169"/>
        <v>42134.781597222223</v>
      </c>
      <c r="T3642">
        <f t="shared" si="170"/>
        <v>8.2191780821917804E-2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8266</v>
      </c>
      <c r="O3643" t="s">
        <v>8269</v>
      </c>
      <c r="P3643">
        <f>ROUND(E3643/D3643*100,0)</f>
        <v>0</v>
      </c>
      <c r="Q3643">
        <f>IFERROR(ROUND(E3643/L3643,4),0)</f>
        <v>0</v>
      </c>
      <c r="R3643" s="17">
        <f t="shared" si="168"/>
        <v>41899.627071759263</v>
      </c>
      <c r="S3643" s="17">
        <f t="shared" si="169"/>
        <v>41917.208333333336</v>
      </c>
      <c r="T3643">
        <f t="shared" si="170"/>
        <v>4.816783992896552E-2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8266</v>
      </c>
      <c r="O3644" t="s">
        <v>8269</v>
      </c>
      <c r="P3644">
        <f>ROUND(E3644/D3644*100,0)</f>
        <v>2</v>
      </c>
      <c r="Q3644">
        <f>IFERROR(ROUND(E3644/L3644,4),0)</f>
        <v>7.5</v>
      </c>
      <c r="R3644" s="17">
        <f t="shared" si="168"/>
        <v>42297.816284722227</v>
      </c>
      <c r="S3644" s="17">
        <f t="shared" si="169"/>
        <v>42338.708333333328</v>
      </c>
      <c r="T3644">
        <f t="shared" si="170"/>
        <v>0.11203300989342994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8266</v>
      </c>
      <c r="O3645" t="s">
        <v>8269</v>
      </c>
      <c r="P3645">
        <f>ROUND(E3645/D3645*100,0)</f>
        <v>0</v>
      </c>
      <c r="Q3645">
        <f>IFERROR(ROUND(E3645/L3645,4),0)</f>
        <v>0</v>
      </c>
      <c r="R3645" s="17">
        <f t="shared" si="168"/>
        <v>42285.143969907411</v>
      </c>
      <c r="S3645" s="17">
        <f t="shared" si="169"/>
        <v>42325.185636574075</v>
      </c>
      <c r="T3645">
        <f t="shared" si="170"/>
        <v>0.10970319634702531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8266</v>
      </c>
      <c r="O3646" t="s">
        <v>8269</v>
      </c>
      <c r="P3646">
        <f>ROUND(E3646/D3646*100,0)</f>
        <v>16</v>
      </c>
      <c r="Q3646">
        <f>IFERROR(ROUND(E3646/L3646,4),0)</f>
        <v>68.416700000000006</v>
      </c>
      <c r="R3646" s="17">
        <f t="shared" si="168"/>
        <v>42409.241747685184</v>
      </c>
      <c r="S3646" s="17">
        <f t="shared" si="169"/>
        <v>42437.207638888889</v>
      </c>
      <c r="T3646">
        <f t="shared" si="170"/>
        <v>7.6618880010150173E-2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8266</v>
      </c>
      <c r="O3647" t="s">
        <v>8269</v>
      </c>
      <c r="P3647">
        <f>ROUND(E3647/D3647*100,0)</f>
        <v>0</v>
      </c>
      <c r="Q3647">
        <f>IFERROR(ROUND(E3647/L3647,4),0)</f>
        <v>1</v>
      </c>
      <c r="R3647" s="17">
        <f t="shared" si="168"/>
        <v>42665.970347222217</v>
      </c>
      <c r="S3647" s="17">
        <f t="shared" si="169"/>
        <v>42696.012013888889</v>
      </c>
      <c r="T3647">
        <f t="shared" si="170"/>
        <v>8.2305936073072655E-2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8266</v>
      </c>
      <c r="O3648" t="s">
        <v>8269</v>
      </c>
      <c r="P3648">
        <f>ROUND(E3648/D3648*100,0)</f>
        <v>5</v>
      </c>
      <c r="Q3648">
        <f>IFERROR(ROUND(E3648/L3648,4),0)</f>
        <v>60.125</v>
      </c>
      <c r="R3648" s="17">
        <f t="shared" si="168"/>
        <v>42140.421319444446</v>
      </c>
      <c r="S3648" s="17">
        <f t="shared" si="169"/>
        <v>42171.979166666672</v>
      </c>
      <c r="T3648">
        <f t="shared" si="170"/>
        <v>8.6459855403358835E-2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8266</v>
      </c>
      <c r="O3649" t="s">
        <v>8269</v>
      </c>
      <c r="P3649">
        <f>ROUND(E3649/D3649*100,0)</f>
        <v>6</v>
      </c>
      <c r="Q3649">
        <f>IFERROR(ROUND(E3649/L3649,4),0)</f>
        <v>15</v>
      </c>
      <c r="R3649" s="17">
        <f t="shared" si="168"/>
        <v>42598.749155092592</v>
      </c>
      <c r="S3649" s="17">
        <f t="shared" si="169"/>
        <v>42643.749155092592</v>
      </c>
      <c r="T3649">
        <f t="shared" si="170"/>
        <v>0.12328767123287671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8266</v>
      </c>
      <c r="O3650" t="s">
        <v>8268</v>
      </c>
      <c r="P3650">
        <f>ROUND(E3650/D3650*100,0)</f>
        <v>100</v>
      </c>
      <c r="Q3650">
        <f>IFERROR(ROUND(E3650/L3650,4),0)</f>
        <v>550.04110000000003</v>
      </c>
      <c r="R3650" s="17">
        <f t="shared" si="168"/>
        <v>41887.292187500003</v>
      </c>
      <c r="S3650" s="17">
        <f t="shared" si="169"/>
        <v>41917.292187500003</v>
      </c>
      <c r="T3650">
        <f t="shared" si="170"/>
        <v>8.2191780821917804E-2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8266</v>
      </c>
      <c r="O3651" t="s">
        <v>8268</v>
      </c>
      <c r="P3651">
        <f>ROUND(E3651/D3651*100,0)</f>
        <v>104</v>
      </c>
      <c r="Q3651">
        <f>IFERROR(ROUND(E3651/L3651,4),0)</f>
        <v>97.5</v>
      </c>
      <c r="R3651" s="17">
        <f t="shared" ref="R3651:R3714" si="171">(((J3651/60)/60)/24)+DATE(1970,1,1)</f>
        <v>41780.712893518517</v>
      </c>
      <c r="S3651" s="17">
        <f t="shared" ref="S3651:S3714" si="172">(((I3651/60)/60)/24)+DATE(1970,1,1)</f>
        <v>41806.712893518517</v>
      </c>
      <c r="T3651">
        <f t="shared" ref="T3651:T3714" si="173">(S3651-R3651)/365</f>
        <v>7.1232876712328766E-2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8266</v>
      </c>
      <c r="O3652" t="s">
        <v>8268</v>
      </c>
      <c r="P3652">
        <f>ROUND(E3652/D3652*100,0)</f>
        <v>100</v>
      </c>
      <c r="Q3652">
        <f>IFERROR(ROUND(E3652/L3652,4),"no backers")</f>
        <v>29.411799999999999</v>
      </c>
      <c r="R3652" s="17">
        <f t="shared" si="171"/>
        <v>42381.478981481487</v>
      </c>
      <c r="S3652" s="17">
        <f t="shared" si="172"/>
        <v>42402.478981481487</v>
      </c>
      <c r="T3652">
        <f t="shared" si="173"/>
        <v>5.7534246575342465E-2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8266</v>
      </c>
      <c r="O3653" t="s">
        <v>8268</v>
      </c>
      <c r="P3653">
        <f>ROUND(E3653/D3653*100,0)</f>
        <v>104</v>
      </c>
      <c r="Q3653">
        <f>IFERROR(ROUND(E3653/L3653,4),0)</f>
        <v>57.777799999999999</v>
      </c>
      <c r="R3653" s="17">
        <f t="shared" si="171"/>
        <v>41828.646319444444</v>
      </c>
      <c r="S3653" s="17">
        <f t="shared" si="172"/>
        <v>41861.665972222225</v>
      </c>
      <c r="T3653">
        <f t="shared" si="173"/>
        <v>9.0464802130906088E-2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8266</v>
      </c>
      <c r="O3654" t="s">
        <v>8268</v>
      </c>
      <c r="P3654">
        <f>ROUND(E3654/D3654*100,0)</f>
        <v>251</v>
      </c>
      <c r="Q3654">
        <f>IFERROR(ROUND(E3654/L3654,4),0)</f>
        <v>44.235300000000002</v>
      </c>
      <c r="R3654" s="17">
        <f t="shared" si="171"/>
        <v>42596.644699074073</v>
      </c>
      <c r="S3654" s="17">
        <f t="shared" si="172"/>
        <v>42607.165972222225</v>
      </c>
      <c r="T3654">
        <f t="shared" si="173"/>
        <v>2.8825405885346635E-2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8266</v>
      </c>
      <c r="O3655" t="s">
        <v>8268</v>
      </c>
      <c r="P3655">
        <f>ROUND(E3655/D3655*100,0)</f>
        <v>101</v>
      </c>
      <c r="Q3655">
        <f>IFERROR(ROUND(E3655/L3655,4),"no backers")</f>
        <v>60.909100000000002</v>
      </c>
      <c r="R3655" s="17">
        <f t="shared" si="171"/>
        <v>42191.363506944443</v>
      </c>
      <c r="S3655" s="17">
        <f t="shared" si="172"/>
        <v>42221.363506944443</v>
      </c>
      <c r="T3655">
        <f t="shared" si="173"/>
        <v>8.2191780821917804E-2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8266</v>
      </c>
      <c r="O3656" t="s">
        <v>8268</v>
      </c>
      <c r="P3656">
        <f>ROUND(E3656/D3656*100,0)</f>
        <v>174</v>
      </c>
      <c r="Q3656">
        <f>IFERROR(ROUND(E3656/L3656,4),0)</f>
        <v>68.842100000000002</v>
      </c>
      <c r="R3656" s="17">
        <f t="shared" si="171"/>
        <v>42440.416504629626</v>
      </c>
      <c r="S3656" s="17">
        <f t="shared" si="172"/>
        <v>42463.708333333328</v>
      </c>
      <c r="T3656">
        <f t="shared" si="173"/>
        <v>6.3813229325213092E-2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8266</v>
      </c>
      <c r="O3657" t="s">
        <v>8268</v>
      </c>
      <c r="P3657">
        <f>ROUND(E3657/D3657*100,0)</f>
        <v>116</v>
      </c>
      <c r="Q3657">
        <f>IFERROR(ROUND(E3657/L3657,4),0)</f>
        <v>73.582300000000004</v>
      </c>
      <c r="R3657" s="17">
        <f t="shared" si="171"/>
        <v>42173.803217592591</v>
      </c>
      <c r="S3657" s="17">
        <f t="shared" si="172"/>
        <v>42203.290972222225</v>
      </c>
      <c r="T3657">
        <f t="shared" si="173"/>
        <v>8.0788368848311934E-2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8266</v>
      </c>
      <c r="O3658" t="s">
        <v>8268</v>
      </c>
      <c r="P3658">
        <f>ROUND(E3658/D3658*100,0)</f>
        <v>106</v>
      </c>
      <c r="Q3658">
        <f>IFERROR(ROUND(E3658/L3658,4),0)</f>
        <v>115.0217</v>
      </c>
      <c r="R3658" s="17">
        <f t="shared" si="171"/>
        <v>42737.910138888896</v>
      </c>
      <c r="S3658" s="17">
        <f t="shared" si="172"/>
        <v>42767.957638888889</v>
      </c>
      <c r="T3658">
        <f t="shared" si="173"/>
        <v>8.2321917808200834E-2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8266</v>
      </c>
      <c r="O3659" t="s">
        <v>8268</v>
      </c>
      <c r="P3659">
        <f>ROUND(E3659/D3659*100,0)</f>
        <v>111</v>
      </c>
      <c r="Q3659">
        <f>IFERROR(ROUND(E3659/L3659,4),0)</f>
        <v>110.75</v>
      </c>
      <c r="R3659" s="17">
        <f t="shared" si="171"/>
        <v>42499.629849537043</v>
      </c>
      <c r="S3659" s="17">
        <f t="shared" si="172"/>
        <v>42522.904166666667</v>
      </c>
      <c r="T3659">
        <f t="shared" si="173"/>
        <v>6.376525240992946E-2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8266</v>
      </c>
      <c r="O3660" t="s">
        <v>8268</v>
      </c>
      <c r="P3660">
        <f>ROUND(E3660/D3660*100,0)</f>
        <v>101</v>
      </c>
      <c r="Q3660">
        <f>IFERROR(ROUND(E3660/L3660,4),0)</f>
        <v>75.5</v>
      </c>
      <c r="R3660" s="17">
        <f t="shared" si="171"/>
        <v>41775.858564814815</v>
      </c>
      <c r="S3660" s="17">
        <f t="shared" si="172"/>
        <v>41822.165972222225</v>
      </c>
      <c r="T3660">
        <f t="shared" si="173"/>
        <v>0.12686960933537045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8266</v>
      </c>
      <c r="O3661" t="s">
        <v>8268</v>
      </c>
      <c r="P3661">
        <f>ROUND(E3661/D3661*100,0)</f>
        <v>102</v>
      </c>
      <c r="Q3661">
        <f>IFERROR(ROUND(E3661/L3661,4),0)</f>
        <v>235.4615</v>
      </c>
      <c r="R3661" s="17">
        <f t="shared" si="171"/>
        <v>42055.277199074073</v>
      </c>
      <c r="S3661" s="17">
        <f t="shared" si="172"/>
        <v>42082.610416666663</v>
      </c>
      <c r="T3661">
        <f t="shared" si="173"/>
        <v>7.4885527650930928E-2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8266</v>
      </c>
      <c r="O3662" t="s">
        <v>8268</v>
      </c>
      <c r="P3662">
        <f>ROUND(E3662/D3662*100,0)</f>
        <v>100</v>
      </c>
      <c r="Q3662">
        <f>IFERROR(ROUND(E3662/L3662,4),0)</f>
        <v>11.3636</v>
      </c>
      <c r="R3662" s="17">
        <f t="shared" si="171"/>
        <v>41971.881076388891</v>
      </c>
      <c r="S3662" s="17">
        <f t="shared" si="172"/>
        <v>41996.881076388891</v>
      </c>
      <c r="T3662">
        <f t="shared" si="173"/>
        <v>6.8493150684931503E-2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8266</v>
      </c>
      <c r="O3663" t="s">
        <v>8268</v>
      </c>
      <c r="P3663">
        <f>ROUND(E3663/D3663*100,0)</f>
        <v>111</v>
      </c>
      <c r="Q3663">
        <f>IFERROR(ROUND(E3663/L3663,4),0)</f>
        <v>92.5</v>
      </c>
      <c r="R3663" s="17">
        <f t="shared" si="171"/>
        <v>42447.896666666667</v>
      </c>
      <c r="S3663" s="17">
        <f t="shared" si="172"/>
        <v>42470.166666666672</v>
      </c>
      <c r="T3663">
        <f t="shared" si="173"/>
        <v>6.1013698630148147E-2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8266</v>
      </c>
      <c r="O3664" t="s">
        <v>8268</v>
      </c>
      <c r="P3664">
        <f>ROUND(E3664/D3664*100,0)</f>
        <v>101</v>
      </c>
      <c r="Q3664">
        <f>IFERROR(ROUND(E3664/L3664,4),0)</f>
        <v>202.85</v>
      </c>
      <c r="R3664" s="17">
        <f t="shared" si="171"/>
        <v>42064.220069444447</v>
      </c>
      <c r="S3664" s="17">
        <f t="shared" si="172"/>
        <v>42094.178402777776</v>
      </c>
      <c r="T3664">
        <f t="shared" si="173"/>
        <v>8.2077625570762966E-2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8266</v>
      </c>
      <c r="O3665" t="s">
        <v>8268</v>
      </c>
      <c r="P3665">
        <f>ROUND(E3665/D3665*100,0)</f>
        <v>104</v>
      </c>
      <c r="Q3665">
        <f>IFERROR(ROUND(E3665/L3665,4),0)</f>
        <v>26</v>
      </c>
      <c r="R3665" s="17">
        <f t="shared" si="171"/>
        <v>42665.451736111107</v>
      </c>
      <c r="S3665" s="17">
        <f t="shared" si="172"/>
        <v>42725.493402777778</v>
      </c>
      <c r="T3665">
        <f t="shared" si="173"/>
        <v>0.16449771689499046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8266</v>
      </c>
      <c r="O3666" t="s">
        <v>8268</v>
      </c>
      <c r="P3666">
        <f>ROUND(E3666/D3666*100,0)</f>
        <v>109</v>
      </c>
      <c r="Q3666">
        <f>IFERROR(ROUND(E3666/L3666,4),0)</f>
        <v>46.052599999999998</v>
      </c>
      <c r="R3666" s="17">
        <f t="shared" si="171"/>
        <v>42523.248715277776</v>
      </c>
      <c r="S3666" s="17">
        <f t="shared" si="172"/>
        <v>42537.248715277776</v>
      </c>
      <c r="T3666">
        <f t="shared" si="173"/>
        <v>3.8356164383561646E-2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8266</v>
      </c>
      <c r="O3667" t="s">
        <v>8268</v>
      </c>
      <c r="P3667">
        <f>ROUND(E3667/D3667*100,0)</f>
        <v>115</v>
      </c>
      <c r="Q3667">
        <f>IFERROR(ROUND(E3667/L3667,4),0)</f>
        <v>51</v>
      </c>
      <c r="R3667" s="17">
        <f t="shared" si="171"/>
        <v>42294.808124999996</v>
      </c>
      <c r="S3667" s="17">
        <f t="shared" si="172"/>
        <v>42305.829166666663</v>
      </c>
      <c r="T3667">
        <f t="shared" si="173"/>
        <v>3.0194634703196877E-2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8266</v>
      </c>
      <c r="O3668" t="s">
        <v>8268</v>
      </c>
      <c r="P3668">
        <f>ROUND(E3668/D3668*100,0)</f>
        <v>100</v>
      </c>
      <c r="Q3668">
        <f>IFERROR(ROUND(E3668/L3668,4),0)</f>
        <v>31.578900000000001</v>
      </c>
      <c r="R3668" s="17">
        <f t="shared" si="171"/>
        <v>41822.90488425926</v>
      </c>
      <c r="S3668" s="17">
        <f t="shared" si="172"/>
        <v>41844.291666666664</v>
      </c>
      <c r="T3668">
        <f t="shared" si="173"/>
        <v>5.8593924403846843E-2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8266</v>
      </c>
      <c r="O3669" t="s">
        <v>8268</v>
      </c>
      <c r="P3669">
        <f>ROUND(E3669/D3669*100,0)</f>
        <v>103</v>
      </c>
      <c r="Q3669">
        <f>IFERROR(ROUND(E3669/L3669,4),0)</f>
        <v>53.363999999999997</v>
      </c>
      <c r="R3669" s="17">
        <f t="shared" si="171"/>
        <v>42173.970127314817</v>
      </c>
      <c r="S3669" s="17">
        <f t="shared" si="172"/>
        <v>42203.970127314817</v>
      </c>
      <c r="T3669">
        <f t="shared" si="173"/>
        <v>8.2191780821917804E-2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8266</v>
      </c>
      <c r="O3670" t="s">
        <v>8268</v>
      </c>
      <c r="P3670">
        <f>ROUND(E3670/D3670*100,0)</f>
        <v>104</v>
      </c>
      <c r="Q3670">
        <f>IFERROR(ROUND(E3670/L3670,4),0)</f>
        <v>36.964300000000001</v>
      </c>
      <c r="R3670" s="17">
        <f t="shared" si="171"/>
        <v>42185.556157407409</v>
      </c>
      <c r="S3670" s="17">
        <f t="shared" si="172"/>
        <v>42208.772916666669</v>
      </c>
      <c r="T3670">
        <f t="shared" si="173"/>
        <v>6.3607559614409753E-2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8266</v>
      </c>
      <c r="O3671" t="s">
        <v>8268</v>
      </c>
      <c r="P3671">
        <f>ROUND(E3671/D3671*100,0)</f>
        <v>138</v>
      </c>
      <c r="Q3671">
        <f>IFERROR(ROUND(E3671/L3671,4),"no backers")</f>
        <v>81.2941</v>
      </c>
      <c r="R3671" s="17">
        <f t="shared" si="171"/>
        <v>42136.675196759257</v>
      </c>
      <c r="S3671" s="17">
        <f t="shared" si="172"/>
        <v>42166.675196759257</v>
      </c>
      <c r="T3671">
        <f t="shared" si="173"/>
        <v>8.2191780821917804E-2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8266</v>
      </c>
      <c r="O3672" t="s">
        <v>8268</v>
      </c>
      <c r="P3672">
        <f>ROUND(E3672/D3672*100,0)</f>
        <v>110</v>
      </c>
      <c r="Q3672">
        <f>IFERROR(ROUND(E3672/L3672,4),0)</f>
        <v>20.083300000000001</v>
      </c>
      <c r="R3672" s="17">
        <f t="shared" si="171"/>
        <v>42142.514016203699</v>
      </c>
      <c r="S3672" s="17">
        <f t="shared" si="172"/>
        <v>42155.958333333328</v>
      </c>
      <c r="T3672">
        <f t="shared" si="173"/>
        <v>3.6833745560629537E-2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8266</v>
      </c>
      <c r="O3673" t="s">
        <v>8268</v>
      </c>
      <c r="P3673">
        <f>ROUND(E3673/D3673*100,0)</f>
        <v>101</v>
      </c>
      <c r="Q3673">
        <f>IFERROR(ROUND(E3673/L3673,4),0)</f>
        <v>88.25</v>
      </c>
      <c r="R3673" s="17">
        <f t="shared" si="171"/>
        <v>41820.62809027778</v>
      </c>
      <c r="S3673" s="17">
        <f t="shared" si="172"/>
        <v>41841.165972222225</v>
      </c>
      <c r="T3673">
        <f t="shared" si="173"/>
        <v>5.6268169710808114E-2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8266</v>
      </c>
      <c r="O3674" t="s">
        <v>8268</v>
      </c>
      <c r="P3674">
        <f>ROUND(E3674/D3674*100,0)</f>
        <v>102</v>
      </c>
      <c r="Q3674">
        <f>IFERROR(ROUND(E3674/L3674,4),"no backers")</f>
        <v>53.438600000000001</v>
      </c>
      <c r="R3674" s="17">
        <f t="shared" si="171"/>
        <v>41878.946574074071</v>
      </c>
      <c r="S3674" s="17">
        <f t="shared" si="172"/>
        <v>41908.946574074071</v>
      </c>
      <c r="T3674">
        <f t="shared" si="173"/>
        <v>8.2191780821917804E-2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8266</v>
      </c>
      <c r="O3675" t="s">
        <v>8268</v>
      </c>
      <c r="P3675">
        <f>ROUND(E3675/D3675*100,0)</f>
        <v>114</v>
      </c>
      <c r="Q3675">
        <f>IFERROR(ROUND(E3675/L3675,4),0)</f>
        <v>39.868400000000001</v>
      </c>
      <c r="R3675" s="17">
        <f t="shared" si="171"/>
        <v>41914.295104166667</v>
      </c>
      <c r="S3675" s="17">
        <f t="shared" si="172"/>
        <v>41948.536111111112</v>
      </c>
      <c r="T3675">
        <f t="shared" si="173"/>
        <v>9.3810977929986203E-2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8266</v>
      </c>
      <c r="O3676" t="s">
        <v>8268</v>
      </c>
      <c r="P3676">
        <f>ROUND(E3676/D3676*100,0)</f>
        <v>100</v>
      </c>
      <c r="Q3676">
        <f>IFERROR(ROUND(E3676/L3676,4),0)</f>
        <v>145.16130000000001</v>
      </c>
      <c r="R3676" s="17">
        <f t="shared" si="171"/>
        <v>42556.873020833329</v>
      </c>
      <c r="S3676" s="17">
        <f t="shared" si="172"/>
        <v>42616.873020833329</v>
      </c>
      <c r="T3676">
        <f t="shared" si="173"/>
        <v>0.16438356164383561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8266</v>
      </c>
      <c r="O3677" t="s">
        <v>8268</v>
      </c>
      <c r="P3677">
        <f>ROUND(E3677/D3677*100,0)</f>
        <v>140</v>
      </c>
      <c r="Q3677">
        <f>IFERROR(ROUND(E3677/L3677,4),0)</f>
        <v>23.333300000000001</v>
      </c>
      <c r="R3677" s="17">
        <f t="shared" si="171"/>
        <v>42493.597013888888</v>
      </c>
      <c r="S3677" s="17">
        <f t="shared" si="172"/>
        <v>42505.958333333328</v>
      </c>
      <c r="T3677">
        <f t="shared" si="173"/>
        <v>3.386662861490574E-2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8266</v>
      </c>
      <c r="O3678" t="s">
        <v>8268</v>
      </c>
      <c r="P3678">
        <f>ROUND(E3678/D3678*100,0)</f>
        <v>129</v>
      </c>
      <c r="Q3678">
        <f>IFERROR(ROUND(E3678/L3678,4),0)</f>
        <v>64.375</v>
      </c>
      <c r="R3678" s="17">
        <f t="shared" si="171"/>
        <v>41876.815787037034</v>
      </c>
      <c r="S3678" s="17">
        <f t="shared" si="172"/>
        <v>41894.815787037034</v>
      </c>
      <c r="T3678">
        <f t="shared" si="173"/>
        <v>4.9315068493150684E-2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8266</v>
      </c>
      <c r="O3679" t="s">
        <v>8268</v>
      </c>
      <c r="P3679">
        <f>ROUND(E3679/D3679*100,0)</f>
        <v>103</v>
      </c>
      <c r="Q3679">
        <f>IFERROR(ROUND(E3679/L3679,4),0)</f>
        <v>62.052799999999998</v>
      </c>
      <c r="R3679" s="17">
        <f t="shared" si="171"/>
        <v>41802.574282407404</v>
      </c>
      <c r="S3679" s="17">
        <f t="shared" si="172"/>
        <v>41823.165972222225</v>
      </c>
      <c r="T3679">
        <f t="shared" si="173"/>
        <v>5.6415588533755376E-2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8266</v>
      </c>
      <c r="O3680" t="s">
        <v>8268</v>
      </c>
      <c r="P3680">
        <f>ROUND(E3680/D3680*100,0)</f>
        <v>103</v>
      </c>
      <c r="Q3680">
        <f>IFERROR(ROUND(E3680/L3680,4),0)</f>
        <v>66.129000000000005</v>
      </c>
      <c r="R3680" s="17">
        <f t="shared" si="171"/>
        <v>42120.531226851846</v>
      </c>
      <c r="S3680" s="17">
        <f t="shared" si="172"/>
        <v>42155.531226851846</v>
      </c>
      <c r="T3680">
        <f t="shared" si="173"/>
        <v>9.5890410958904104E-2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8266</v>
      </c>
      <c r="O3681" t="s">
        <v>8268</v>
      </c>
      <c r="P3681">
        <f>ROUND(E3681/D3681*100,0)</f>
        <v>110</v>
      </c>
      <c r="Q3681">
        <f>IFERROR(ROUND(E3681/L3681,4),0)</f>
        <v>73.400000000000006</v>
      </c>
      <c r="R3681" s="17">
        <f t="shared" si="171"/>
        <v>41786.761354166665</v>
      </c>
      <c r="S3681" s="17">
        <f t="shared" si="172"/>
        <v>41821.207638888889</v>
      </c>
      <c r="T3681">
        <f t="shared" si="173"/>
        <v>9.4373382800613526E-2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8266</v>
      </c>
      <c r="O3682" t="s">
        <v>8268</v>
      </c>
      <c r="P3682">
        <f>ROUND(E3682/D3682*100,0)</f>
        <v>113</v>
      </c>
      <c r="Q3682">
        <f>IFERROR(ROUND(E3682/L3682,4),0)</f>
        <v>99.5</v>
      </c>
      <c r="R3682" s="17">
        <f t="shared" si="171"/>
        <v>42627.454097222217</v>
      </c>
      <c r="S3682" s="17">
        <f t="shared" si="172"/>
        <v>42648.454097222217</v>
      </c>
      <c r="T3682">
        <f t="shared" si="173"/>
        <v>5.7534246575342465E-2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8266</v>
      </c>
      <c r="O3683" t="s">
        <v>8268</v>
      </c>
      <c r="P3683">
        <f>ROUND(E3683/D3683*100,0)</f>
        <v>112</v>
      </c>
      <c r="Q3683">
        <f>IFERROR(ROUND(E3683/L3683,4),0)</f>
        <v>62.166699999999999</v>
      </c>
      <c r="R3683" s="17">
        <f t="shared" si="171"/>
        <v>42374.651504629626</v>
      </c>
      <c r="S3683" s="17">
        <f t="shared" si="172"/>
        <v>42384.651504629626</v>
      </c>
      <c r="T3683">
        <f t="shared" si="173"/>
        <v>2.7397260273972601E-2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8266</v>
      </c>
      <c r="O3684" t="s">
        <v>8268</v>
      </c>
      <c r="P3684">
        <f>ROUND(E3684/D3684*100,0)</f>
        <v>139</v>
      </c>
      <c r="Q3684">
        <f>IFERROR(ROUND(E3684/L3684,4),0)</f>
        <v>62.328400000000002</v>
      </c>
      <c r="R3684" s="17">
        <f t="shared" si="171"/>
        <v>41772.685393518521</v>
      </c>
      <c r="S3684" s="17">
        <f t="shared" si="172"/>
        <v>41806.290972222225</v>
      </c>
      <c r="T3684">
        <f t="shared" si="173"/>
        <v>9.2070078640284769E-2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8266</v>
      </c>
      <c r="O3685" t="s">
        <v>8268</v>
      </c>
      <c r="P3685">
        <f>ROUND(E3685/D3685*100,0)</f>
        <v>111</v>
      </c>
      <c r="Q3685">
        <f>IFERROR(ROUND(E3685/L3685,4),0)</f>
        <v>58.7879</v>
      </c>
      <c r="R3685" s="17">
        <f t="shared" si="171"/>
        <v>42633.116851851853</v>
      </c>
      <c r="S3685" s="17">
        <f t="shared" si="172"/>
        <v>42663.116851851853</v>
      </c>
      <c r="T3685">
        <f t="shared" si="173"/>
        <v>8.2191780821917804E-2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8266</v>
      </c>
      <c r="O3686" t="s">
        <v>8268</v>
      </c>
      <c r="P3686">
        <f>ROUND(E3686/D3686*100,0)</f>
        <v>139</v>
      </c>
      <c r="Q3686">
        <f>IFERROR(ROUND(E3686/L3686,4),0)</f>
        <v>45.347799999999999</v>
      </c>
      <c r="R3686" s="17">
        <f t="shared" si="171"/>
        <v>42219.180393518516</v>
      </c>
      <c r="S3686" s="17">
        <f t="shared" si="172"/>
        <v>42249.180393518516</v>
      </c>
      <c r="T3686">
        <f t="shared" si="173"/>
        <v>8.2191780821917804E-2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8266</v>
      </c>
      <c r="O3687" t="s">
        <v>8268</v>
      </c>
      <c r="P3687">
        <f>ROUND(E3687/D3687*100,0)</f>
        <v>106</v>
      </c>
      <c r="Q3687">
        <f>IFERROR(ROUND(E3687/L3687,4),"no backers")</f>
        <v>41.944400000000002</v>
      </c>
      <c r="R3687" s="17">
        <f t="shared" si="171"/>
        <v>41753.593275462961</v>
      </c>
      <c r="S3687" s="17">
        <f t="shared" si="172"/>
        <v>41778.875</v>
      </c>
      <c r="T3687">
        <f t="shared" si="173"/>
        <v>6.9264998731613223E-2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8266</v>
      </c>
      <c r="O3688" t="s">
        <v>8268</v>
      </c>
      <c r="P3688">
        <f>ROUND(E3688/D3688*100,0)</f>
        <v>101</v>
      </c>
      <c r="Q3688">
        <f>IFERROR(ROUND(E3688/L3688,4),0)</f>
        <v>59.166699999999999</v>
      </c>
      <c r="R3688" s="17">
        <f t="shared" si="171"/>
        <v>42230.662731481483</v>
      </c>
      <c r="S3688" s="17">
        <f t="shared" si="172"/>
        <v>42245.165972222225</v>
      </c>
      <c r="T3688">
        <f t="shared" si="173"/>
        <v>3.9734906139018089E-2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8266</v>
      </c>
      <c r="O3689" t="s">
        <v>8268</v>
      </c>
      <c r="P3689">
        <f>ROUND(E3689/D3689*100,0)</f>
        <v>100</v>
      </c>
      <c r="Q3689">
        <f>IFERROR(ROUND(E3689/L3689,4),0)</f>
        <v>200.49</v>
      </c>
      <c r="R3689" s="17">
        <f t="shared" si="171"/>
        <v>41787.218229166669</v>
      </c>
      <c r="S3689" s="17">
        <f t="shared" si="172"/>
        <v>41817.218229166669</v>
      </c>
      <c r="T3689">
        <f t="shared" si="173"/>
        <v>8.2191780821917804E-2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8266</v>
      </c>
      <c r="O3690" t="s">
        <v>8268</v>
      </c>
      <c r="P3690">
        <f>ROUND(E3690/D3690*100,0)</f>
        <v>109</v>
      </c>
      <c r="Q3690">
        <f>IFERROR(ROUND(E3690/L3690,4),0)</f>
        <v>83.974400000000003</v>
      </c>
      <c r="R3690" s="17">
        <f t="shared" si="171"/>
        <v>41829.787083333329</v>
      </c>
      <c r="S3690" s="17">
        <f t="shared" si="172"/>
        <v>41859.787083333329</v>
      </c>
      <c r="T3690">
        <f t="shared" si="173"/>
        <v>8.2191780821917804E-2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8266</v>
      </c>
      <c r="O3691" t="s">
        <v>8268</v>
      </c>
      <c r="P3691">
        <f>ROUND(E3691/D3691*100,0)</f>
        <v>118</v>
      </c>
      <c r="Q3691">
        <f>IFERROR(ROUND(E3691/L3691,4),0)</f>
        <v>57.258099999999999</v>
      </c>
      <c r="R3691" s="17">
        <f t="shared" si="171"/>
        <v>42147.826840277776</v>
      </c>
      <c r="S3691" s="17">
        <f t="shared" si="172"/>
        <v>42176.934027777781</v>
      </c>
      <c r="T3691">
        <f t="shared" si="173"/>
        <v>7.9745719178096544E-2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8266</v>
      </c>
      <c r="O3692" t="s">
        <v>8268</v>
      </c>
      <c r="P3692">
        <f>ROUND(E3692/D3692*100,0)</f>
        <v>120</v>
      </c>
      <c r="Q3692">
        <f>IFERROR(ROUND(E3692/L3692,4),0)</f>
        <v>58.064500000000002</v>
      </c>
      <c r="R3692" s="17">
        <f t="shared" si="171"/>
        <v>41940.598182870373</v>
      </c>
      <c r="S3692" s="17">
        <f t="shared" si="172"/>
        <v>41970.639849537038</v>
      </c>
      <c r="T3692">
        <f t="shared" si="173"/>
        <v>8.2305936073052713E-2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8266</v>
      </c>
      <c r="O3693" t="s">
        <v>8268</v>
      </c>
      <c r="P3693">
        <f>ROUND(E3693/D3693*100,0)</f>
        <v>128</v>
      </c>
      <c r="Q3693">
        <f>IFERROR(ROUND(E3693/L3693,4),0)</f>
        <v>186.80289999999999</v>
      </c>
      <c r="R3693" s="17">
        <f t="shared" si="171"/>
        <v>42020.700567129628</v>
      </c>
      <c r="S3693" s="17">
        <f t="shared" si="172"/>
        <v>42065.207638888889</v>
      </c>
      <c r="T3693">
        <f t="shared" si="173"/>
        <v>0.12193718290208418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8266</v>
      </c>
      <c r="O3694" t="s">
        <v>8268</v>
      </c>
      <c r="P3694">
        <f>ROUND(E3694/D3694*100,0)</f>
        <v>126</v>
      </c>
      <c r="Q3694">
        <f>IFERROR(ROUND(E3694/L3694,4),0)</f>
        <v>74.117599999999996</v>
      </c>
      <c r="R3694" s="17">
        <f t="shared" si="171"/>
        <v>41891.96503472222</v>
      </c>
      <c r="S3694" s="17">
        <f t="shared" si="172"/>
        <v>41901</v>
      </c>
      <c r="T3694">
        <f t="shared" si="173"/>
        <v>2.4753329528165561E-2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8266</v>
      </c>
      <c r="O3695" t="s">
        <v>8268</v>
      </c>
      <c r="P3695">
        <f>ROUND(E3695/D3695*100,0)</f>
        <v>129</v>
      </c>
      <c r="Q3695">
        <f>IFERROR(ROUND(E3695/L3695,4),0)</f>
        <v>30.714300000000001</v>
      </c>
      <c r="R3695" s="17">
        <f t="shared" si="171"/>
        <v>42309.191307870366</v>
      </c>
      <c r="S3695" s="17">
        <f t="shared" si="172"/>
        <v>42338.9375</v>
      </c>
      <c r="T3695">
        <f t="shared" si="173"/>
        <v>8.1496416793519003E-2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8266</v>
      </c>
      <c r="O3696" t="s">
        <v>8268</v>
      </c>
      <c r="P3696">
        <f>ROUND(E3696/D3696*100,0)</f>
        <v>107</v>
      </c>
      <c r="Q3696">
        <f>IFERROR(ROUND(E3696/L3696,4),0)</f>
        <v>62.666699999999999</v>
      </c>
      <c r="R3696" s="17">
        <f t="shared" si="171"/>
        <v>42490.133877314816</v>
      </c>
      <c r="S3696" s="17">
        <f t="shared" si="172"/>
        <v>42527.083333333328</v>
      </c>
      <c r="T3696">
        <f t="shared" si="173"/>
        <v>0.10123138635208805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8266</v>
      </c>
      <c r="O3697" t="s">
        <v>8268</v>
      </c>
      <c r="P3697">
        <f>ROUND(E3697/D3697*100,0)</f>
        <v>100</v>
      </c>
      <c r="Q3697">
        <f>IFERROR(ROUND(E3697/L3697,4),0)</f>
        <v>121.36360000000001</v>
      </c>
      <c r="R3697" s="17">
        <f t="shared" si="171"/>
        <v>41995.870486111111</v>
      </c>
      <c r="S3697" s="17">
        <f t="shared" si="172"/>
        <v>42015.870486111111</v>
      </c>
      <c r="T3697">
        <f t="shared" si="173"/>
        <v>5.4794520547945202E-2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8266</v>
      </c>
      <c r="O3698" t="s">
        <v>8268</v>
      </c>
      <c r="P3698">
        <f>ROUND(E3698/D3698*100,0)</f>
        <v>155</v>
      </c>
      <c r="Q3698">
        <f>IFERROR(ROUND(E3698/L3698,4),0)</f>
        <v>39.743600000000001</v>
      </c>
      <c r="R3698" s="17">
        <f t="shared" si="171"/>
        <v>41988.617083333331</v>
      </c>
      <c r="S3698" s="17">
        <f t="shared" si="172"/>
        <v>42048.617083333331</v>
      </c>
      <c r="T3698">
        <f t="shared" si="173"/>
        <v>0.16438356164383561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8266</v>
      </c>
      <c r="O3699" t="s">
        <v>8268</v>
      </c>
      <c r="P3699">
        <f>ROUND(E3699/D3699*100,0)</f>
        <v>108</v>
      </c>
      <c r="Q3699">
        <f>IFERROR(ROUND(E3699/L3699,4),0)</f>
        <v>72</v>
      </c>
      <c r="R3699" s="17">
        <f t="shared" si="171"/>
        <v>42479.465833333335</v>
      </c>
      <c r="S3699" s="17">
        <f t="shared" si="172"/>
        <v>42500.465833333335</v>
      </c>
      <c r="T3699">
        <f t="shared" si="173"/>
        <v>5.7534246575342465E-2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8266</v>
      </c>
      <c r="O3700" t="s">
        <v>8268</v>
      </c>
      <c r="P3700">
        <f>ROUND(E3700/D3700*100,0)</f>
        <v>111</v>
      </c>
      <c r="Q3700">
        <f>IFERROR(ROUND(E3700/L3700,4),0)</f>
        <v>40.632399999999997</v>
      </c>
      <c r="R3700" s="17">
        <f t="shared" si="171"/>
        <v>42401.806562500002</v>
      </c>
      <c r="S3700" s="17">
        <f t="shared" si="172"/>
        <v>42431.806562500002</v>
      </c>
      <c r="T3700">
        <f t="shared" si="173"/>
        <v>8.2191780821917804E-2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8266</v>
      </c>
      <c r="O3701" t="s">
        <v>8268</v>
      </c>
      <c r="P3701">
        <f>ROUND(E3701/D3701*100,0)</f>
        <v>101</v>
      </c>
      <c r="Q3701">
        <f>IFERROR(ROUND(E3701/L3701,4),0)</f>
        <v>63</v>
      </c>
      <c r="R3701" s="17">
        <f t="shared" si="171"/>
        <v>41897.602037037039</v>
      </c>
      <c r="S3701" s="17">
        <f t="shared" si="172"/>
        <v>41927.602037037039</v>
      </c>
      <c r="T3701">
        <f t="shared" si="173"/>
        <v>8.2191780821917804E-2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8266</v>
      </c>
      <c r="O3702" t="s">
        <v>8268</v>
      </c>
      <c r="P3702">
        <f>ROUND(E3702/D3702*100,0)</f>
        <v>121</v>
      </c>
      <c r="Q3702">
        <f>IFERROR(ROUND(E3702/L3702,4),0)</f>
        <v>33.666699999999999</v>
      </c>
      <c r="R3702" s="17">
        <f t="shared" si="171"/>
        <v>41882.585648148146</v>
      </c>
      <c r="S3702" s="17">
        <f t="shared" si="172"/>
        <v>41912.666666666664</v>
      </c>
      <c r="T3702">
        <f t="shared" si="173"/>
        <v>8.2413749365803424E-2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8266</v>
      </c>
      <c r="O3703" t="s">
        <v>8268</v>
      </c>
      <c r="P3703">
        <f>ROUND(E3703/D3703*100,0)</f>
        <v>100</v>
      </c>
      <c r="Q3703">
        <f>IFERROR(ROUND(E3703/L3703,4),0)</f>
        <v>38.589700000000001</v>
      </c>
      <c r="R3703" s="17">
        <f t="shared" si="171"/>
        <v>42129.541585648149</v>
      </c>
      <c r="S3703" s="17">
        <f t="shared" si="172"/>
        <v>42159.541585648149</v>
      </c>
      <c r="T3703">
        <f t="shared" si="173"/>
        <v>8.2191780821917804E-2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8266</v>
      </c>
      <c r="O3704" t="s">
        <v>8268</v>
      </c>
      <c r="P3704">
        <f>ROUND(E3704/D3704*100,0)</f>
        <v>109</v>
      </c>
      <c r="Q3704">
        <f>IFERROR(ROUND(E3704/L3704,4),0)</f>
        <v>155.95240000000001</v>
      </c>
      <c r="R3704" s="17">
        <f t="shared" si="171"/>
        <v>42524.53800925926</v>
      </c>
      <c r="S3704" s="17">
        <f t="shared" si="172"/>
        <v>42561.957638888889</v>
      </c>
      <c r="T3704">
        <f t="shared" si="173"/>
        <v>0.10251953323185922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8266</v>
      </c>
      <c r="O3705" t="s">
        <v>8268</v>
      </c>
      <c r="P3705">
        <f>ROUND(E3705/D3705*100,0)</f>
        <v>123</v>
      </c>
      <c r="Q3705">
        <f>IFERROR(ROUND(E3705/L3705,4),0)</f>
        <v>43.2</v>
      </c>
      <c r="R3705" s="17">
        <f t="shared" si="171"/>
        <v>42556.504490740743</v>
      </c>
      <c r="S3705" s="17">
        <f t="shared" si="172"/>
        <v>42595.290972222225</v>
      </c>
      <c r="T3705">
        <f t="shared" si="173"/>
        <v>0.10626433282597819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8266</v>
      </c>
      <c r="O3706" t="s">
        <v>8268</v>
      </c>
      <c r="P3706">
        <f>ROUND(E3706/D3706*100,0)</f>
        <v>136</v>
      </c>
      <c r="Q3706">
        <f>IFERROR(ROUND(E3706/L3706,4),0)</f>
        <v>15.1485</v>
      </c>
      <c r="R3706" s="17">
        <f t="shared" si="171"/>
        <v>42461.689745370371</v>
      </c>
      <c r="S3706" s="17">
        <f t="shared" si="172"/>
        <v>42521.689745370371</v>
      </c>
      <c r="T3706">
        <f t="shared" si="173"/>
        <v>0.16438356164383561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8266</v>
      </c>
      <c r="O3707" t="s">
        <v>8268</v>
      </c>
      <c r="P3707">
        <f>ROUND(E3707/D3707*100,0)</f>
        <v>103</v>
      </c>
      <c r="Q3707">
        <f>IFERROR(ROUND(E3707/L3707,4),0)</f>
        <v>83.571399999999997</v>
      </c>
      <c r="R3707" s="17">
        <f t="shared" si="171"/>
        <v>41792.542986111112</v>
      </c>
      <c r="S3707" s="17">
        <f t="shared" si="172"/>
        <v>41813.75</v>
      </c>
      <c r="T3707">
        <f t="shared" si="173"/>
        <v>5.8101407914762926E-2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8266</v>
      </c>
      <c r="O3708" t="s">
        <v>8268</v>
      </c>
      <c r="P3708">
        <f>ROUND(E3708/D3708*100,0)</f>
        <v>121</v>
      </c>
      <c r="Q3708">
        <f>IFERROR(ROUND(E3708/L3708,4),0)</f>
        <v>140</v>
      </c>
      <c r="R3708" s="17">
        <f t="shared" si="171"/>
        <v>41879.913761574076</v>
      </c>
      <c r="S3708" s="17">
        <f t="shared" si="172"/>
        <v>41894.913761574076</v>
      </c>
      <c r="T3708">
        <f t="shared" si="173"/>
        <v>4.1095890410958902E-2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8266</v>
      </c>
      <c r="O3709" t="s">
        <v>8268</v>
      </c>
      <c r="P3709">
        <f>ROUND(E3709/D3709*100,0)</f>
        <v>186</v>
      </c>
      <c r="Q3709">
        <f>IFERROR(ROUND(E3709/L3709,4),0)</f>
        <v>80.869600000000005</v>
      </c>
      <c r="R3709" s="17">
        <f t="shared" si="171"/>
        <v>42552.048356481479</v>
      </c>
      <c r="S3709" s="17">
        <f t="shared" si="172"/>
        <v>42573.226388888885</v>
      </c>
      <c r="T3709">
        <f t="shared" si="173"/>
        <v>5.8022006595633245E-2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8266</v>
      </c>
      <c r="O3710" t="s">
        <v>8268</v>
      </c>
      <c r="P3710">
        <f>ROUND(E3710/D3710*100,0)</f>
        <v>300</v>
      </c>
      <c r="Q3710">
        <f>IFERROR(ROUND(E3710/L3710,4),0)</f>
        <v>53.846200000000003</v>
      </c>
      <c r="R3710" s="17">
        <f t="shared" si="171"/>
        <v>41810.142199074071</v>
      </c>
      <c r="S3710" s="17">
        <f t="shared" si="172"/>
        <v>41824.142199074071</v>
      </c>
      <c r="T3710">
        <f t="shared" si="173"/>
        <v>3.8356164383561646E-2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8266</v>
      </c>
      <c r="O3711" t="s">
        <v>8268</v>
      </c>
      <c r="P3711">
        <f>ROUND(E3711/D3711*100,0)</f>
        <v>108</v>
      </c>
      <c r="Q3711">
        <f>IFERROR(ROUND(E3711/L3711,4),"no backers")</f>
        <v>30.928599999999999</v>
      </c>
      <c r="R3711" s="17">
        <f t="shared" si="171"/>
        <v>41785.707708333335</v>
      </c>
      <c r="S3711" s="17">
        <f t="shared" si="172"/>
        <v>41815.707708333335</v>
      </c>
      <c r="T3711">
        <f t="shared" si="173"/>
        <v>8.2191780821917804E-2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8266</v>
      </c>
      <c r="O3712" t="s">
        <v>8268</v>
      </c>
      <c r="P3712">
        <f>ROUND(E3712/D3712*100,0)</f>
        <v>141</v>
      </c>
      <c r="Q3712">
        <f>IFERROR(ROUND(E3712/L3712,4),"no backers")</f>
        <v>67.962999999999994</v>
      </c>
      <c r="R3712" s="17">
        <f t="shared" si="171"/>
        <v>42072.576249999998</v>
      </c>
      <c r="S3712" s="17">
        <f t="shared" si="172"/>
        <v>42097.576249999998</v>
      </c>
      <c r="T3712">
        <f t="shared" si="173"/>
        <v>6.8493150684931503E-2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8266</v>
      </c>
      <c r="O3713" t="s">
        <v>8268</v>
      </c>
      <c r="P3713">
        <f>ROUND(E3713/D3713*100,0)</f>
        <v>114</v>
      </c>
      <c r="Q3713">
        <f>IFERROR(ROUND(E3713/L3713,4),0)</f>
        <v>27.142900000000001</v>
      </c>
      <c r="R3713" s="17">
        <f t="shared" si="171"/>
        <v>41779.724224537036</v>
      </c>
      <c r="S3713" s="17">
        <f t="shared" si="172"/>
        <v>41805.666666666664</v>
      </c>
      <c r="T3713">
        <f t="shared" si="173"/>
        <v>7.1075183916789131E-2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8266</v>
      </c>
      <c r="O3714" t="s">
        <v>8268</v>
      </c>
      <c r="P3714">
        <f>ROUND(E3714/D3714*100,0)</f>
        <v>154</v>
      </c>
      <c r="Q3714">
        <f>IFERROR(ROUND(E3714/L3714,4),0)</f>
        <v>110.86539999999999</v>
      </c>
      <c r="R3714" s="17">
        <f t="shared" si="171"/>
        <v>42134.172071759262</v>
      </c>
      <c r="S3714" s="17">
        <f t="shared" si="172"/>
        <v>42155.290972222225</v>
      </c>
      <c r="T3714">
        <f t="shared" si="173"/>
        <v>5.7860001268392358E-2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8266</v>
      </c>
      <c r="O3715" t="s">
        <v>8268</v>
      </c>
      <c r="P3715">
        <f>ROUND(E3715/D3715*100,0)</f>
        <v>102</v>
      </c>
      <c r="Q3715">
        <f>IFERROR(ROUND(E3715/L3715,4),0)</f>
        <v>106.8421</v>
      </c>
      <c r="R3715" s="17">
        <f t="shared" ref="R3715:R3778" si="174">(((J3715/60)/60)/24)+DATE(1970,1,1)</f>
        <v>42505.738032407404</v>
      </c>
      <c r="S3715" s="17">
        <f t="shared" ref="S3715:S3778" si="175">(((I3715/60)/60)/24)+DATE(1970,1,1)</f>
        <v>42525.738032407404</v>
      </c>
      <c r="T3715">
        <f t="shared" ref="T3715:T3778" si="176">(S3715-R3715)/365</f>
        <v>5.4794520547945202E-2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8266</v>
      </c>
      <c r="O3716" t="s">
        <v>8268</v>
      </c>
      <c r="P3716">
        <f>ROUND(E3716/D3716*100,0)</f>
        <v>102</v>
      </c>
      <c r="Q3716">
        <f>IFERROR(ROUND(E3716/L3716,4),0)</f>
        <v>105.5155</v>
      </c>
      <c r="R3716" s="17">
        <f t="shared" si="174"/>
        <v>42118.556331018524</v>
      </c>
      <c r="S3716" s="17">
        <f t="shared" si="175"/>
        <v>42150.165972222225</v>
      </c>
      <c r="T3716">
        <f t="shared" si="176"/>
        <v>8.6601756722466977E-2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8266</v>
      </c>
      <c r="O3717" t="s">
        <v>8268</v>
      </c>
      <c r="P3717">
        <f>ROUND(E3717/D3717*100,0)</f>
        <v>103</v>
      </c>
      <c r="Q3717">
        <f>IFERROR(ROUND(E3717/L3717,4),0)</f>
        <v>132.96299999999999</v>
      </c>
      <c r="R3717" s="17">
        <f t="shared" si="174"/>
        <v>42036.995590277773</v>
      </c>
      <c r="S3717" s="17">
        <f t="shared" si="175"/>
        <v>42094.536111111112</v>
      </c>
      <c r="T3717">
        <f t="shared" si="176"/>
        <v>0.15764526255709463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8266</v>
      </c>
      <c r="O3718" t="s">
        <v>8268</v>
      </c>
      <c r="P3718">
        <f>ROUND(E3718/D3718*100,0)</f>
        <v>156</v>
      </c>
      <c r="Q3718">
        <f>IFERROR(ROUND(E3718/L3718,4),"no backers")</f>
        <v>51.916699999999999</v>
      </c>
      <c r="R3718" s="17">
        <f t="shared" si="174"/>
        <v>42360.887835648144</v>
      </c>
      <c r="S3718" s="17">
        <f t="shared" si="175"/>
        <v>42390.887835648144</v>
      </c>
      <c r="T3718">
        <f t="shared" si="176"/>
        <v>8.2191780821917804E-2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8266</v>
      </c>
      <c r="O3719" t="s">
        <v>8268</v>
      </c>
      <c r="P3719">
        <f>ROUND(E3719/D3719*100,0)</f>
        <v>101</v>
      </c>
      <c r="Q3719">
        <f>IFERROR(ROUND(E3719/L3719,4),0)</f>
        <v>310</v>
      </c>
      <c r="R3719" s="17">
        <f t="shared" si="174"/>
        <v>42102.866307870368</v>
      </c>
      <c r="S3719" s="17">
        <f t="shared" si="175"/>
        <v>42133.866307870368</v>
      </c>
      <c r="T3719">
        <f t="shared" si="176"/>
        <v>8.4931506849315067E-2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8266</v>
      </c>
      <c r="O3720" t="s">
        <v>8268</v>
      </c>
      <c r="P3720">
        <f>ROUND(E3720/D3720*100,0)</f>
        <v>239</v>
      </c>
      <c r="Q3720">
        <f>IFERROR(ROUND(E3720/L3720,4),0)</f>
        <v>26.021699999999999</v>
      </c>
      <c r="R3720" s="17">
        <f t="shared" si="174"/>
        <v>42032.716145833328</v>
      </c>
      <c r="S3720" s="17">
        <f t="shared" si="175"/>
        <v>42062.716145833328</v>
      </c>
      <c r="T3720">
        <f t="shared" si="176"/>
        <v>8.2191780821917804E-2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8266</v>
      </c>
      <c r="O3721" t="s">
        <v>8268</v>
      </c>
      <c r="P3721">
        <f>ROUND(E3721/D3721*100,0)</f>
        <v>210</v>
      </c>
      <c r="Q3721">
        <f>IFERROR(ROUND(E3721/L3721,4),0)</f>
        <v>105</v>
      </c>
      <c r="R3721" s="17">
        <f t="shared" si="174"/>
        <v>42147.729930555557</v>
      </c>
      <c r="S3721" s="17">
        <f t="shared" si="175"/>
        <v>42177.729930555557</v>
      </c>
      <c r="T3721">
        <f t="shared" si="176"/>
        <v>8.2191780821917804E-2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8266</v>
      </c>
      <c r="O3722" t="s">
        <v>8268</v>
      </c>
      <c r="P3722">
        <f>ROUND(E3722/D3722*100,0)</f>
        <v>105</v>
      </c>
      <c r="Q3722">
        <f>IFERROR(ROUND(E3722/L3722,4),0)</f>
        <v>86.224999999999994</v>
      </c>
      <c r="R3722" s="17">
        <f t="shared" si="174"/>
        <v>42165.993125000001</v>
      </c>
      <c r="S3722" s="17">
        <f t="shared" si="175"/>
        <v>42187.993125000001</v>
      </c>
      <c r="T3722">
        <f t="shared" si="176"/>
        <v>6.0273972602739728E-2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8266</v>
      </c>
      <c r="O3723" t="s">
        <v>8268</v>
      </c>
      <c r="P3723">
        <f>ROUND(E3723/D3723*100,0)</f>
        <v>101</v>
      </c>
      <c r="Q3723">
        <f>IFERROR(ROUND(E3723/L3723,4),0)</f>
        <v>114.5455</v>
      </c>
      <c r="R3723" s="17">
        <f t="shared" si="174"/>
        <v>41927.936157407406</v>
      </c>
      <c r="S3723" s="17">
        <f t="shared" si="175"/>
        <v>41948.977824074071</v>
      </c>
      <c r="T3723">
        <f t="shared" si="176"/>
        <v>5.7648401826477375E-2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8266</v>
      </c>
      <c r="O3724" t="s">
        <v>8268</v>
      </c>
      <c r="P3724">
        <f>ROUND(E3724/D3724*100,0)</f>
        <v>111</v>
      </c>
      <c r="Q3724">
        <f>IFERROR(ROUND(E3724/L3724,4),0)</f>
        <v>47.6571</v>
      </c>
      <c r="R3724" s="17">
        <f t="shared" si="174"/>
        <v>42381.671840277777</v>
      </c>
      <c r="S3724" s="17">
        <f t="shared" si="175"/>
        <v>42411.957638888889</v>
      </c>
      <c r="T3724">
        <f t="shared" si="176"/>
        <v>8.2974790715375654E-2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8266</v>
      </c>
      <c r="O3725" t="s">
        <v>8268</v>
      </c>
      <c r="P3725">
        <f>ROUND(E3725/D3725*100,0)</f>
        <v>102</v>
      </c>
      <c r="Q3725">
        <f>IFERROR(ROUND(E3725/L3725,4),"no backers")</f>
        <v>72.888900000000007</v>
      </c>
      <c r="R3725" s="17">
        <f t="shared" si="174"/>
        <v>41943.753032407411</v>
      </c>
      <c r="S3725" s="17">
        <f t="shared" si="175"/>
        <v>41973.794699074075</v>
      </c>
      <c r="T3725">
        <f t="shared" si="176"/>
        <v>8.2305936073052713E-2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8266</v>
      </c>
      <c r="O3726" t="s">
        <v>8268</v>
      </c>
      <c r="P3726">
        <f>ROUND(E3726/D3726*100,0)</f>
        <v>103</v>
      </c>
      <c r="Q3726">
        <f>IFERROR(ROUND(E3726/L3726,4),0)</f>
        <v>49.545499999999997</v>
      </c>
      <c r="R3726" s="17">
        <f t="shared" si="174"/>
        <v>42465.491435185191</v>
      </c>
      <c r="S3726" s="17">
        <f t="shared" si="175"/>
        <v>42494.958333333328</v>
      </c>
      <c r="T3726">
        <f t="shared" si="176"/>
        <v>8.0731227803115785E-2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8266</v>
      </c>
      <c r="O3727" t="s">
        <v>8268</v>
      </c>
      <c r="P3727">
        <f>ROUND(E3727/D3727*100,0)</f>
        <v>127</v>
      </c>
      <c r="Q3727">
        <f>IFERROR(ROUND(E3727/L3727,4),0)</f>
        <v>25.4</v>
      </c>
      <c r="R3727" s="17">
        <f t="shared" si="174"/>
        <v>42401.945219907408</v>
      </c>
      <c r="S3727" s="17">
        <f t="shared" si="175"/>
        <v>42418.895833333328</v>
      </c>
      <c r="T3727">
        <f t="shared" si="176"/>
        <v>4.6440036783344907E-2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8266</v>
      </c>
      <c r="O3728" t="s">
        <v>8268</v>
      </c>
      <c r="P3728">
        <f>ROUND(E3728/D3728*100,0)</f>
        <v>339</v>
      </c>
      <c r="Q3728">
        <f>IFERROR(ROUND(E3728/L3728,4),0)</f>
        <v>62.587000000000003</v>
      </c>
      <c r="R3728" s="17">
        <f t="shared" si="174"/>
        <v>42462.140868055561</v>
      </c>
      <c r="S3728" s="17">
        <f t="shared" si="175"/>
        <v>42489.875</v>
      </c>
      <c r="T3728">
        <f t="shared" si="176"/>
        <v>7.5983923135448106E-2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8266</v>
      </c>
      <c r="O3729" t="s">
        <v>8268</v>
      </c>
      <c r="P3729">
        <f>ROUND(E3729/D3729*100,0)</f>
        <v>101</v>
      </c>
      <c r="Q3729">
        <f>IFERROR(ROUND(E3729/L3729,4),0)</f>
        <v>61.060600000000001</v>
      </c>
      <c r="R3729" s="17">
        <f t="shared" si="174"/>
        <v>42632.348310185189</v>
      </c>
      <c r="S3729" s="17">
        <f t="shared" si="175"/>
        <v>42663.204861111109</v>
      </c>
      <c r="T3729">
        <f t="shared" si="176"/>
        <v>8.4538495687453696E-2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8266</v>
      </c>
      <c r="O3730" t="s">
        <v>8268</v>
      </c>
      <c r="P3730">
        <f>ROUND(E3730/D3730*100,0)</f>
        <v>9</v>
      </c>
      <c r="Q3730">
        <f>IFERROR(ROUND(E3730/L3730,4),0)</f>
        <v>60.064500000000002</v>
      </c>
      <c r="R3730" s="17">
        <f t="shared" si="174"/>
        <v>42205.171018518522</v>
      </c>
      <c r="S3730" s="17">
        <f t="shared" si="175"/>
        <v>42235.171018518522</v>
      </c>
      <c r="T3730">
        <f t="shared" si="176"/>
        <v>8.2191780821917804E-2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8266</v>
      </c>
      <c r="O3731" t="s">
        <v>8268</v>
      </c>
      <c r="P3731">
        <f>ROUND(E3731/D3731*100,0)</f>
        <v>7</v>
      </c>
      <c r="Q3731">
        <f>IFERROR(ROUND(E3731/L3731,4),0)</f>
        <v>72.400000000000006</v>
      </c>
      <c r="R3731" s="17">
        <f t="shared" si="174"/>
        <v>42041.205000000002</v>
      </c>
      <c r="S3731" s="17">
        <f t="shared" si="175"/>
        <v>42086.16333333333</v>
      </c>
      <c r="T3731">
        <f t="shared" si="176"/>
        <v>0.12317351598172187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8266</v>
      </c>
      <c r="O3732" t="s">
        <v>8268</v>
      </c>
      <c r="P3732">
        <f>ROUND(E3732/D3732*100,0)</f>
        <v>10</v>
      </c>
      <c r="Q3732">
        <f>IFERROR(ROUND(E3732/L3732,4),0)</f>
        <v>100</v>
      </c>
      <c r="R3732" s="17">
        <f t="shared" si="174"/>
        <v>42203.677766203706</v>
      </c>
      <c r="S3732" s="17">
        <f t="shared" si="175"/>
        <v>42233.677766203706</v>
      </c>
      <c r="T3732">
        <f t="shared" si="176"/>
        <v>8.2191780821917804E-2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8266</v>
      </c>
      <c r="O3733" t="s">
        <v>8268</v>
      </c>
      <c r="P3733">
        <f>ROUND(E3733/D3733*100,0)</f>
        <v>11</v>
      </c>
      <c r="Q3733">
        <f>IFERROR(ROUND(E3733/L3733,4),0)</f>
        <v>51.666699999999999</v>
      </c>
      <c r="R3733" s="17">
        <f t="shared" si="174"/>
        <v>41983.752847222218</v>
      </c>
      <c r="S3733" s="17">
        <f t="shared" si="175"/>
        <v>42014.140972222223</v>
      </c>
      <c r="T3733">
        <f t="shared" si="176"/>
        <v>8.3255136986314926E-2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8266</v>
      </c>
      <c r="O3734" t="s">
        <v>8268</v>
      </c>
      <c r="P3734">
        <f>ROUND(E3734/D3734*100,0)</f>
        <v>15</v>
      </c>
      <c r="Q3734">
        <f>IFERROR(ROUND(E3734/L3734,4),0)</f>
        <v>32.75</v>
      </c>
      <c r="R3734" s="17">
        <f t="shared" si="174"/>
        <v>41968.677465277782</v>
      </c>
      <c r="S3734" s="17">
        <f t="shared" si="175"/>
        <v>42028.5</v>
      </c>
      <c r="T3734">
        <f t="shared" si="176"/>
        <v>0.1638973554033365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8266</v>
      </c>
      <c r="O3735" t="s">
        <v>8268</v>
      </c>
      <c r="P3735">
        <f>ROUND(E3735/D3735*100,0)</f>
        <v>0</v>
      </c>
      <c r="Q3735">
        <f>IFERROR(ROUND(E3735/L3735,4),0)</f>
        <v>0</v>
      </c>
      <c r="R3735" s="17">
        <f t="shared" si="174"/>
        <v>42103.024398148147</v>
      </c>
      <c r="S3735" s="17">
        <f t="shared" si="175"/>
        <v>42112.9375</v>
      </c>
      <c r="T3735">
        <f t="shared" si="176"/>
        <v>2.7159183155761216E-2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8266</v>
      </c>
      <c r="O3736" t="s">
        <v>8268</v>
      </c>
      <c r="P3736">
        <f>ROUND(E3736/D3736*100,0)</f>
        <v>28</v>
      </c>
      <c r="Q3736">
        <f>IFERROR(ROUND(E3736/L3736,4),0)</f>
        <v>61</v>
      </c>
      <c r="R3736" s="17">
        <f t="shared" si="174"/>
        <v>42089.901574074072</v>
      </c>
      <c r="S3736" s="17">
        <f t="shared" si="175"/>
        <v>42149.901574074072</v>
      </c>
      <c r="T3736">
        <f t="shared" si="176"/>
        <v>0.16438356164383561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8266</v>
      </c>
      <c r="O3737" t="s">
        <v>8268</v>
      </c>
      <c r="P3737">
        <f>ROUND(E3737/D3737*100,0)</f>
        <v>13</v>
      </c>
      <c r="Q3737">
        <f>IFERROR(ROUND(E3737/L3737,4),0)</f>
        <v>10</v>
      </c>
      <c r="R3737" s="17">
        <f t="shared" si="174"/>
        <v>42122.693159722221</v>
      </c>
      <c r="S3737" s="17">
        <f t="shared" si="175"/>
        <v>42152.693159722221</v>
      </c>
      <c r="T3737">
        <f t="shared" si="176"/>
        <v>8.2191780821917804E-2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8266</v>
      </c>
      <c r="O3738" t="s">
        <v>8268</v>
      </c>
      <c r="P3738">
        <f>ROUND(E3738/D3738*100,0)</f>
        <v>1</v>
      </c>
      <c r="Q3738">
        <f>IFERROR(ROUND(E3738/L3738,4),0)</f>
        <v>10</v>
      </c>
      <c r="R3738" s="17">
        <f t="shared" si="174"/>
        <v>42048.711724537032</v>
      </c>
      <c r="S3738" s="17">
        <f t="shared" si="175"/>
        <v>42086.75</v>
      </c>
      <c r="T3738">
        <f t="shared" si="176"/>
        <v>0.10421445332320044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8266</v>
      </c>
      <c r="O3739" t="s">
        <v>8268</v>
      </c>
      <c r="P3739">
        <f>ROUND(E3739/D3739*100,0)</f>
        <v>21</v>
      </c>
      <c r="Q3739">
        <f>IFERROR(ROUND(E3739/L3739,4),0)</f>
        <v>37.5</v>
      </c>
      <c r="R3739" s="17">
        <f t="shared" si="174"/>
        <v>42297.691006944442</v>
      </c>
      <c r="S3739" s="17">
        <f t="shared" si="175"/>
        <v>42320.290972222225</v>
      </c>
      <c r="T3739">
        <f t="shared" si="176"/>
        <v>6.1917713089815772E-2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8266</v>
      </c>
      <c r="O3740" t="s">
        <v>8268</v>
      </c>
      <c r="P3740">
        <f>ROUND(E3740/D3740*100,0)</f>
        <v>18</v>
      </c>
      <c r="Q3740">
        <f>IFERROR(ROUND(E3740/L3740,4),"no backers")</f>
        <v>45</v>
      </c>
      <c r="R3740" s="17">
        <f t="shared" si="174"/>
        <v>41813.938715277778</v>
      </c>
      <c r="S3740" s="17">
        <f t="shared" si="175"/>
        <v>41835.916666666664</v>
      </c>
      <c r="T3740">
        <f t="shared" si="176"/>
        <v>6.0213565449003123E-2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8266</v>
      </c>
      <c r="O3741" t="s">
        <v>8268</v>
      </c>
      <c r="P3741">
        <f>ROUND(E3741/D3741*100,0)</f>
        <v>20</v>
      </c>
      <c r="Q3741">
        <f>IFERROR(ROUND(E3741/L3741,4),0)</f>
        <v>100.625</v>
      </c>
      <c r="R3741" s="17">
        <f t="shared" si="174"/>
        <v>42548.449861111112</v>
      </c>
      <c r="S3741" s="17">
        <f t="shared" si="175"/>
        <v>42568.449861111112</v>
      </c>
      <c r="T3741">
        <f t="shared" si="176"/>
        <v>5.4794520547945202E-2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8266</v>
      </c>
      <c r="O3742" t="s">
        <v>8268</v>
      </c>
      <c r="P3742">
        <f>ROUND(E3742/D3742*100,0)</f>
        <v>18</v>
      </c>
      <c r="Q3742">
        <f>IFERROR(ROUND(E3742/L3742,4),0)</f>
        <v>25.571400000000001</v>
      </c>
      <c r="R3742" s="17">
        <f t="shared" si="174"/>
        <v>41833.089756944442</v>
      </c>
      <c r="S3742" s="17">
        <f t="shared" si="175"/>
        <v>41863.079143518517</v>
      </c>
      <c r="T3742">
        <f t="shared" si="176"/>
        <v>8.2162702942668933E-2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8266</v>
      </c>
      <c r="O3743" t="s">
        <v>8268</v>
      </c>
      <c r="P3743">
        <f>ROUND(E3743/D3743*100,0)</f>
        <v>0</v>
      </c>
      <c r="Q3743" t="str">
        <f>IFERROR(ROUND(E3743/L3743,4),"no backers")</f>
        <v>no backers</v>
      </c>
      <c r="R3743" s="17">
        <f t="shared" si="174"/>
        <v>42325.920717592591</v>
      </c>
      <c r="S3743" s="17">
        <f t="shared" si="175"/>
        <v>42355.920717592591</v>
      </c>
      <c r="T3743">
        <f t="shared" si="176"/>
        <v>8.2191780821917804E-2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8266</v>
      </c>
      <c r="O3744" t="s">
        <v>8268</v>
      </c>
      <c r="P3744">
        <f>ROUND(E3744/D3744*100,0)</f>
        <v>2</v>
      </c>
      <c r="Q3744">
        <f>IFERROR(ROUND(E3744/L3744,4),0)</f>
        <v>25</v>
      </c>
      <c r="R3744" s="17">
        <f t="shared" si="174"/>
        <v>41858.214629629627</v>
      </c>
      <c r="S3744" s="17">
        <f t="shared" si="175"/>
        <v>41888.214629629627</v>
      </c>
      <c r="T3744">
        <f t="shared" si="176"/>
        <v>8.2191780821917804E-2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8266</v>
      </c>
      <c r="O3745" t="s">
        <v>8268</v>
      </c>
      <c r="P3745">
        <f>ROUND(E3745/D3745*100,0)</f>
        <v>0</v>
      </c>
      <c r="Q3745">
        <f>IFERROR(ROUND(E3745/L3745,4),0)</f>
        <v>0</v>
      </c>
      <c r="R3745" s="17">
        <f t="shared" si="174"/>
        <v>41793.710231481484</v>
      </c>
      <c r="S3745" s="17">
        <f t="shared" si="175"/>
        <v>41823.710231481484</v>
      </c>
      <c r="T3745">
        <f t="shared" si="176"/>
        <v>8.2191780821917804E-2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8266</v>
      </c>
      <c r="O3746" t="s">
        <v>8268</v>
      </c>
      <c r="P3746">
        <f>ROUND(E3746/D3746*100,0)</f>
        <v>0</v>
      </c>
      <c r="Q3746">
        <f>IFERROR(ROUND(E3746/L3746,4),0)</f>
        <v>0</v>
      </c>
      <c r="R3746" s="17">
        <f t="shared" si="174"/>
        <v>41793.814259259263</v>
      </c>
      <c r="S3746" s="17">
        <f t="shared" si="175"/>
        <v>41825.165972222225</v>
      </c>
      <c r="T3746">
        <f t="shared" si="176"/>
        <v>8.5895104008114398E-2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8266</v>
      </c>
      <c r="O3747" t="s">
        <v>8268</v>
      </c>
      <c r="P3747">
        <f>ROUND(E3747/D3747*100,0)</f>
        <v>10</v>
      </c>
      <c r="Q3747">
        <f>IFERROR(ROUND(E3747/L3747,4),"no backers")</f>
        <v>10</v>
      </c>
      <c r="R3747" s="17">
        <f t="shared" si="174"/>
        <v>41831.697939814818</v>
      </c>
      <c r="S3747" s="17">
        <f t="shared" si="175"/>
        <v>41861.697939814818</v>
      </c>
      <c r="T3747">
        <f t="shared" si="176"/>
        <v>8.2191780821917804E-2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8266</v>
      </c>
      <c r="O3748" t="s">
        <v>8268</v>
      </c>
      <c r="P3748">
        <f>ROUND(E3748/D3748*100,0)</f>
        <v>2</v>
      </c>
      <c r="Q3748">
        <f>IFERROR(ROUND(E3748/L3748,4),0)</f>
        <v>202</v>
      </c>
      <c r="R3748" s="17">
        <f t="shared" si="174"/>
        <v>42621.389340277776</v>
      </c>
      <c r="S3748" s="17">
        <f t="shared" si="175"/>
        <v>42651.389340277776</v>
      </c>
      <c r="T3748">
        <f t="shared" si="176"/>
        <v>8.2191780821917804E-2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8266</v>
      </c>
      <c r="O3749" t="s">
        <v>8268</v>
      </c>
      <c r="P3749">
        <f>ROUND(E3749/D3749*100,0)</f>
        <v>1</v>
      </c>
      <c r="Q3749">
        <f>IFERROR(ROUND(E3749/L3749,4),0)</f>
        <v>25</v>
      </c>
      <c r="R3749" s="17">
        <f t="shared" si="174"/>
        <v>42164.299722222218</v>
      </c>
      <c r="S3749" s="17">
        <f t="shared" si="175"/>
        <v>42190.957638888889</v>
      </c>
      <c r="T3749">
        <f t="shared" si="176"/>
        <v>7.3035388127864781E-2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8266</v>
      </c>
      <c r="O3750" t="s">
        <v>8269</v>
      </c>
      <c r="P3750">
        <f>ROUND(E3750/D3750*100,0)</f>
        <v>104</v>
      </c>
      <c r="Q3750">
        <f>IFERROR(ROUND(E3750/L3750,4),0)</f>
        <v>99.538499999999999</v>
      </c>
      <c r="R3750" s="17">
        <f t="shared" si="174"/>
        <v>42395.706435185188</v>
      </c>
      <c r="S3750" s="17">
        <f t="shared" si="175"/>
        <v>42416.249305555553</v>
      </c>
      <c r="T3750">
        <f t="shared" si="176"/>
        <v>5.6281836631138525E-2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8266</v>
      </c>
      <c r="O3751" t="s">
        <v>8269</v>
      </c>
      <c r="P3751">
        <f>ROUND(E3751/D3751*100,0)</f>
        <v>105</v>
      </c>
      <c r="Q3751">
        <f>IFERROR(ROUND(E3751/L3751,4),0)</f>
        <v>75</v>
      </c>
      <c r="R3751" s="17">
        <f t="shared" si="174"/>
        <v>42458.127175925925</v>
      </c>
      <c r="S3751" s="17">
        <f t="shared" si="175"/>
        <v>42489.165972222225</v>
      </c>
      <c r="T3751">
        <f t="shared" si="176"/>
        <v>8.5037798072053569E-2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8266</v>
      </c>
      <c r="O3752" t="s">
        <v>8269</v>
      </c>
      <c r="P3752">
        <f>ROUND(E3752/D3752*100,0)</f>
        <v>100</v>
      </c>
      <c r="Q3752">
        <f>IFERROR(ROUND(E3752/L3752,4),0)</f>
        <v>215.25</v>
      </c>
      <c r="R3752" s="17">
        <f t="shared" si="174"/>
        <v>42016.981574074074</v>
      </c>
      <c r="S3752" s="17">
        <f t="shared" si="175"/>
        <v>42045.332638888889</v>
      </c>
      <c r="T3752">
        <f t="shared" si="176"/>
        <v>7.7674150177575035E-2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8266</v>
      </c>
      <c r="O3753" t="s">
        <v>8269</v>
      </c>
      <c r="P3753">
        <f>ROUND(E3753/D3753*100,0)</f>
        <v>133</v>
      </c>
      <c r="Q3753">
        <f>IFERROR(ROUND(E3753/L3753,4),0)</f>
        <v>120.5455</v>
      </c>
      <c r="R3753" s="17">
        <f t="shared" si="174"/>
        <v>42403.035567129627</v>
      </c>
      <c r="S3753" s="17">
        <f t="shared" si="175"/>
        <v>42462.993900462956</v>
      </c>
      <c r="T3753">
        <f t="shared" si="176"/>
        <v>0.16426940639268078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8266</v>
      </c>
      <c r="O3754" t="s">
        <v>8269</v>
      </c>
      <c r="P3754">
        <f>ROUND(E3754/D3754*100,0)</f>
        <v>113</v>
      </c>
      <c r="Q3754">
        <f>IFERROR(ROUND(E3754/L3754,4),0)</f>
        <v>37.666699999999999</v>
      </c>
      <c r="R3754" s="17">
        <f t="shared" si="174"/>
        <v>42619.802488425921</v>
      </c>
      <c r="S3754" s="17">
        <f t="shared" si="175"/>
        <v>42659.875</v>
      </c>
      <c r="T3754">
        <f t="shared" si="176"/>
        <v>0.10978770294268168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8266</v>
      </c>
      <c r="O3755" t="s">
        <v>8269</v>
      </c>
      <c r="P3755">
        <f>ROUND(E3755/D3755*100,0)</f>
        <v>103</v>
      </c>
      <c r="Q3755">
        <f>IFERROR(ROUND(E3755/L3755,4),"no backers")</f>
        <v>172.23330000000001</v>
      </c>
      <c r="R3755" s="17">
        <f t="shared" si="174"/>
        <v>42128.824074074073</v>
      </c>
      <c r="S3755" s="17">
        <f t="shared" si="175"/>
        <v>42158</v>
      </c>
      <c r="T3755">
        <f t="shared" si="176"/>
        <v>7.9934043632676727E-2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8266</v>
      </c>
      <c r="O3756" t="s">
        <v>8269</v>
      </c>
      <c r="P3756">
        <f>ROUND(E3756/D3756*100,0)</f>
        <v>120</v>
      </c>
      <c r="Q3756">
        <f>IFERROR(ROUND(E3756/L3756,4),"no backers")</f>
        <v>111.11109999999999</v>
      </c>
      <c r="R3756" s="17">
        <f t="shared" si="174"/>
        <v>41808.881215277775</v>
      </c>
      <c r="S3756" s="17">
        <f t="shared" si="175"/>
        <v>41846.207638888889</v>
      </c>
      <c r="T3756">
        <f t="shared" si="176"/>
        <v>0.10226417427702347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8266</v>
      </c>
      <c r="O3757" t="s">
        <v>8269</v>
      </c>
      <c r="P3757">
        <f>ROUND(E3757/D3757*100,0)</f>
        <v>130</v>
      </c>
      <c r="Q3757">
        <f>IFERROR(ROUND(E3757/L3757,4),0)</f>
        <v>25.464300000000001</v>
      </c>
      <c r="R3757" s="17">
        <f t="shared" si="174"/>
        <v>42445.866979166662</v>
      </c>
      <c r="S3757" s="17">
        <f t="shared" si="175"/>
        <v>42475.866979166662</v>
      </c>
      <c r="T3757">
        <f t="shared" si="176"/>
        <v>8.2191780821917804E-2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8266</v>
      </c>
      <c r="O3758" t="s">
        <v>8269</v>
      </c>
      <c r="P3758">
        <f>ROUND(E3758/D3758*100,0)</f>
        <v>101</v>
      </c>
      <c r="Q3758">
        <f>IFERROR(ROUND(E3758/L3758,4),0)</f>
        <v>267.64710000000002</v>
      </c>
      <c r="R3758" s="17">
        <f t="shared" si="174"/>
        <v>41771.814791666664</v>
      </c>
      <c r="S3758" s="17">
        <f t="shared" si="175"/>
        <v>41801.814791666664</v>
      </c>
      <c r="T3758">
        <f t="shared" si="176"/>
        <v>8.2191780821917804E-2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8266</v>
      </c>
      <c r="O3759" t="s">
        <v>8269</v>
      </c>
      <c r="P3759">
        <f>ROUND(E3759/D3759*100,0)</f>
        <v>109</v>
      </c>
      <c r="Q3759">
        <f>IFERROR(ROUND(E3759/L3759,4),0)</f>
        <v>75.959999999999994</v>
      </c>
      <c r="R3759" s="17">
        <f t="shared" si="174"/>
        <v>41954.850868055553</v>
      </c>
      <c r="S3759" s="17">
        <f t="shared" si="175"/>
        <v>41974.850868055553</v>
      </c>
      <c r="T3759">
        <f t="shared" si="176"/>
        <v>5.4794520547945202E-2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8266</v>
      </c>
      <c r="O3760" t="s">
        <v>8269</v>
      </c>
      <c r="P3760">
        <f>ROUND(E3760/D3760*100,0)</f>
        <v>102</v>
      </c>
      <c r="Q3760">
        <f>IFERROR(ROUND(E3760/L3760,4),"no backers")</f>
        <v>59.038499999999999</v>
      </c>
      <c r="R3760" s="17">
        <f t="shared" si="174"/>
        <v>41747.471504629626</v>
      </c>
      <c r="S3760" s="17">
        <f t="shared" si="175"/>
        <v>41778.208333333336</v>
      </c>
      <c r="T3760">
        <f t="shared" si="176"/>
        <v>8.4210489599204824E-2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8266</v>
      </c>
      <c r="O3761" t="s">
        <v>8269</v>
      </c>
      <c r="P3761">
        <f>ROUND(E3761/D3761*100,0)</f>
        <v>110</v>
      </c>
      <c r="Q3761">
        <f>IFERROR(ROUND(E3761/L3761,4),0)</f>
        <v>50.110999999999997</v>
      </c>
      <c r="R3761" s="17">
        <f t="shared" si="174"/>
        <v>42182.108252314814</v>
      </c>
      <c r="S3761" s="17">
        <f t="shared" si="175"/>
        <v>42242.108252314814</v>
      </c>
      <c r="T3761">
        <f t="shared" si="176"/>
        <v>0.16438356164383561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8266</v>
      </c>
      <c r="O3762" t="s">
        <v>8269</v>
      </c>
      <c r="P3762">
        <f>ROUND(E3762/D3762*100,0)</f>
        <v>101</v>
      </c>
      <c r="Q3762">
        <f>IFERROR(ROUND(E3762/L3762,4),0)</f>
        <v>55.503</v>
      </c>
      <c r="R3762" s="17">
        <f t="shared" si="174"/>
        <v>41739.525300925925</v>
      </c>
      <c r="S3762" s="17">
        <f t="shared" si="175"/>
        <v>41764.525300925925</v>
      </c>
      <c r="T3762">
        <f t="shared" si="176"/>
        <v>6.8493150684931503E-2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8266</v>
      </c>
      <c r="O3763" t="s">
        <v>8269</v>
      </c>
      <c r="P3763">
        <f>ROUND(E3763/D3763*100,0)</f>
        <v>100</v>
      </c>
      <c r="Q3763">
        <f>IFERROR(ROUND(E3763/L3763,4),0)</f>
        <v>166.66669999999999</v>
      </c>
      <c r="R3763" s="17">
        <f t="shared" si="174"/>
        <v>42173.466863425929</v>
      </c>
      <c r="S3763" s="17">
        <f t="shared" si="175"/>
        <v>42226.958333333328</v>
      </c>
      <c r="T3763">
        <f t="shared" si="176"/>
        <v>0.14655197234904035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8266</v>
      </c>
      <c r="O3764" t="s">
        <v>8269</v>
      </c>
      <c r="P3764">
        <f>ROUND(E3764/D3764*100,0)</f>
        <v>106</v>
      </c>
      <c r="Q3764">
        <f>IFERROR(ROUND(E3764/L3764,4),0)</f>
        <v>47.428600000000003</v>
      </c>
      <c r="R3764" s="17">
        <f t="shared" si="174"/>
        <v>42193.813530092593</v>
      </c>
      <c r="S3764" s="17">
        <f t="shared" si="175"/>
        <v>42218.813530092593</v>
      </c>
      <c r="T3764">
        <f t="shared" si="176"/>
        <v>6.8493150684931503E-2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8266</v>
      </c>
      <c r="O3765" t="s">
        <v>8269</v>
      </c>
      <c r="P3765">
        <f>ROUND(E3765/D3765*100,0)</f>
        <v>100</v>
      </c>
      <c r="Q3765">
        <f>IFERROR(ROUND(E3765/L3765,4),0)</f>
        <v>64.935100000000006</v>
      </c>
      <c r="R3765" s="17">
        <f t="shared" si="174"/>
        <v>42065.750300925924</v>
      </c>
      <c r="S3765" s="17">
        <f t="shared" si="175"/>
        <v>42095.708634259259</v>
      </c>
      <c r="T3765">
        <f t="shared" si="176"/>
        <v>8.2077625570782894E-2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8266</v>
      </c>
      <c r="O3766" t="s">
        <v>8269</v>
      </c>
      <c r="P3766">
        <f>ROUND(E3766/D3766*100,0)</f>
        <v>100</v>
      </c>
      <c r="Q3766">
        <f>IFERROR(ROUND(E3766/L3766,4),0)</f>
        <v>55.555599999999998</v>
      </c>
      <c r="R3766" s="17">
        <f t="shared" si="174"/>
        <v>42499.842962962968</v>
      </c>
      <c r="S3766" s="17">
        <f t="shared" si="175"/>
        <v>42519.024999999994</v>
      </c>
      <c r="T3766">
        <f t="shared" si="176"/>
        <v>5.2553526128838415E-2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8266</v>
      </c>
      <c r="O3767" t="s">
        <v>8269</v>
      </c>
      <c r="P3767">
        <f>ROUND(E3767/D3767*100,0)</f>
        <v>113</v>
      </c>
      <c r="Q3767">
        <f>IFERROR(ROUND(E3767/L3767,4),0)</f>
        <v>74.224299999999999</v>
      </c>
      <c r="R3767" s="17">
        <f t="shared" si="174"/>
        <v>41820.776412037041</v>
      </c>
      <c r="S3767" s="17">
        <f t="shared" si="175"/>
        <v>41850.776412037041</v>
      </c>
      <c r="T3767">
        <f t="shared" si="176"/>
        <v>8.2191780821917804E-2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8266</v>
      </c>
      <c r="O3768" t="s">
        <v>8269</v>
      </c>
      <c r="P3768">
        <f>ROUND(E3768/D3768*100,0)</f>
        <v>103</v>
      </c>
      <c r="Q3768">
        <f>IFERROR(ROUND(E3768/L3768,4),0)</f>
        <v>106.9272</v>
      </c>
      <c r="R3768" s="17">
        <f t="shared" si="174"/>
        <v>41788.167187500003</v>
      </c>
      <c r="S3768" s="17">
        <f t="shared" si="175"/>
        <v>41823.167187500003</v>
      </c>
      <c r="T3768">
        <f t="shared" si="176"/>
        <v>9.5890410958904104E-2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8266</v>
      </c>
      <c r="O3769" t="s">
        <v>8269</v>
      </c>
      <c r="P3769">
        <f>ROUND(E3769/D3769*100,0)</f>
        <v>117</v>
      </c>
      <c r="Q3769">
        <f>IFERROR(ROUND(E3769/L3769,4),0)</f>
        <v>41.696399999999997</v>
      </c>
      <c r="R3769" s="17">
        <f t="shared" si="174"/>
        <v>42050.019641203704</v>
      </c>
      <c r="S3769" s="17">
        <f t="shared" si="175"/>
        <v>42064.207638888889</v>
      </c>
      <c r="T3769">
        <f t="shared" si="176"/>
        <v>3.8871226534753722E-2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8266</v>
      </c>
      <c r="O3770" t="s">
        <v>8269</v>
      </c>
      <c r="P3770">
        <f>ROUND(E3770/D3770*100,0)</f>
        <v>108</v>
      </c>
      <c r="Q3770">
        <f>IFERROR(ROUND(E3770/L3770,4),"no backers")</f>
        <v>74.243300000000005</v>
      </c>
      <c r="R3770" s="17">
        <f t="shared" si="174"/>
        <v>41772.727893518517</v>
      </c>
      <c r="S3770" s="17">
        <f t="shared" si="175"/>
        <v>41802.727893518517</v>
      </c>
      <c r="T3770">
        <f t="shared" si="176"/>
        <v>8.2191780821917804E-2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8266</v>
      </c>
      <c r="O3771" t="s">
        <v>8269</v>
      </c>
      <c r="P3771">
        <f>ROUND(E3771/D3771*100,0)</f>
        <v>100</v>
      </c>
      <c r="Q3771">
        <f>IFERROR(ROUND(E3771/L3771,4),0)</f>
        <v>73.333299999999994</v>
      </c>
      <c r="R3771" s="17">
        <f t="shared" si="174"/>
        <v>42445.598136574074</v>
      </c>
      <c r="S3771" s="17">
        <f t="shared" si="175"/>
        <v>42475.598136574074</v>
      </c>
      <c r="T3771">
        <f t="shared" si="176"/>
        <v>8.2191780821917804E-2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8266</v>
      </c>
      <c r="O3772" t="s">
        <v>8269</v>
      </c>
      <c r="P3772">
        <f>ROUND(E3772/D3772*100,0)</f>
        <v>100</v>
      </c>
      <c r="Q3772">
        <f>IFERROR(ROUND(E3772/L3772,4),0)</f>
        <v>100</v>
      </c>
      <c r="R3772" s="17">
        <f t="shared" si="174"/>
        <v>42138.930671296301</v>
      </c>
      <c r="S3772" s="17">
        <f t="shared" si="175"/>
        <v>42168.930671296301</v>
      </c>
      <c r="T3772">
        <f t="shared" si="176"/>
        <v>8.2191780821917804E-2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8266</v>
      </c>
      <c r="O3773" t="s">
        <v>8269</v>
      </c>
      <c r="P3773">
        <f>ROUND(E3773/D3773*100,0)</f>
        <v>146</v>
      </c>
      <c r="Q3773">
        <f>IFERROR(ROUND(E3773/L3773,4),0)</f>
        <v>38.421100000000003</v>
      </c>
      <c r="R3773" s="17">
        <f t="shared" si="174"/>
        <v>42493.857083333336</v>
      </c>
      <c r="S3773" s="17">
        <f t="shared" si="175"/>
        <v>42508</v>
      </c>
      <c r="T3773">
        <f t="shared" si="176"/>
        <v>3.8747716894969725E-2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8266</v>
      </c>
      <c r="O3774" t="s">
        <v>8269</v>
      </c>
      <c r="P3774">
        <f>ROUND(E3774/D3774*100,0)</f>
        <v>110</v>
      </c>
      <c r="Q3774">
        <f>IFERROR(ROUND(E3774/L3774,4),0)</f>
        <v>166.96969999999999</v>
      </c>
      <c r="R3774" s="17">
        <f t="shared" si="174"/>
        <v>42682.616967592592</v>
      </c>
      <c r="S3774" s="17">
        <f t="shared" si="175"/>
        <v>42703.25</v>
      </c>
      <c r="T3774">
        <f t="shared" si="176"/>
        <v>5.6528855910706527E-2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8266</v>
      </c>
      <c r="O3775" t="s">
        <v>8269</v>
      </c>
      <c r="P3775">
        <f>ROUND(E3775/D3775*100,0)</f>
        <v>108</v>
      </c>
      <c r="Q3775">
        <f>IFERROR(ROUND(E3775/L3775,4),0)</f>
        <v>94.912300000000002</v>
      </c>
      <c r="R3775" s="17">
        <f t="shared" si="174"/>
        <v>42656.005173611105</v>
      </c>
      <c r="S3775" s="17">
        <f t="shared" si="175"/>
        <v>42689.088888888888</v>
      </c>
      <c r="T3775">
        <f t="shared" si="176"/>
        <v>9.0640315829540213E-2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8266</v>
      </c>
      <c r="O3776" t="s">
        <v>8269</v>
      </c>
      <c r="P3776">
        <f>ROUND(E3776/D3776*100,0)</f>
        <v>100</v>
      </c>
      <c r="Q3776">
        <f>IFERROR(ROUND(E3776/L3776,4),0)</f>
        <v>100</v>
      </c>
      <c r="R3776" s="17">
        <f t="shared" si="174"/>
        <v>42087.792303240742</v>
      </c>
      <c r="S3776" s="17">
        <f t="shared" si="175"/>
        <v>42103.792303240742</v>
      </c>
      <c r="T3776">
        <f t="shared" si="176"/>
        <v>4.3835616438356165E-2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8266</v>
      </c>
      <c r="O3777" t="s">
        <v>8269</v>
      </c>
      <c r="P3777">
        <f>ROUND(E3777/D3777*100,0)</f>
        <v>100</v>
      </c>
      <c r="Q3777">
        <f>IFERROR(ROUND(E3777/L3777,4),"no backers")</f>
        <v>143.21430000000001</v>
      </c>
      <c r="R3777" s="17">
        <f t="shared" si="174"/>
        <v>42075.942627314813</v>
      </c>
      <c r="S3777" s="17">
        <f t="shared" si="175"/>
        <v>42103.166666666672</v>
      </c>
      <c r="T3777">
        <f t="shared" si="176"/>
        <v>7.4586409183174426E-2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8266</v>
      </c>
      <c r="O3778" t="s">
        <v>8269</v>
      </c>
      <c r="P3778">
        <f>ROUND(E3778/D3778*100,0)</f>
        <v>107</v>
      </c>
      <c r="Q3778">
        <f>IFERROR(ROUND(E3778/L3778,4),0)</f>
        <v>90.819100000000006</v>
      </c>
      <c r="R3778" s="17">
        <f t="shared" si="174"/>
        <v>41814.367800925924</v>
      </c>
      <c r="S3778" s="17">
        <f t="shared" si="175"/>
        <v>41852.041666666664</v>
      </c>
      <c r="T3778">
        <f t="shared" si="176"/>
        <v>0.10321607052257654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8266</v>
      </c>
      <c r="O3779" t="s">
        <v>8269</v>
      </c>
      <c r="P3779">
        <f>ROUND(E3779/D3779*100,0)</f>
        <v>143</v>
      </c>
      <c r="Q3779">
        <f>IFERROR(ROUND(E3779/L3779,4),0)</f>
        <v>48.542400000000001</v>
      </c>
      <c r="R3779" s="17">
        <f t="shared" ref="R3779:R3842" si="177">(((J3779/60)/60)/24)+DATE(1970,1,1)</f>
        <v>41887.111354166671</v>
      </c>
      <c r="S3779" s="17">
        <f t="shared" ref="S3779:S3842" si="178">(((I3779/60)/60)/24)+DATE(1970,1,1)</f>
        <v>41909.166666666664</v>
      </c>
      <c r="T3779">
        <f t="shared" ref="T3779:T3842" si="179">(S3779-R3779)/365</f>
        <v>6.04255136986118E-2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8266</v>
      </c>
      <c r="O3780" t="s">
        <v>8269</v>
      </c>
      <c r="P3780">
        <f>ROUND(E3780/D3780*100,0)</f>
        <v>105</v>
      </c>
      <c r="Q3780">
        <f>IFERROR(ROUND(E3780/L3780,4),0)</f>
        <v>70.027799999999999</v>
      </c>
      <c r="R3780" s="17">
        <f t="shared" si="177"/>
        <v>41989.819212962961</v>
      </c>
      <c r="S3780" s="17">
        <f t="shared" si="178"/>
        <v>42049.819212962961</v>
      </c>
      <c r="T3780">
        <f t="shared" si="179"/>
        <v>0.16438356164383561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8266</v>
      </c>
      <c r="O3781" t="s">
        <v>8269</v>
      </c>
      <c r="P3781">
        <f>ROUND(E3781/D3781*100,0)</f>
        <v>104</v>
      </c>
      <c r="Q3781">
        <f>IFERROR(ROUND(E3781/L3781,4),0)</f>
        <v>135.62610000000001</v>
      </c>
      <c r="R3781" s="17">
        <f t="shared" si="177"/>
        <v>42425.735416666663</v>
      </c>
      <c r="S3781" s="17">
        <f t="shared" si="178"/>
        <v>42455.693750000006</v>
      </c>
      <c r="T3781">
        <f t="shared" si="179"/>
        <v>8.2077625570802837E-2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8266</v>
      </c>
      <c r="O3782" t="s">
        <v>8269</v>
      </c>
      <c r="P3782">
        <f>ROUND(E3782/D3782*100,0)</f>
        <v>120</v>
      </c>
      <c r="Q3782">
        <f>IFERROR(ROUND(E3782/L3782,4),0)</f>
        <v>100</v>
      </c>
      <c r="R3782" s="17">
        <f t="shared" si="177"/>
        <v>42166.219733796301</v>
      </c>
      <c r="S3782" s="17">
        <f t="shared" si="178"/>
        <v>42198.837499999994</v>
      </c>
      <c r="T3782">
        <f t="shared" si="179"/>
        <v>8.9363743023817707E-2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8266</v>
      </c>
      <c r="O3783" t="s">
        <v>8269</v>
      </c>
      <c r="P3783">
        <f>ROUND(E3783/D3783*100,0)</f>
        <v>110</v>
      </c>
      <c r="Q3783">
        <f>IFERROR(ROUND(E3783/L3783,4),"no backers")</f>
        <v>94.903800000000004</v>
      </c>
      <c r="R3783" s="17">
        <f t="shared" si="177"/>
        <v>41865.882928240739</v>
      </c>
      <c r="S3783" s="17">
        <f t="shared" si="178"/>
        <v>41890.882928240739</v>
      </c>
      <c r="T3783">
        <f t="shared" si="179"/>
        <v>6.8493150684931503E-2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8266</v>
      </c>
      <c r="O3784" t="s">
        <v>8269</v>
      </c>
      <c r="P3784">
        <f>ROUND(E3784/D3784*100,0)</f>
        <v>102</v>
      </c>
      <c r="Q3784">
        <f>IFERROR(ROUND(E3784/L3784,4),0)</f>
        <v>75.370400000000004</v>
      </c>
      <c r="R3784" s="17">
        <f t="shared" si="177"/>
        <v>42546.862233796302</v>
      </c>
      <c r="S3784" s="17">
        <f t="shared" si="178"/>
        <v>42575.958333333328</v>
      </c>
      <c r="T3784">
        <f t="shared" si="179"/>
        <v>7.9715341197331563E-2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8266</v>
      </c>
      <c r="O3785" t="s">
        <v>8269</v>
      </c>
      <c r="P3785">
        <f>ROUND(E3785/D3785*100,0)</f>
        <v>129</v>
      </c>
      <c r="Q3785">
        <f>IFERROR(ROUND(E3785/L3785,4),0)</f>
        <v>64.458299999999994</v>
      </c>
      <c r="R3785" s="17">
        <f t="shared" si="177"/>
        <v>42420.140277777777</v>
      </c>
      <c r="S3785" s="17">
        <f t="shared" si="178"/>
        <v>42444.666666666672</v>
      </c>
      <c r="T3785">
        <f t="shared" si="179"/>
        <v>6.7195585996972257E-2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8266</v>
      </c>
      <c r="O3786" t="s">
        <v>8269</v>
      </c>
      <c r="P3786">
        <f>ROUND(E3786/D3786*100,0)</f>
        <v>115</v>
      </c>
      <c r="Q3786">
        <f>IFERROR(ROUND(E3786/L3786,4),0)</f>
        <v>115</v>
      </c>
      <c r="R3786" s="17">
        <f t="shared" si="177"/>
        <v>42531.980694444443</v>
      </c>
      <c r="S3786" s="17">
        <f t="shared" si="178"/>
        <v>42561.980694444443</v>
      </c>
      <c r="T3786">
        <f t="shared" si="179"/>
        <v>8.2191780821917804E-2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8266</v>
      </c>
      <c r="O3787" t="s">
        <v>8269</v>
      </c>
      <c r="P3787">
        <f>ROUND(E3787/D3787*100,0)</f>
        <v>151</v>
      </c>
      <c r="Q3787">
        <f>IFERROR(ROUND(E3787/L3787,4),0)</f>
        <v>100.5</v>
      </c>
      <c r="R3787" s="17">
        <f t="shared" si="177"/>
        <v>42548.63853009259</v>
      </c>
      <c r="S3787" s="17">
        <f t="shared" si="178"/>
        <v>42584.418749999997</v>
      </c>
      <c r="T3787">
        <f t="shared" si="179"/>
        <v>9.8027999746319774E-2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8266</v>
      </c>
      <c r="O3788" t="s">
        <v>8269</v>
      </c>
      <c r="P3788">
        <f>ROUND(E3788/D3788*100,0)</f>
        <v>111</v>
      </c>
      <c r="Q3788">
        <f>IFERROR(ROUND(E3788/L3788,4),0)</f>
        <v>93.774600000000007</v>
      </c>
      <c r="R3788" s="17">
        <f t="shared" si="177"/>
        <v>42487.037905092591</v>
      </c>
      <c r="S3788" s="17">
        <f t="shared" si="178"/>
        <v>42517.037905092591</v>
      </c>
      <c r="T3788">
        <f t="shared" si="179"/>
        <v>8.2191780821917804E-2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8266</v>
      </c>
      <c r="O3789" t="s">
        <v>8269</v>
      </c>
      <c r="P3789">
        <f>ROUND(E3789/D3789*100,0)</f>
        <v>100</v>
      </c>
      <c r="Q3789">
        <f>IFERROR(ROUND(E3789/L3789,4),0)</f>
        <v>35.1</v>
      </c>
      <c r="R3789" s="17">
        <f t="shared" si="177"/>
        <v>42167.534791666665</v>
      </c>
      <c r="S3789" s="17">
        <f t="shared" si="178"/>
        <v>42196.165972222225</v>
      </c>
      <c r="T3789">
        <f t="shared" si="179"/>
        <v>7.8441590563177246E-2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8266</v>
      </c>
      <c r="O3790" t="s">
        <v>8269</v>
      </c>
      <c r="P3790">
        <f>ROUND(E3790/D3790*100,0)</f>
        <v>1</v>
      </c>
      <c r="Q3790">
        <f>IFERROR(ROUND(E3790/L3790,4),0)</f>
        <v>500</v>
      </c>
      <c r="R3790" s="17">
        <f t="shared" si="177"/>
        <v>42333.695821759262</v>
      </c>
      <c r="S3790" s="17">
        <f t="shared" si="178"/>
        <v>42361.679166666669</v>
      </c>
      <c r="T3790">
        <f t="shared" si="179"/>
        <v>7.666669837645676E-2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8266</v>
      </c>
      <c r="O3791" t="s">
        <v>8269</v>
      </c>
      <c r="P3791">
        <f>ROUND(E3791/D3791*100,0)</f>
        <v>3</v>
      </c>
      <c r="Q3791">
        <f>IFERROR(ROUND(E3791/L3791,4),"no backers")</f>
        <v>29</v>
      </c>
      <c r="R3791" s="17">
        <f t="shared" si="177"/>
        <v>42138.798819444448</v>
      </c>
      <c r="S3791" s="17">
        <f t="shared" si="178"/>
        <v>42170.798819444448</v>
      </c>
      <c r="T3791">
        <f t="shared" si="179"/>
        <v>8.7671232876712329E-2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8266</v>
      </c>
      <c r="O3792" t="s">
        <v>8269</v>
      </c>
      <c r="P3792">
        <f>ROUND(E3792/D3792*100,0)</f>
        <v>0</v>
      </c>
      <c r="Q3792">
        <f>IFERROR(ROUND(E3792/L3792,4),0)</f>
        <v>0</v>
      </c>
      <c r="R3792" s="17">
        <f t="shared" si="177"/>
        <v>42666.666932870372</v>
      </c>
      <c r="S3792" s="17">
        <f t="shared" si="178"/>
        <v>42696.708599537036</v>
      </c>
      <c r="T3792">
        <f t="shared" si="179"/>
        <v>8.2305936073052713E-2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8266</v>
      </c>
      <c r="O3793" t="s">
        <v>8269</v>
      </c>
      <c r="P3793">
        <f>ROUND(E3793/D3793*100,0)</f>
        <v>0</v>
      </c>
      <c r="Q3793">
        <f>IFERROR(ROUND(E3793/L3793,4),0)</f>
        <v>0</v>
      </c>
      <c r="R3793" s="17">
        <f t="shared" si="177"/>
        <v>41766.692037037035</v>
      </c>
      <c r="S3793" s="17">
        <f t="shared" si="178"/>
        <v>41826.692037037035</v>
      </c>
      <c r="T3793">
        <f t="shared" si="179"/>
        <v>0.16438356164383561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8266</v>
      </c>
      <c r="O3794" t="s">
        <v>8269</v>
      </c>
      <c r="P3794">
        <f>ROUND(E3794/D3794*100,0)</f>
        <v>0</v>
      </c>
      <c r="Q3794">
        <f>IFERROR(ROUND(E3794/L3794,4),0)</f>
        <v>17.5</v>
      </c>
      <c r="R3794" s="17">
        <f t="shared" si="177"/>
        <v>42170.447013888886</v>
      </c>
      <c r="S3794" s="17">
        <f t="shared" si="178"/>
        <v>42200.447013888886</v>
      </c>
      <c r="T3794">
        <f t="shared" si="179"/>
        <v>8.2191780821917804E-2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8266</v>
      </c>
      <c r="O3795" t="s">
        <v>8269</v>
      </c>
      <c r="P3795">
        <f>ROUND(E3795/D3795*100,0)</f>
        <v>60</v>
      </c>
      <c r="Q3795">
        <f>IFERROR(ROUND(E3795/L3795,4),0)</f>
        <v>174</v>
      </c>
      <c r="R3795" s="17">
        <f t="shared" si="177"/>
        <v>41968.938993055555</v>
      </c>
      <c r="S3795" s="17">
        <f t="shared" si="178"/>
        <v>41989.938993055555</v>
      </c>
      <c r="T3795">
        <f t="shared" si="179"/>
        <v>5.7534246575342465E-2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8266</v>
      </c>
      <c r="O3796" t="s">
        <v>8269</v>
      </c>
      <c r="P3796">
        <f>ROUND(E3796/D3796*100,0)</f>
        <v>1</v>
      </c>
      <c r="Q3796">
        <f>IFERROR(ROUND(E3796/L3796,4),0)</f>
        <v>50</v>
      </c>
      <c r="R3796" s="17">
        <f t="shared" si="177"/>
        <v>42132.58048611111</v>
      </c>
      <c r="S3796" s="17">
        <f t="shared" si="178"/>
        <v>42162.58048611111</v>
      </c>
      <c r="T3796">
        <f t="shared" si="179"/>
        <v>8.2191780821917804E-2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8266</v>
      </c>
      <c r="O3797" t="s">
        <v>8269</v>
      </c>
      <c r="P3797">
        <f>ROUND(E3797/D3797*100,0)</f>
        <v>2</v>
      </c>
      <c r="Q3797">
        <f>IFERROR(ROUND(E3797/L3797,4),0)</f>
        <v>5</v>
      </c>
      <c r="R3797" s="17">
        <f t="shared" si="177"/>
        <v>42201.436226851853</v>
      </c>
      <c r="S3797" s="17">
        <f t="shared" si="178"/>
        <v>42244.9375</v>
      </c>
      <c r="T3797">
        <f t="shared" si="179"/>
        <v>0.11918157026889711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8266</v>
      </c>
      <c r="O3798" t="s">
        <v>8269</v>
      </c>
      <c r="P3798">
        <f>ROUND(E3798/D3798*100,0)</f>
        <v>0</v>
      </c>
      <c r="Q3798">
        <f>IFERROR(ROUND(E3798/L3798,4),"no backers")</f>
        <v>1</v>
      </c>
      <c r="R3798" s="17">
        <f t="shared" si="177"/>
        <v>42689.029583333337</v>
      </c>
      <c r="S3798" s="17">
        <f t="shared" si="178"/>
        <v>42749.029583333337</v>
      </c>
      <c r="T3798">
        <f t="shared" si="179"/>
        <v>0.16438356164383561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8266</v>
      </c>
      <c r="O3799" t="s">
        <v>8269</v>
      </c>
      <c r="P3799">
        <f>ROUND(E3799/D3799*100,0)</f>
        <v>90</v>
      </c>
      <c r="Q3799">
        <f>IFERROR(ROUND(E3799/L3799,4),0)</f>
        <v>145.40539999999999</v>
      </c>
      <c r="R3799" s="17">
        <f t="shared" si="177"/>
        <v>42084.881539351853</v>
      </c>
      <c r="S3799" s="17">
        <f t="shared" si="178"/>
        <v>42114.881539351853</v>
      </c>
      <c r="T3799">
        <f t="shared" si="179"/>
        <v>8.2191780821917804E-2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8266</v>
      </c>
      <c r="O3800" t="s">
        <v>8269</v>
      </c>
      <c r="P3800">
        <f>ROUND(E3800/D3800*100,0)</f>
        <v>1</v>
      </c>
      <c r="Q3800">
        <f>IFERROR(ROUND(E3800/L3800,4),0)</f>
        <v>205</v>
      </c>
      <c r="R3800" s="17">
        <f t="shared" si="177"/>
        <v>41831.722777777781</v>
      </c>
      <c r="S3800" s="17">
        <f t="shared" si="178"/>
        <v>41861.722777777781</v>
      </c>
      <c r="T3800">
        <f t="shared" si="179"/>
        <v>8.2191780821917804E-2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8266</v>
      </c>
      <c r="O3801" t="s">
        <v>8269</v>
      </c>
      <c r="P3801">
        <f>ROUND(E3801/D3801*100,0)</f>
        <v>4</v>
      </c>
      <c r="Q3801">
        <f>IFERROR(ROUND(E3801/L3801,4),0)</f>
        <v>100.5</v>
      </c>
      <c r="R3801" s="17">
        <f t="shared" si="177"/>
        <v>42410.93105324074</v>
      </c>
      <c r="S3801" s="17">
        <f t="shared" si="178"/>
        <v>42440.93105324074</v>
      </c>
      <c r="T3801">
        <f t="shared" si="179"/>
        <v>8.2191780821917804E-2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8266</v>
      </c>
      <c r="O3802" t="s">
        <v>8269</v>
      </c>
      <c r="P3802">
        <f>ROUND(E3802/D3802*100,0)</f>
        <v>4</v>
      </c>
      <c r="Q3802">
        <f>IFERROR(ROUND(E3802/L3802,4),0)</f>
        <v>55.0625</v>
      </c>
      <c r="R3802" s="17">
        <f t="shared" si="177"/>
        <v>41982.737071759257</v>
      </c>
      <c r="S3802" s="17">
        <f t="shared" si="178"/>
        <v>42015.207638888889</v>
      </c>
      <c r="T3802">
        <f t="shared" si="179"/>
        <v>8.8960457889403835E-2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8266</v>
      </c>
      <c r="O3803" t="s">
        <v>8269</v>
      </c>
      <c r="P3803">
        <f>ROUND(E3803/D3803*100,0)</f>
        <v>9</v>
      </c>
      <c r="Q3803">
        <f>IFERROR(ROUND(E3803/L3803,4),0)</f>
        <v>47.333300000000001</v>
      </c>
      <c r="R3803" s="17">
        <f t="shared" si="177"/>
        <v>41975.676111111112</v>
      </c>
      <c r="S3803" s="17">
        <f t="shared" si="178"/>
        <v>42006.676111111112</v>
      </c>
      <c r="T3803">
        <f t="shared" si="179"/>
        <v>8.4931506849315067E-2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8266</v>
      </c>
      <c r="O3804" t="s">
        <v>8269</v>
      </c>
      <c r="P3804">
        <f>ROUND(E3804/D3804*100,0)</f>
        <v>0</v>
      </c>
      <c r="Q3804" t="str">
        <f>IFERROR(ROUND(E3804/L3804,4),"no backers")</f>
        <v>no backers</v>
      </c>
      <c r="R3804" s="17">
        <f t="shared" si="177"/>
        <v>42269.126226851848</v>
      </c>
      <c r="S3804" s="17">
        <f t="shared" si="178"/>
        <v>42299.126226851848</v>
      </c>
      <c r="T3804">
        <f t="shared" si="179"/>
        <v>8.2191780821917804E-2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8266</v>
      </c>
      <c r="O3805" t="s">
        <v>8269</v>
      </c>
      <c r="P3805">
        <f>ROUND(E3805/D3805*100,0)</f>
        <v>20</v>
      </c>
      <c r="Q3805">
        <f>IFERROR(ROUND(E3805/L3805,4),0)</f>
        <v>58.95</v>
      </c>
      <c r="R3805" s="17">
        <f t="shared" si="177"/>
        <v>42403.971851851849</v>
      </c>
      <c r="S3805" s="17">
        <f t="shared" si="178"/>
        <v>42433.971851851849</v>
      </c>
      <c r="T3805">
        <f t="shared" si="179"/>
        <v>8.2191780821917804E-2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8266</v>
      </c>
      <c r="O3806" t="s">
        <v>8269</v>
      </c>
      <c r="P3806">
        <f>ROUND(E3806/D3806*100,0)</f>
        <v>0</v>
      </c>
      <c r="Q3806">
        <f>IFERROR(ROUND(E3806/L3806,4),0)</f>
        <v>0</v>
      </c>
      <c r="R3806" s="17">
        <f t="shared" si="177"/>
        <v>42527.00953703704</v>
      </c>
      <c r="S3806" s="17">
        <f t="shared" si="178"/>
        <v>42582.291666666672</v>
      </c>
      <c r="T3806">
        <f t="shared" si="179"/>
        <v>0.15145788939625077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8266</v>
      </c>
      <c r="O3807" t="s">
        <v>8269</v>
      </c>
      <c r="P3807">
        <f>ROUND(E3807/D3807*100,0)</f>
        <v>0</v>
      </c>
      <c r="Q3807">
        <f>IFERROR(ROUND(E3807/L3807,4),0)</f>
        <v>1.5</v>
      </c>
      <c r="R3807" s="17">
        <f t="shared" si="177"/>
        <v>41849.887037037035</v>
      </c>
      <c r="S3807" s="17">
        <f t="shared" si="178"/>
        <v>41909.887037037035</v>
      </c>
      <c r="T3807">
        <f t="shared" si="179"/>
        <v>0.16438356164383561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8266</v>
      </c>
      <c r="O3808" t="s">
        <v>8269</v>
      </c>
      <c r="P3808">
        <f>ROUND(E3808/D3808*100,0)</f>
        <v>0</v>
      </c>
      <c r="Q3808">
        <f>IFERROR(ROUND(E3808/L3808,4),0)</f>
        <v>5</v>
      </c>
      <c r="R3808" s="17">
        <f t="shared" si="177"/>
        <v>41799.259039351848</v>
      </c>
      <c r="S3808" s="17">
        <f t="shared" si="178"/>
        <v>41819.259039351848</v>
      </c>
      <c r="T3808">
        <f t="shared" si="179"/>
        <v>5.4794520547945202E-2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8266</v>
      </c>
      <c r="O3809" t="s">
        <v>8269</v>
      </c>
      <c r="P3809">
        <f>ROUND(E3809/D3809*100,0)</f>
        <v>30</v>
      </c>
      <c r="Q3809">
        <f>IFERROR(ROUND(E3809/L3809,4),0)</f>
        <v>50.555599999999998</v>
      </c>
      <c r="R3809" s="17">
        <f t="shared" si="177"/>
        <v>42090.909016203703</v>
      </c>
      <c r="S3809" s="17">
        <f t="shared" si="178"/>
        <v>42097.909016203703</v>
      </c>
      <c r="T3809">
        <f t="shared" si="179"/>
        <v>1.9178082191780823E-2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8266</v>
      </c>
      <c r="O3810" t="s">
        <v>8268</v>
      </c>
      <c r="P3810">
        <f>ROUND(E3810/D3810*100,0)</f>
        <v>100</v>
      </c>
      <c r="Q3810">
        <f>IFERROR(ROUND(E3810/L3810,4),0)</f>
        <v>41.666699999999999</v>
      </c>
      <c r="R3810" s="17">
        <f t="shared" si="177"/>
        <v>42059.453923611116</v>
      </c>
      <c r="S3810" s="17">
        <f t="shared" si="178"/>
        <v>42119.412256944444</v>
      </c>
      <c r="T3810">
        <f t="shared" si="179"/>
        <v>0.16426940639268078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8266</v>
      </c>
      <c r="O3811" t="s">
        <v>8268</v>
      </c>
      <c r="P3811">
        <f>ROUND(E3811/D3811*100,0)</f>
        <v>101</v>
      </c>
      <c r="Q3811">
        <f>IFERROR(ROUND(E3811/L3811,4),0)</f>
        <v>53.289499999999997</v>
      </c>
      <c r="R3811" s="17">
        <f t="shared" si="177"/>
        <v>41800.526701388888</v>
      </c>
      <c r="S3811" s="17">
        <f t="shared" si="178"/>
        <v>41850.958333333336</v>
      </c>
      <c r="T3811">
        <f t="shared" si="179"/>
        <v>0.13816885464232292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8266</v>
      </c>
      <c r="O3812" t="s">
        <v>8268</v>
      </c>
      <c r="P3812">
        <f>ROUND(E3812/D3812*100,0)</f>
        <v>122</v>
      </c>
      <c r="Q3812">
        <f>IFERROR(ROUND(E3812/L3812,4),0)</f>
        <v>70.230800000000002</v>
      </c>
      <c r="R3812" s="17">
        <f t="shared" si="177"/>
        <v>42054.849050925928</v>
      </c>
      <c r="S3812" s="17">
        <f t="shared" si="178"/>
        <v>42084.807384259257</v>
      </c>
      <c r="T3812">
        <f t="shared" si="179"/>
        <v>8.2077625570762966E-2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8266</v>
      </c>
      <c r="O3813" t="s">
        <v>8268</v>
      </c>
      <c r="P3813">
        <f>ROUND(E3813/D3813*100,0)</f>
        <v>330</v>
      </c>
      <c r="Q3813">
        <f>IFERROR(ROUND(E3813/L3813,4),0)</f>
        <v>43.421100000000003</v>
      </c>
      <c r="R3813" s="17">
        <f t="shared" si="177"/>
        <v>42487.62700231481</v>
      </c>
      <c r="S3813" s="17">
        <f t="shared" si="178"/>
        <v>42521.458333333328</v>
      </c>
      <c r="T3813">
        <f t="shared" si="179"/>
        <v>9.268857813292751E-2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8266</v>
      </c>
      <c r="O3814" t="s">
        <v>8268</v>
      </c>
      <c r="P3814">
        <f>ROUND(E3814/D3814*100,0)</f>
        <v>110</v>
      </c>
      <c r="Q3814">
        <f>IFERROR(ROUND(E3814/L3814,4),0)</f>
        <v>199.18180000000001</v>
      </c>
      <c r="R3814" s="17">
        <f t="shared" si="177"/>
        <v>42109.751250000001</v>
      </c>
      <c r="S3814" s="17">
        <f t="shared" si="178"/>
        <v>42156.165972222225</v>
      </c>
      <c r="T3814">
        <f t="shared" si="179"/>
        <v>0.12716362252664012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8266</v>
      </c>
      <c r="O3815" t="s">
        <v>8268</v>
      </c>
      <c r="P3815">
        <f>ROUND(E3815/D3815*100,0)</f>
        <v>101</v>
      </c>
      <c r="Q3815">
        <f>IFERROR(ROUND(E3815/L3815,4),0)</f>
        <v>78.518100000000004</v>
      </c>
      <c r="R3815" s="17">
        <f t="shared" si="177"/>
        <v>42497.275706018518</v>
      </c>
      <c r="S3815" s="17">
        <f t="shared" si="178"/>
        <v>42535.904861111107</v>
      </c>
      <c r="T3815">
        <f t="shared" si="179"/>
        <v>0.10583330162353127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8266</v>
      </c>
      <c r="O3816" t="s">
        <v>8268</v>
      </c>
      <c r="P3816">
        <f>ROUND(E3816/D3816*100,0)</f>
        <v>140</v>
      </c>
      <c r="Q3816">
        <f>IFERROR(ROUND(E3816/L3816,4),0)</f>
        <v>61.823500000000003</v>
      </c>
      <c r="R3816" s="17">
        <f t="shared" si="177"/>
        <v>42058.904074074075</v>
      </c>
      <c r="S3816" s="17">
        <f t="shared" si="178"/>
        <v>42095.165972222225</v>
      </c>
      <c r="T3816">
        <f t="shared" si="179"/>
        <v>9.9347666159315257E-2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8266</v>
      </c>
      <c r="O3817" t="s">
        <v>8268</v>
      </c>
      <c r="P3817">
        <f>ROUND(E3817/D3817*100,0)</f>
        <v>100</v>
      </c>
      <c r="Q3817">
        <f>IFERROR(ROUND(E3817/L3817,4),"no backers")</f>
        <v>50.000500000000002</v>
      </c>
      <c r="R3817" s="17">
        <f t="shared" si="177"/>
        <v>42207.259918981479</v>
      </c>
      <c r="S3817" s="17">
        <f t="shared" si="178"/>
        <v>42236.958333333328</v>
      </c>
      <c r="T3817">
        <f t="shared" si="179"/>
        <v>8.1365518772190004E-2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8266</v>
      </c>
      <c r="O3818" t="s">
        <v>8268</v>
      </c>
      <c r="P3818">
        <f>ROUND(E3818/D3818*100,0)</f>
        <v>119</v>
      </c>
      <c r="Q3818">
        <f>IFERROR(ROUND(E3818/L3818,4),0)</f>
        <v>48.339700000000001</v>
      </c>
      <c r="R3818" s="17">
        <f t="shared" si="177"/>
        <v>41807.690081018518</v>
      </c>
      <c r="S3818" s="17">
        <f t="shared" si="178"/>
        <v>41837.690081018518</v>
      </c>
      <c r="T3818">
        <f t="shared" si="179"/>
        <v>8.2191780821917804E-2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8266</v>
      </c>
      <c r="O3819" t="s">
        <v>8268</v>
      </c>
      <c r="P3819">
        <f>ROUND(E3819/D3819*100,0)</f>
        <v>107</v>
      </c>
      <c r="Q3819">
        <f>IFERROR(ROUND(E3819/L3819,4),0)</f>
        <v>107.25</v>
      </c>
      <c r="R3819" s="17">
        <f t="shared" si="177"/>
        <v>42284.69694444444</v>
      </c>
      <c r="S3819" s="17">
        <f t="shared" si="178"/>
        <v>42301.165972222225</v>
      </c>
      <c r="T3819">
        <f t="shared" si="179"/>
        <v>4.5120624048724668E-2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8266</v>
      </c>
      <c r="O3820" t="s">
        <v>8268</v>
      </c>
      <c r="P3820">
        <f>ROUND(E3820/D3820*100,0)</f>
        <v>228</v>
      </c>
      <c r="Q3820">
        <f>IFERROR(ROUND(E3820/L3820,4),0)</f>
        <v>57</v>
      </c>
      <c r="R3820" s="17">
        <f t="shared" si="177"/>
        <v>42045.84238425926</v>
      </c>
      <c r="S3820" s="17">
        <f t="shared" si="178"/>
        <v>42075.800717592589</v>
      </c>
      <c r="T3820">
        <f t="shared" si="179"/>
        <v>8.2077625570762966E-2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8266</v>
      </c>
      <c r="O3821" t="s">
        <v>8268</v>
      </c>
      <c r="P3821">
        <f>ROUND(E3821/D3821*100,0)</f>
        <v>106</v>
      </c>
      <c r="Q3821">
        <f>IFERROR(ROUND(E3821/L3821,4),"no backers")</f>
        <v>40.923099999999998</v>
      </c>
      <c r="R3821" s="17">
        <f t="shared" si="177"/>
        <v>42184.209537037037</v>
      </c>
      <c r="S3821" s="17">
        <f t="shared" si="178"/>
        <v>42202.876388888893</v>
      </c>
      <c r="T3821">
        <f t="shared" si="179"/>
        <v>5.1142059868099547E-2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8266</v>
      </c>
      <c r="O3822" t="s">
        <v>8268</v>
      </c>
      <c r="P3822">
        <f>ROUND(E3822/D3822*100,0)</f>
        <v>143</v>
      </c>
      <c r="Q3822">
        <f>IFERROR(ROUND(E3822/L3822,4),"no backers")</f>
        <v>21.5</v>
      </c>
      <c r="R3822" s="17">
        <f t="shared" si="177"/>
        <v>42160.651817129634</v>
      </c>
      <c r="S3822" s="17">
        <f t="shared" si="178"/>
        <v>42190.651817129634</v>
      </c>
      <c r="T3822">
        <f t="shared" si="179"/>
        <v>8.2191780821917804E-2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8266</v>
      </c>
      <c r="O3823" t="s">
        <v>8268</v>
      </c>
      <c r="P3823">
        <f>ROUND(E3823/D3823*100,0)</f>
        <v>105</v>
      </c>
      <c r="Q3823">
        <f>IFERROR(ROUND(E3823/L3823,4),0)</f>
        <v>79.543499999999995</v>
      </c>
      <c r="R3823" s="17">
        <f t="shared" si="177"/>
        <v>42341.180636574078</v>
      </c>
      <c r="S3823" s="17">
        <f t="shared" si="178"/>
        <v>42373.180636574078</v>
      </c>
      <c r="T3823">
        <f t="shared" si="179"/>
        <v>8.7671232876712329E-2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8266</v>
      </c>
      <c r="O3824" t="s">
        <v>8268</v>
      </c>
      <c r="P3824">
        <f>ROUND(E3824/D3824*100,0)</f>
        <v>110</v>
      </c>
      <c r="Q3824">
        <f>IFERROR(ROUND(E3824/L3824,4),0)</f>
        <v>72.381600000000006</v>
      </c>
      <c r="R3824" s="17">
        <f t="shared" si="177"/>
        <v>42329.838159722218</v>
      </c>
      <c r="S3824" s="17">
        <f t="shared" si="178"/>
        <v>42388.957638888889</v>
      </c>
      <c r="T3824">
        <f t="shared" si="179"/>
        <v>0.16197117579909925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8266</v>
      </c>
      <c r="O3825" t="s">
        <v>8268</v>
      </c>
      <c r="P3825">
        <f>ROUND(E3825/D3825*100,0)</f>
        <v>106</v>
      </c>
      <c r="Q3825">
        <f>IFERROR(ROUND(E3825/L3825,4),0)</f>
        <v>64.634100000000004</v>
      </c>
      <c r="R3825" s="17">
        <f t="shared" si="177"/>
        <v>42170.910231481481</v>
      </c>
      <c r="S3825" s="17">
        <f t="shared" si="178"/>
        <v>42205.165972222225</v>
      </c>
      <c r="T3825">
        <f t="shared" si="179"/>
        <v>9.3851344495188851E-2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8266</v>
      </c>
      <c r="O3826" t="s">
        <v>8268</v>
      </c>
      <c r="P3826">
        <f>ROUND(E3826/D3826*100,0)</f>
        <v>108</v>
      </c>
      <c r="Q3826">
        <f>IFERROR(ROUND(E3826/L3826,4),"no backers")</f>
        <v>38.571399999999997</v>
      </c>
      <c r="R3826" s="17">
        <f t="shared" si="177"/>
        <v>42571.626192129625</v>
      </c>
      <c r="S3826" s="17">
        <f t="shared" si="178"/>
        <v>42583.570138888885</v>
      </c>
      <c r="T3826">
        <f t="shared" si="179"/>
        <v>3.2723141806192173E-2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8266</v>
      </c>
      <c r="O3827" t="s">
        <v>8268</v>
      </c>
      <c r="P3827">
        <f>ROUND(E3827/D3827*100,0)</f>
        <v>105</v>
      </c>
      <c r="Q3827">
        <f>IFERROR(ROUND(E3827/L3827,4),"no backers")</f>
        <v>107.5714</v>
      </c>
      <c r="R3827" s="17">
        <f t="shared" si="177"/>
        <v>42151.069606481484</v>
      </c>
      <c r="S3827" s="17">
        <f t="shared" si="178"/>
        <v>42172.069606481484</v>
      </c>
      <c r="T3827">
        <f t="shared" si="179"/>
        <v>5.7534246575342465E-2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8266</v>
      </c>
      <c r="O3828" t="s">
        <v>8268</v>
      </c>
      <c r="P3828">
        <f>ROUND(E3828/D3828*100,0)</f>
        <v>119</v>
      </c>
      <c r="Q3828">
        <f>IFERROR(ROUND(E3828/L3828,4),0)</f>
        <v>27.5</v>
      </c>
      <c r="R3828" s="17">
        <f t="shared" si="177"/>
        <v>42101.423541666663</v>
      </c>
      <c r="S3828" s="17">
        <f t="shared" si="178"/>
        <v>42131.423541666663</v>
      </c>
      <c r="T3828">
        <f t="shared" si="179"/>
        <v>8.2191780821917804E-2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8266</v>
      </c>
      <c r="O3829" t="s">
        <v>8268</v>
      </c>
      <c r="P3829">
        <f>ROUND(E3829/D3829*100,0)</f>
        <v>153</v>
      </c>
      <c r="Q3829">
        <f>IFERROR(ROUND(E3829/L3829,4),0)</f>
        <v>70.461500000000001</v>
      </c>
      <c r="R3829" s="17">
        <f t="shared" si="177"/>
        <v>42034.928252314814</v>
      </c>
      <c r="S3829" s="17">
        <f t="shared" si="178"/>
        <v>42090</v>
      </c>
      <c r="T3829">
        <f t="shared" si="179"/>
        <v>0.15088150050735885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8266</v>
      </c>
      <c r="O3830" t="s">
        <v>8268</v>
      </c>
      <c r="P3830">
        <f>ROUND(E3830/D3830*100,0)</f>
        <v>100</v>
      </c>
      <c r="Q3830">
        <f>IFERROR(ROUND(E3830/L3830,4),0)</f>
        <v>178.57140000000001</v>
      </c>
      <c r="R3830" s="17">
        <f t="shared" si="177"/>
        <v>41944.527627314819</v>
      </c>
      <c r="S3830" s="17">
        <f t="shared" si="178"/>
        <v>42004.569293981483</v>
      </c>
      <c r="T3830">
        <f t="shared" si="179"/>
        <v>0.16449771689497053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8266</v>
      </c>
      <c r="O3831" t="s">
        <v>8268</v>
      </c>
      <c r="P3831">
        <f>ROUND(E3831/D3831*100,0)</f>
        <v>100</v>
      </c>
      <c r="Q3831">
        <f>IFERROR(ROUND(E3831/L3831,4),0)</f>
        <v>62.625</v>
      </c>
      <c r="R3831" s="17">
        <f t="shared" si="177"/>
        <v>42593.865405092598</v>
      </c>
      <c r="S3831" s="17">
        <f t="shared" si="178"/>
        <v>42613.865405092598</v>
      </c>
      <c r="T3831">
        <f t="shared" si="179"/>
        <v>5.4794520547945202E-2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8266</v>
      </c>
      <c r="O3832" t="s">
        <v>8268</v>
      </c>
      <c r="P3832">
        <f>ROUND(E3832/D3832*100,0)</f>
        <v>225</v>
      </c>
      <c r="Q3832">
        <f>IFERROR(ROUND(E3832/L3832,4),0)</f>
        <v>75</v>
      </c>
      <c r="R3832" s="17">
        <f t="shared" si="177"/>
        <v>42503.740868055553</v>
      </c>
      <c r="S3832" s="17">
        <f t="shared" si="178"/>
        <v>42517.740868055553</v>
      </c>
      <c r="T3832">
        <f t="shared" si="179"/>
        <v>3.8356164383561646E-2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8266</v>
      </c>
      <c r="O3833" t="s">
        <v>8268</v>
      </c>
      <c r="P3833">
        <f>ROUND(E3833/D3833*100,0)</f>
        <v>106</v>
      </c>
      <c r="Q3833">
        <f>IFERROR(ROUND(E3833/L3833,4),"no backers")</f>
        <v>58.9011</v>
      </c>
      <c r="R3833" s="17">
        <f t="shared" si="177"/>
        <v>41927.848900462966</v>
      </c>
      <c r="S3833" s="17">
        <f t="shared" si="178"/>
        <v>41948.890567129631</v>
      </c>
      <c r="T3833">
        <f t="shared" si="179"/>
        <v>5.7648401826477375E-2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8266</v>
      </c>
      <c r="O3834" t="s">
        <v>8268</v>
      </c>
      <c r="P3834">
        <f>ROUND(E3834/D3834*100,0)</f>
        <v>105</v>
      </c>
      <c r="Q3834">
        <f>IFERROR(ROUND(E3834/L3834,4),0)</f>
        <v>139.5556</v>
      </c>
      <c r="R3834" s="17">
        <f t="shared" si="177"/>
        <v>42375.114988425921</v>
      </c>
      <c r="S3834" s="17">
        <f t="shared" si="178"/>
        <v>42420.114988425921</v>
      </c>
      <c r="T3834">
        <f t="shared" si="179"/>
        <v>0.12328767123287671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8266</v>
      </c>
      <c r="O3835" t="s">
        <v>8268</v>
      </c>
      <c r="P3835">
        <f>ROUND(E3835/D3835*100,0)</f>
        <v>117</v>
      </c>
      <c r="Q3835">
        <f>IFERROR(ROUND(E3835/L3835,4),0)</f>
        <v>70</v>
      </c>
      <c r="R3835" s="17">
        <f t="shared" si="177"/>
        <v>41963.872361111105</v>
      </c>
      <c r="S3835" s="17">
        <f t="shared" si="178"/>
        <v>41974.797916666663</v>
      </c>
      <c r="T3835">
        <f t="shared" si="179"/>
        <v>2.9933028919335251E-2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8266</v>
      </c>
      <c r="O3836" t="s">
        <v>8268</v>
      </c>
      <c r="P3836">
        <f>ROUND(E3836/D3836*100,0)</f>
        <v>109</v>
      </c>
      <c r="Q3836">
        <f>IFERROR(ROUND(E3836/L3836,4),0)</f>
        <v>57.386000000000003</v>
      </c>
      <c r="R3836" s="17">
        <f t="shared" si="177"/>
        <v>42143.445219907408</v>
      </c>
      <c r="S3836" s="17">
        <f t="shared" si="178"/>
        <v>42173.445219907408</v>
      </c>
      <c r="T3836">
        <f t="shared" si="179"/>
        <v>8.2191780821917804E-2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8266</v>
      </c>
      <c r="O3837" t="s">
        <v>8268</v>
      </c>
      <c r="P3837">
        <f>ROUND(E3837/D3837*100,0)</f>
        <v>160</v>
      </c>
      <c r="Q3837">
        <f>IFERROR(ROUND(E3837/L3837,4),0)</f>
        <v>40</v>
      </c>
      <c r="R3837" s="17">
        <f t="shared" si="177"/>
        <v>42460.94222222222</v>
      </c>
      <c r="S3837" s="17">
        <f t="shared" si="178"/>
        <v>42481.94222222222</v>
      </c>
      <c r="T3837">
        <f t="shared" si="179"/>
        <v>5.7534246575342465E-2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8266</v>
      </c>
      <c r="O3838" t="s">
        <v>8268</v>
      </c>
      <c r="P3838">
        <f>ROUND(E3838/D3838*100,0)</f>
        <v>113</v>
      </c>
      <c r="Q3838">
        <f>IFERROR(ROUND(E3838/L3838,4),0)</f>
        <v>64.285700000000006</v>
      </c>
      <c r="R3838" s="17">
        <f t="shared" si="177"/>
        <v>42553.926527777774</v>
      </c>
      <c r="S3838" s="17">
        <f t="shared" si="178"/>
        <v>42585.172916666663</v>
      </c>
      <c r="T3838">
        <f t="shared" si="179"/>
        <v>8.560654490106509E-2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8266</v>
      </c>
      <c r="O3839" t="s">
        <v>8268</v>
      </c>
      <c r="P3839">
        <f>ROUND(E3839/D3839*100,0)</f>
        <v>102</v>
      </c>
      <c r="Q3839">
        <f>IFERROR(ROUND(E3839/L3839,4),0)</f>
        <v>120.1176</v>
      </c>
      <c r="R3839" s="17">
        <f t="shared" si="177"/>
        <v>42152.765717592592</v>
      </c>
      <c r="S3839" s="17">
        <f t="shared" si="178"/>
        <v>42188.765717592592</v>
      </c>
      <c r="T3839">
        <f t="shared" si="179"/>
        <v>9.8630136986301367E-2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8266</v>
      </c>
      <c r="O3840" t="s">
        <v>8268</v>
      </c>
      <c r="P3840">
        <f>ROUND(E3840/D3840*100,0)</f>
        <v>101</v>
      </c>
      <c r="Q3840">
        <f>IFERROR(ROUND(E3840/L3840,4),0)</f>
        <v>1008.24</v>
      </c>
      <c r="R3840" s="17">
        <f t="shared" si="177"/>
        <v>42116.710752314815</v>
      </c>
      <c r="S3840" s="17">
        <f t="shared" si="178"/>
        <v>42146.710752314815</v>
      </c>
      <c r="T3840">
        <f t="shared" si="179"/>
        <v>8.2191780821917804E-2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8266</v>
      </c>
      <c r="O3841" t="s">
        <v>8268</v>
      </c>
      <c r="P3841">
        <f>ROUND(E3841/D3841*100,0)</f>
        <v>101</v>
      </c>
      <c r="Q3841">
        <f>IFERROR(ROUND(E3841/L3841,4),0)</f>
        <v>63.281300000000002</v>
      </c>
      <c r="R3841" s="17">
        <f t="shared" si="177"/>
        <v>42155.142638888887</v>
      </c>
      <c r="S3841" s="17">
        <f t="shared" si="178"/>
        <v>42215.142638888887</v>
      </c>
      <c r="T3841">
        <f t="shared" si="179"/>
        <v>0.16438356164383561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8266</v>
      </c>
      <c r="O3842" t="s">
        <v>8268</v>
      </c>
      <c r="P3842">
        <f>ROUND(E3842/D3842*100,0)</f>
        <v>6500</v>
      </c>
      <c r="Q3842">
        <f>IFERROR(ROUND(E3842/L3842,4),0)</f>
        <v>21.666699999999999</v>
      </c>
      <c r="R3842" s="17">
        <f t="shared" si="177"/>
        <v>42432.701724537037</v>
      </c>
      <c r="S3842" s="17">
        <f t="shared" si="178"/>
        <v>42457.660057870366</v>
      </c>
      <c r="T3842">
        <f t="shared" si="179"/>
        <v>6.8378995433776665E-2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8266</v>
      </c>
      <c r="O3843" t="s">
        <v>8268</v>
      </c>
      <c r="P3843">
        <f>ROUND(E3843/D3843*100,0)</f>
        <v>9</v>
      </c>
      <c r="Q3843">
        <f>IFERROR(ROUND(E3843/L3843,4),0)</f>
        <v>25.647099999999998</v>
      </c>
      <c r="R3843" s="17">
        <f t="shared" ref="R3843:R3906" si="180">(((J3843/60)/60)/24)+DATE(1970,1,1)</f>
        <v>41780.785729166666</v>
      </c>
      <c r="S3843" s="17">
        <f t="shared" ref="S3843:S3906" si="181">(((I3843/60)/60)/24)+DATE(1970,1,1)</f>
        <v>41840.785729166666</v>
      </c>
      <c r="T3843">
        <f t="shared" ref="T3843:T3906" si="182">(S3843-R3843)/365</f>
        <v>0.16438356164383561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8266</v>
      </c>
      <c r="O3844" t="s">
        <v>8268</v>
      </c>
      <c r="P3844">
        <f>ROUND(E3844/D3844*100,0)</f>
        <v>22</v>
      </c>
      <c r="Q3844">
        <f>IFERROR(ROUND(E3844/L3844,4),0)</f>
        <v>47.695700000000002</v>
      </c>
      <c r="R3844" s="17">
        <f t="shared" si="180"/>
        <v>41740.493657407409</v>
      </c>
      <c r="S3844" s="17">
        <f t="shared" si="181"/>
        <v>41770.493657407409</v>
      </c>
      <c r="T3844">
        <f t="shared" si="182"/>
        <v>8.2191780821917804E-2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8266</v>
      </c>
      <c r="O3845" t="s">
        <v>8268</v>
      </c>
      <c r="P3845">
        <f>ROUND(E3845/D3845*100,0)</f>
        <v>21</v>
      </c>
      <c r="Q3845">
        <f>IFERROR(ROUND(E3845/L3845,4),0)</f>
        <v>56.052599999999998</v>
      </c>
      <c r="R3845" s="17">
        <f t="shared" si="180"/>
        <v>41766.072500000002</v>
      </c>
      <c r="S3845" s="17">
        <f t="shared" si="181"/>
        <v>41791.072500000002</v>
      </c>
      <c r="T3845">
        <f t="shared" si="182"/>
        <v>6.8493150684931503E-2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8266</v>
      </c>
      <c r="O3846" t="s">
        <v>8268</v>
      </c>
      <c r="P3846">
        <f>ROUND(E3846/D3846*100,0)</f>
        <v>41</v>
      </c>
      <c r="Q3846">
        <f>IFERROR(ROUND(E3846/L3846,4),0)</f>
        <v>81.319999999999993</v>
      </c>
      <c r="R3846" s="17">
        <f t="shared" si="180"/>
        <v>41766.617291666669</v>
      </c>
      <c r="S3846" s="17">
        <f t="shared" si="181"/>
        <v>41793.290972222225</v>
      </c>
      <c r="T3846">
        <f t="shared" si="182"/>
        <v>7.3078576864535949E-2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8266</v>
      </c>
      <c r="O3847" t="s">
        <v>8268</v>
      </c>
      <c r="P3847">
        <f>ROUND(E3847/D3847*100,0)</f>
        <v>2</v>
      </c>
      <c r="Q3847">
        <f>IFERROR(ROUND(E3847/L3847,4),0)</f>
        <v>70.166700000000006</v>
      </c>
      <c r="R3847" s="17">
        <f t="shared" si="180"/>
        <v>42248.627013888887</v>
      </c>
      <c r="S3847" s="17">
        <f t="shared" si="181"/>
        <v>42278.627013888887</v>
      </c>
      <c r="T3847">
        <f t="shared" si="182"/>
        <v>8.2191780821917804E-2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8266</v>
      </c>
      <c r="O3848" t="s">
        <v>8268</v>
      </c>
      <c r="P3848">
        <f>ROUND(E3848/D3848*100,0)</f>
        <v>3</v>
      </c>
      <c r="Q3848">
        <f>IFERROR(ROUND(E3848/L3848,4),"no backers")</f>
        <v>23.625</v>
      </c>
      <c r="R3848" s="17">
        <f t="shared" si="180"/>
        <v>41885.221550925926</v>
      </c>
      <c r="S3848" s="17">
        <f t="shared" si="181"/>
        <v>41916.290972222225</v>
      </c>
      <c r="T3848">
        <f t="shared" si="182"/>
        <v>8.5121702181641015E-2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8266</v>
      </c>
      <c r="O3849" t="s">
        <v>8268</v>
      </c>
      <c r="P3849">
        <f>ROUND(E3849/D3849*100,0)</f>
        <v>16</v>
      </c>
      <c r="Q3849">
        <f>IFERROR(ROUND(E3849/L3849,4),0)</f>
        <v>188.5556</v>
      </c>
      <c r="R3849" s="17">
        <f t="shared" si="180"/>
        <v>42159.224432870367</v>
      </c>
      <c r="S3849" s="17">
        <f t="shared" si="181"/>
        <v>42204.224432870367</v>
      </c>
      <c r="T3849">
        <f t="shared" si="182"/>
        <v>0.12328767123287671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8266</v>
      </c>
      <c r="O3850" t="s">
        <v>8268</v>
      </c>
      <c r="P3850">
        <f>ROUND(E3850/D3850*100,0)</f>
        <v>16</v>
      </c>
      <c r="Q3850">
        <f>IFERROR(ROUND(E3850/L3850,4),"no backers")</f>
        <v>49.511600000000001</v>
      </c>
      <c r="R3850" s="17">
        <f t="shared" si="180"/>
        <v>42265.817002314812</v>
      </c>
      <c r="S3850" s="17">
        <f t="shared" si="181"/>
        <v>42295.817002314812</v>
      </c>
      <c r="T3850">
        <f t="shared" si="182"/>
        <v>8.2191780821917804E-2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8266</v>
      </c>
      <c r="O3851" t="s">
        <v>8268</v>
      </c>
      <c r="P3851">
        <f>ROUND(E3851/D3851*100,0)</f>
        <v>7</v>
      </c>
      <c r="Q3851">
        <f>IFERROR(ROUND(E3851/L3851,4),0)</f>
        <v>75.464299999999994</v>
      </c>
      <c r="R3851" s="17">
        <f t="shared" si="180"/>
        <v>42136.767175925925</v>
      </c>
      <c r="S3851" s="17">
        <f t="shared" si="181"/>
        <v>42166.767175925925</v>
      </c>
      <c r="T3851">
        <f t="shared" si="182"/>
        <v>8.2191780821917804E-2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8266</v>
      </c>
      <c r="O3852" t="s">
        <v>8268</v>
      </c>
      <c r="P3852">
        <f>ROUND(E3852/D3852*100,0)</f>
        <v>4</v>
      </c>
      <c r="Q3852">
        <f>IFERROR(ROUND(E3852/L3852,4),0)</f>
        <v>9.5</v>
      </c>
      <c r="R3852" s="17">
        <f t="shared" si="180"/>
        <v>41975.124340277776</v>
      </c>
      <c r="S3852" s="17">
        <f t="shared" si="181"/>
        <v>42005.124340277776</v>
      </c>
      <c r="T3852">
        <f t="shared" si="182"/>
        <v>8.2191780821917804E-2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8266</v>
      </c>
      <c r="O3853" t="s">
        <v>8268</v>
      </c>
      <c r="P3853">
        <f>ROUND(E3853/D3853*100,0)</f>
        <v>34</v>
      </c>
      <c r="Q3853">
        <f>IFERROR(ROUND(E3853/L3853,4),"no backers")</f>
        <v>35.5</v>
      </c>
      <c r="R3853" s="17">
        <f t="shared" si="180"/>
        <v>42172.439571759256</v>
      </c>
      <c r="S3853" s="17">
        <f t="shared" si="181"/>
        <v>42202.439571759256</v>
      </c>
      <c r="T3853">
        <f t="shared" si="182"/>
        <v>8.2191780821917804E-2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8266</v>
      </c>
      <c r="O3854" t="s">
        <v>8268</v>
      </c>
      <c r="P3854">
        <f>ROUND(E3854/D3854*100,0)</f>
        <v>0</v>
      </c>
      <c r="Q3854">
        <f>IFERROR(ROUND(E3854/L3854,4),0)</f>
        <v>10</v>
      </c>
      <c r="R3854" s="17">
        <f t="shared" si="180"/>
        <v>42065.190694444449</v>
      </c>
      <c r="S3854" s="17">
        <f t="shared" si="181"/>
        <v>42090.149027777778</v>
      </c>
      <c r="T3854">
        <f t="shared" si="182"/>
        <v>6.8378995433776665E-2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8266</v>
      </c>
      <c r="O3855" t="s">
        <v>8268</v>
      </c>
      <c r="P3855">
        <f>ROUND(E3855/D3855*100,0)</f>
        <v>0</v>
      </c>
      <c r="Q3855">
        <f>IFERROR(ROUND(E3855/L3855,4),0)</f>
        <v>13</v>
      </c>
      <c r="R3855" s="17">
        <f t="shared" si="180"/>
        <v>41848.84002314815</v>
      </c>
      <c r="S3855" s="17">
        <f t="shared" si="181"/>
        <v>41883.84002314815</v>
      </c>
      <c r="T3855">
        <f t="shared" si="182"/>
        <v>9.5890410958904104E-2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8266</v>
      </c>
      <c r="O3856" t="s">
        <v>8268</v>
      </c>
      <c r="P3856">
        <f>ROUND(E3856/D3856*100,0)</f>
        <v>16</v>
      </c>
      <c r="Q3856">
        <f>IFERROR(ROUND(E3856/L3856,4),0)</f>
        <v>89.4</v>
      </c>
      <c r="R3856" s="17">
        <f t="shared" si="180"/>
        <v>42103.884930555556</v>
      </c>
      <c r="S3856" s="17">
        <f t="shared" si="181"/>
        <v>42133.884930555556</v>
      </c>
      <c r="T3856">
        <f t="shared" si="182"/>
        <v>8.2191780821917804E-2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8266</v>
      </c>
      <c r="O3857" t="s">
        <v>8268</v>
      </c>
      <c r="P3857">
        <f>ROUND(E3857/D3857*100,0)</f>
        <v>3</v>
      </c>
      <c r="Q3857">
        <f>IFERROR(ROUND(E3857/L3857,4),0)</f>
        <v>25</v>
      </c>
      <c r="R3857" s="17">
        <f t="shared" si="180"/>
        <v>42059.970729166671</v>
      </c>
      <c r="S3857" s="17">
        <f t="shared" si="181"/>
        <v>42089.929062499999</v>
      </c>
      <c r="T3857">
        <f t="shared" si="182"/>
        <v>8.2077625570762966E-2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8266</v>
      </c>
      <c r="O3858" t="s">
        <v>8268</v>
      </c>
      <c r="P3858">
        <f>ROUND(E3858/D3858*100,0)</f>
        <v>0</v>
      </c>
      <c r="Q3858">
        <f>IFERROR(ROUND(E3858/L3858,4),0)</f>
        <v>1</v>
      </c>
      <c r="R3858" s="17">
        <f t="shared" si="180"/>
        <v>42041.743090277778</v>
      </c>
      <c r="S3858" s="17">
        <f t="shared" si="181"/>
        <v>42071.701423611114</v>
      </c>
      <c r="T3858">
        <f t="shared" si="182"/>
        <v>8.2077625570782894E-2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8266</v>
      </c>
      <c r="O3859" t="s">
        <v>8268</v>
      </c>
      <c r="P3859">
        <f>ROUND(E3859/D3859*100,0)</f>
        <v>5</v>
      </c>
      <c r="Q3859">
        <f>IFERROR(ROUND(E3859/L3859,4),0)</f>
        <v>65</v>
      </c>
      <c r="R3859" s="17">
        <f t="shared" si="180"/>
        <v>41829.73715277778</v>
      </c>
      <c r="S3859" s="17">
        <f t="shared" si="181"/>
        <v>41852.716666666667</v>
      </c>
      <c r="T3859">
        <f t="shared" si="182"/>
        <v>6.2957572298322176E-2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8266</v>
      </c>
      <c r="O3860" t="s">
        <v>8268</v>
      </c>
      <c r="P3860">
        <f>ROUND(E3860/D3860*100,0)</f>
        <v>2</v>
      </c>
      <c r="Q3860">
        <f>IFERROR(ROUND(E3860/L3860,4),"no backers")</f>
        <v>10</v>
      </c>
      <c r="R3860" s="17">
        <f t="shared" si="180"/>
        <v>42128.431064814817</v>
      </c>
      <c r="S3860" s="17">
        <f t="shared" si="181"/>
        <v>42146.875</v>
      </c>
      <c r="T3860">
        <f t="shared" si="182"/>
        <v>5.053132927447497E-2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8266</v>
      </c>
      <c r="O3861" t="s">
        <v>8268</v>
      </c>
      <c r="P3861">
        <f>ROUND(E3861/D3861*100,0)</f>
        <v>0</v>
      </c>
      <c r="Q3861">
        <f>IFERROR(ROUND(E3861/L3861,4),0)</f>
        <v>1</v>
      </c>
      <c r="R3861" s="17">
        <f t="shared" si="180"/>
        <v>41789.893599537041</v>
      </c>
      <c r="S3861" s="17">
        <f t="shared" si="181"/>
        <v>41815.875</v>
      </c>
      <c r="T3861">
        <f t="shared" si="182"/>
        <v>7.118191907659957E-2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8266</v>
      </c>
      <c r="O3862" t="s">
        <v>8268</v>
      </c>
      <c r="P3862">
        <f>ROUND(E3862/D3862*100,0)</f>
        <v>18</v>
      </c>
      <c r="Q3862">
        <f>IFERROR(ROUND(E3862/L3862,4),"no backers")</f>
        <v>81.538499999999999</v>
      </c>
      <c r="R3862" s="17">
        <f t="shared" si="180"/>
        <v>41833.660995370366</v>
      </c>
      <c r="S3862" s="17">
        <f t="shared" si="181"/>
        <v>41863.660995370366</v>
      </c>
      <c r="T3862">
        <f t="shared" si="182"/>
        <v>8.2191780821917804E-2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8266</v>
      </c>
      <c r="O3863" t="s">
        <v>8268</v>
      </c>
      <c r="P3863">
        <f>ROUND(E3863/D3863*100,0)</f>
        <v>5</v>
      </c>
      <c r="Q3863">
        <f>IFERROR(ROUND(E3863/L3863,4),0)</f>
        <v>100</v>
      </c>
      <c r="R3863" s="17">
        <f t="shared" si="180"/>
        <v>41914.590011574073</v>
      </c>
      <c r="S3863" s="17">
        <f t="shared" si="181"/>
        <v>41955.907638888893</v>
      </c>
      <c r="T3863">
        <f t="shared" si="182"/>
        <v>0.11319897894471269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8266</v>
      </c>
      <c r="O3864" t="s">
        <v>8268</v>
      </c>
      <c r="P3864">
        <f>ROUND(E3864/D3864*100,0)</f>
        <v>0</v>
      </c>
      <c r="Q3864">
        <f>IFERROR(ROUND(E3864/L3864,4),0)</f>
        <v>1</v>
      </c>
      <c r="R3864" s="17">
        <f t="shared" si="180"/>
        <v>42611.261064814811</v>
      </c>
      <c r="S3864" s="17">
        <f t="shared" si="181"/>
        <v>42625.707638888889</v>
      </c>
      <c r="T3864">
        <f t="shared" si="182"/>
        <v>3.9579654997473818E-2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8266</v>
      </c>
      <c r="O3865" t="s">
        <v>8268</v>
      </c>
      <c r="P3865">
        <f>ROUND(E3865/D3865*100,0)</f>
        <v>0</v>
      </c>
      <c r="Q3865">
        <f>IFERROR(ROUND(E3865/L3865,4),0)</f>
        <v>0</v>
      </c>
      <c r="R3865" s="17">
        <f t="shared" si="180"/>
        <v>42253.633159722223</v>
      </c>
      <c r="S3865" s="17">
        <f t="shared" si="181"/>
        <v>42313.674826388888</v>
      </c>
      <c r="T3865">
        <f t="shared" si="182"/>
        <v>0.16449771689497053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8266</v>
      </c>
      <c r="O3866" t="s">
        <v>8268</v>
      </c>
      <c r="P3866">
        <f>ROUND(E3866/D3866*100,0)</f>
        <v>1</v>
      </c>
      <c r="Q3866">
        <f>IFERROR(ROUND(E3866/L3866,4),0)</f>
        <v>20</v>
      </c>
      <c r="R3866" s="17">
        <f t="shared" si="180"/>
        <v>42295.891828703709</v>
      </c>
      <c r="S3866" s="17">
        <f t="shared" si="181"/>
        <v>42325.933495370366</v>
      </c>
      <c r="T3866">
        <f t="shared" si="182"/>
        <v>8.2305936073032784E-2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8266</v>
      </c>
      <c r="O3867" t="s">
        <v>8268</v>
      </c>
      <c r="P3867">
        <f>ROUND(E3867/D3867*100,0)</f>
        <v>27</v>
      </c>
      <c r="Q3867">
        <f>IFERROR(ROUND(E3867/L3867,4),0)</f>
        <v>46.428600000000003</v>
      </c>
      <c r="R3867" s="17">
        <f t="shared" si="180"/>
        <v>41841.651597222226</v>
      </c>
      <c r="S3867" s="17">
        <f t="shared" si="181"/>
        <v>41881.229166666664</v>
      </c>
      <c r="T3867">
        <f t="shared" si="182"/>
        <v>0.10843169710805005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8266</v>
      </c>
      <c r="O3868" t="s">
        <v>8268</v>
      </c>
      <c r="P3868">
        <f>ROUND(E3868/D3868*100,0)</f>
        <v>1</v>
      </c>
      <c r="Q3868">
        <f>IFERROR(ROUND(E3868/L3868,4),"no backers")</f>
        <v>5.5</v>
      </c>
      <c r="R3868" s="17">
        <f t="shared" si="180"/>
        <v>42402.947002314817</v>
      </c>
      <c r="S3868" s="17">
        <f t="shared" si="181"/>
        <v>42452.145138888889</v>
      </c>
      <c r="T3868">
        <f t="shared" si="182"/>
        <v>0.13478941527143048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8266</v>
      </c>
      <c r="O3869" t="s">
        <v>8268</v>
      </c>
      <c r="P3869">
        <f>ROUND(E3869/D3869*100,0)</f>
        <v>13</v>
      </c>
      <c r="Q3869">
        <f>IFERROR(ROUND(E3869/L3869,4),0)</f>
        <v>50.2</v>
      </c>
      <c r="R3869" s="17">
        <f t="shared" si="180"/>
        <v>42509.814108796301</v>
      </c>
      <c r="S3869" s="17">
        <f t="shared" si="181"/>
        <v>42539.814108796301</v>
      </c>
      <c r="T3869">
        <f t="shared" si="182"/>
        <v>8.2191780821917804E-2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8266</v>
      </c>
      <c r="O3870" t="s">
        <v>8269</v>
      </c>
      <c r="P3870">
        <f>ROUND(E3870/D3870*100,0)</f>
        <v>0</v>
      </c>
      <c r="Q3870">
        <f>IFERROR(ROUND(E3870/L3870,4),0)</f>
        <v>10</v>
      </c>
      <c r="R3870" s="17">
        <f t="shared" si="180"/>
        <v>41865.659780092588</v>
      </c>
      <c r="S3870" s="17">
        <f t="shared" si="181"/>
        <v>41890.659780092588</v>
      </c>
      <c r="T3870">
        <f t="shared" si="182"/>
        <v>6.8493150684931503E-2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8266</v>
      </c>
      <c r="O3871" t="s">
        <v>8269</v>
      </c>
      <c r="P3871">
        <f>ROUND(E3871/D3871*100,0)</f>
        <v>3</v>
      </c>
      <c r="Q3871">
        <f>IFERROR(ROUND(E3871/L3871,4),0)</f>
        <v>30.133299999999998</v>
      </c>
      <c r="R3871" s="17">
        <f t="shared" si="180"/>
        <v>42047.724444444444</v>
      </c>
      <c r="S3871" s="17">
        <f t="shared" si="181"/>
        <v>42077.132638888885</v>
      </c>
      <c r="T3871">
        <f t="shared" si="182"/>
        <v>8.0570395738193412E-2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8266</v>
      </c>
      <c r="O3872" t="s">
        <v>8269</v>
      </c>
      <c r="P3872">
        <f>ROUND(E3872/D3872*100,0)</f>
        <v>15</v>
      </c>
      <c r="Q3872">
        <f>IFERROR(ROUND(E3872/L3872,4),0)</f>
        <v>150</v>
      </c>
      <c r="R3872" s="17">
        <f t="shared" si="180"/>
        <v>41793.17219907407</v>
      </c>
      <c r="S3872" s="17">
        <f t="shared" si="181"/>
        <v>41823.17219907407</v>
      </c>
      <c r="T3872">
        <f t="shared" si="182"/>
        <v>8.2191780821917804E-2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8266</v>
      </c>
      <c r="O3873" t="s">
        <v>8269</v>
      </c>
      <c r="P3873">
        <f>ROUND(E3873/D3873*100,0)</f>
        <v>3</v>
      </c>
      <c r="Q3873">
        <f>IFERROR(ROUND(E3873/L3873,4),"no backers")</f>
        <v>13.333299999999999</v>
      </c>
      <c r="R3873" s="17">
        <f t="shared" si="180"/>
        <v>42763.780671296292</v>
      </c>
      <c r="S3873" s="17">
        <f t="shared" si="181"/>
        <v>42823.739004629635</v>
      </c>
      <c r="T3873">
        <f t="shared" si="182"/>
        <v>0.16426940639272064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8266</v>
      </c>
      <c r="O3874" t="s">
        <v>8269</v>
      </c>
      <c r="P3874">
        <f>ROUND(E3874/D3874*100,0)</f>
        <v>0</v>
      </c>
      <c r="Q3874" t="str">
        <f>IFERROR(ROUND(E3874/L3874,4),"no backers")</f>
        <v>no backers</v>
      </c>
      <c r="R3874" s="17">
        <f t="shared" si="180"/>
        <v>42180.145787037036</v>
      </c>
      <c r="S3874" s="17">
        <f t="shared" si="181"/>
        <v>42230.145787037036</v>
      </c>
      <c r="T3874">
        <f t="shared" si="182"/>
        <v>0.13698630136986301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8266</v>
      </c>
      <c r="O3875" t="s">
        <v>8269</v>
      </c>
      <c r="P3875">
        <f>ROUND(E3875/D3875*100,0)</f>
        <v>0</v>
      </c>
      <c r="Q3875" t="str">
        <f>IFERROR(ROUND(E3875/L3875,4),"no backers")</f>
        <v>no backers</v>
      </c>
      <c r="R3875" s="17">
        <f t="shared" si="180"/>
        <v>42255.696006944447</v>
      </c>
      <c r="S3875" s="17">
        <f t="shared" si="181"/>
        <v>42285.696006944447</v>
      </c>
      <c r="T3875">
        <f t="shared" si="182"/>
        <v>8.2191780821917804E-2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8266</v>
      </c>
      <c r="O3876" t="s">
        <v>8269</v>
      </c>
      <c r="P3876">
        <f>ROUND(E3876/D3876*100,0)</f>
        <v>0</v>
      </c>
      <c r="Q3876" t="str">
        <f>IFERROR(ROUND(E3876/L3876,4),"no backers")</f>
        <v>no backers</v>
      </c>
      <c r="R3876" s="17">
        <f t="shared" si="180"/>
        <v>42007.016458333332</v>
      </c>
      <c r="S3876" s="17">
        <f t="shared" si="181"/>
        <v>42028.041666666672</v>
      </c>
      <c r="T3876">
        <f t="shared" si="182"/>
        <v>5.7603310502300914E-2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8266</v>
      </c>
      <c r="O3877" t="s">
        <v>8269</v>
      </c>
      <c r="P3877">
        <f>ROUND(E3877/D3877*100,0)</f>
        <v>0</v>
      </c>
      <c r="Q3877">
        <f>IFERROR(ROUND(E3877/L3877,4),0)</f>
        <v>0</v>
      </c>
      <c r="R3877" s="17">
        <f t="shared" si="180"/>
        <v>42615.346817129626</v>
      </c>
      <c r="S3877" s="17">
        <f t="shared" si="181"/>
        <v>42616.416666666672</v>
      </c>
      <c r="T3877">
        <f t="shared" si="182"/>
        <v>2.9310946220417241E-3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8266</v>
      </c>
      <c r="O3878" t="s">
        <v>8269</v>
      </c>
      <c r="P3878">
        <f>ROUND(E3878/D3878*100,0)</f>
        <v>53</v>
      </c>
      <c r="Q3878">
        <f>IFERROR(ROUND(E3878/L3878,4),0)</f>
        <v>44.760899999999999</v>
      </c>
      <c r="R3878" s="17">
        <f t="shared" si="180"/>
        <v>42372.624166666668</v>
      </c>
      <c r="S3878" s="17">
        <f t="shared" si="181"/>
        <v>42402.624166666668</v>
      </c>
      <c r="T3878">
        <f t="shared" si="182"/>
        <v>8.2191780821917804E-2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8266</v>
      </c>
      <c r="O3879" t="s">
        <v>8269</v>
      </c>
      <c r="P3879">
        <f>ROUND(E3879/D3879*100,0)</f>
        <v>5</v>
      </c>
      <c r="Q3879">
        <f>IFERROR(ROUND(E3879/L3879,4),0)</f>
        <v>88.642899999999997</v>
      </c>
      <c r="R3879" s="17">
        <f t="shared" si="180"/>
        <v>42682.67768518519</v>
      </c>
      <c r="S3879" s="17">
        <f t="shared" si="181"/>
        <v>42712.67768518519</v>
      </c>
      <c r="T3879">
        <f t="shared" si="182"/>
        <v>8.2191780821917804E-2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8266</v>
      </c>
      <c r="O3880" t="s">
        <v>8269</v>
      </c>
      <c r="P3880">
        <f>ROUND(E3880/D3880*100,0)</f>
        <v>0</v>
      </c>
      <c r="Q3880">
        <f>IFERROR(ROUND(E3880/L3880,4),"no backers")</f>
        <v>10</v>
      </c>
      <c r="R3880" s="17">
        <f t="shared" si="180"/>
        <v>42154.818819444445</v>
      </c>
      <c r="S3880" s="17">
        <f t="shared" si="181"/>
        <v>42185.165972222225</v>
      </c>
      <c r="T3880">
        <f t="shared" si="182"/>
        <v>8.3142884322685309E-2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8266</v>
      </c>
      <c r="O3881" t="s">
        <v>8269</v>
      </c>
      <c r="P3881">
        <f>ROUND(E3881/D3881*100,0)</f>
        <v>0</v>
      </c>
      <c r="Q3881" t="str">
        <f>IFERROR(ROUND(E3881/L3881,4),"no backers")</f>
        <v>no backers</v>
      </c>
      <c r="R3881" s="17">
        <f t="shared" si="180"/>
        <v>41999.861064814817</v>
      </c>
      <c r="S3881" s="17">
        <f t="shared" si="181"/>
        <v>42029.861064814817</v>
      </c>
      <c r="T3881">
        <f t="shared" si="182"/>
        <v>8.2191780821917804E-2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8266</v>
      </c>
      <c r="O3882" t="s">
        <v>8269</v>
      </c>
      <c r="P3882">
        <f>ROUND(E3882/D3882*100,0)</f>
        <v>13</v>
      </c>
      <c r="Q3882">
        <f>IFERROR(ROUND(E3882/L3882,4),0)</f>
        <v>57.647100000000002</v>
      </c>
      <c r="R3882" s="17">
        <f t="shared" si="180"/>
        <v>41815.815046296295</v>
      </c>
      <c r="S3882" s="17">
        <f t="shared" si="181"/>
        <v>41850.958333333336</v>
      </c>
      <c r="T3882">
        <f t="shared" si="182"/>
        <v>9.6282978183673595E-2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8266</v>
      </c>
      <c r="O3883" t="s">
        <v>8269</v>
      </c>
      <c r="P3883">
        <f>ROUND(E3883/D3883*100,0)</f>
        <v>5</v>
      </c>
      <c r="Q3883">
        <f>IFERROR(ROUND(E3883/L3883,4),0)</f>
        <v>25</v>
      </c>
      <c r="R3883" s="17">
        <f t="shared" si="180"/>
        <v>42756.018506944441</v>
      </c>
      <c r="S3883" s="17">
        <f t="shared" si="181"/>
        <v>42786.018506944441</v>
      </c>
      <c r="T3883">
        <f t="shared" si="182"/>
        <v>8.2191780821917804E-2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8266</v>
      </c>
      <c r="O3884" t="s">
        <v>8269</v>
      </c>
      <c r="P3884">
        <f>ROUND(E3884/D3884*100,0)</f>
        <v>0</v>
      </c>
      <c r="Q3884">
        <f>IFERROR(ROUND(E3884/L3884,4),0)</f>
        <v>0</v>
      </c>
      <c r="R3884" s="17">
        <f t="shared" si="180"/>
        <v>42373.983449074076</v>
      </c>
      <c r="S3884" s="17">
        <f t="shared" si="181"/>
        <v>42400.960416666669</v>
      </c>
      <c r="T3884">
        <f t="shared" si="182"/>
        <v>7.3909500253678637E-2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8266</v>
      </c>
      <c r="O3885" t="s">
        <v>8269</v>
      </c>
      <c r="P3885">
        <f>ROUND(E3885/D3885*100,0)</f>
        <v>0</v>
      </c>
      <c r="Q3885">
        <f>IFERROR(ROUND(E3885/L3885,4),0)</f>
        <v>0</v>
      </c>
      <c r="R3885" s="17">
        <f t="shared" si="180"/>
        <v>41854.602650462963</v>
      </c>
      <c r="S3885" s="17">
        <f t="shared" si="181"/>
        <v>41884.602650462963</v>
      </c>
      <c r="T3885">
        <f t="shared" si="182"/>
        <v>8.2191780821917804E-2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8266</v>
      </c>
      <c r="O3886" t="s">
        <v>8269</v>
      </c>
      <c r="P3886">
        <f>ROUND(E3886/D3886*100,0)</f>
        <v>0</v>
      </c>
      <c r="Q3886">
        <f>IFERROR(ROUND(E3886/L3886,4),0)</f>
        <v>0</v>
      </c>
      <c r="R3886" s="17">
        <f t="shared" si="180"/>
        <v>42065.791574074072</v>
      </c>
      <c r="S3886" s="17">
        <f t="shared" si="181"/>
        <v>42090.749907407408</v>
      </c>
      <c r="T3886">
        <f t="shared" si="182"/>
        <v>6.8378995433796594E-2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8266</v>
      </c>
      <c r="O3887" t="s">
        <v>8269</v>
      </c>
      <c r="P3887">
        <f>ROUND(E3887/D3887*100,0)</f>
        <v>0</v>
      </c>
      <c r="Q3887">
        <f>IFERROR(ROUND(E3887/L3887,4),0)</f>
        <v>0</v>
      </c>
      <c r="R3887" s="17">
        <f t="shared" si="180"/>
        <v>42469.951284722221</v>
      </c>
      <c r="S3887" s="17">
        <f t="shared" si="181"/>
        <v>42499.951284722221</v>
      </c>
      <c r="T3887">
        <f t="shared" si="182"/>
        <v>8.2191780821917804E-2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8266</v>
      </c>
      <c r="O3888" t="s">
        <v>8269</v>
      </c>
      <c r="P3888">
        <f>ROUND(E3888/D3888*100,0)</f>
        <v>0</v>
      </c>
      <c r="Q3888">
        <f>IFERROR(ROUND(E3888/L3888,4),0)</f>
        <v>0</v>
      </c>
      <c r="R3888" s="17">
        <f t="shared" si="180"/>
        <v>41954.228032407409</v>
      </c>
      <c r="S3888" s="17">
        <f t="shared" si="181"/>
        <v>41984.228032407409</v>
      </c>
      <c r="T3888">
        <f t="shared" si="182"/>
        <v>8.2191780821917804E-2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8266</v>
      </c>
      <c r="O3889" t="s">
        <v>8269</v>
      </c>
      <c r="P3889">
        <f>ROUND(E3889/D3889*100,0)</f>
        <v>2</v>
      </c>
      <c r="Q3889">
        <f>IFERROR(ROUND(E3889/L3889,4),0)</f>
        <v>17.5</v>
      </c>
      <c r="R3889" s="17">
        <f t="shared" si="180"/>
        <v>42079.857974537037</v>
      </c>
      <c r="S3889" s="17">
        <f t="shared" si="181"/>
        <v>42125.916666666672</v>
      </c>
      <c r="T3889">
        <f t="shared" si="182"/>
        <v>0.12618819761543681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8266</v>
      </c>
      <c r="O3890" t="s">
        <v>8268</v>
      </c>
      <c r="P3890">
        <f>ROUND(E3890/D3890*100,0)</f>
        <v>27</v>
      </c>
      <c r="Q3890">
        <f>IFERROR(ROUND(E3890/L3890,4),0)</f>
        <v>38.714300000000001</v>
      </c>
      <c r="R3890" s="17">
        <f t="shared" si="180"/>
        <v>42762.545810185184</v>
      </c>
      <c r="S3890" s="17">
        <f t="shared" si="181"/>
        <v>42792.545810185184</v>
      </c>
      <c r="T3890">
        <f t="shared" si="182"/>
        <v>8.2191780821917804E-2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8266</v>
      </c>
      <c r="O3891" t="s">
        <v>8268</v>
      </c>
      <c r="P3891">
        <f>ROUND(E3891/D3891*100,0)</f>
        <v>1</v>
      </c>
      <c r="Q3891">
        <f>IFERROR(ROUND(E3891/L3891,4),0)</f>
        <v>13.1111</v>
      </c>
      <c r="R3891" s="17">
        <f t="shared" si="180"/>
        <v>41977.004976851851</v>
      </c>
      <c r="S3891" s="17">
        <f t="shared" si="181"/>
        <v>42008.976388888885</v>
      </c>
      <c r="T3891">
        <f t="shared" si="182"/>
        <v>8.7592909690502985E-2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8266</v>
      </c>
      <c r="O3892" t="s">
        <v>8268</v>
      </c>
      <c r="P3892">
        <f>ROUND(E3892/D3892*100,0)</f>
        <v>17</v>
      </c>
      <c r="Q3892">
        <f>IFERROR(ROUND(E3892/L3892,4),0)</f>
        <v>315.5</v>
      </c>
      <c r="R3892" s="17">
        <f t="shared" si="180"/>
        <v>42171.758611111116</v>
      </c>
      <c r="S3892" s="17">
        <f t="shared" si="181"/>
        <v>42231.758611111116</v>
      </c>
      <c r="T3892">
        <f t="shared" si="182"/>
        <v>0.16438356164383561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8266</v>
      </c>
      <c r="O3893" t="s">
        <v>8268</v>
      </c>
      <c r="P3893">
        <f>ROUND(E3893/D3893*100,0)</f>
        <v>33</v>
      </c>
      <c r="Q3893">
        <f>IFERROR(ROUND(E3893/L3893,4),0)</f>
        <v>37.142899999999997</v>
      </c>
      <c r="R3893" s="17">
        <f t="shared" si="180"/>
        <v>42056.1324537037</v>
      </c>
      <c r="S3893" s="17">
        <f t="shared" si="181"/>
        <v>42086.207638888889</v>
      </c>
      <c r="T3893">
        <f t="shared" si="182"/>
        <v>8.2397767630655303E-2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8266</v>
      </c>
      <c r="O3894" t="s">
        <v>8268</v>
      </c>
      <c r="P3894">
        <f>ROUND(E3894/D3894*100,0)</f>
        <v>0</v>
      </c>
      <c r="Q3894">
        <f>IFERROR(ROUND(E3894/L3894,4),0)</f>
        <v>0</v>
      </c>
      <c r="R3894" s="17">
        <f t="shared" si="180"/>
        <v>41867.652280092596</v>
      </c>
      <c r="S3894" s="17">
        <f t="shared" si="181"/>
        <v>41875.291666666664</v>
      </c>
      <c r="T3894">
        <f t="shared" si="182"/>
        <v>2.0929826230324217E-2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8266</v>
      </c>
      <c r="O3895" t="s">
        <v>8268</v>
      </c>
      <c r="P3895">
        <f>ROUND(E3895/D3895*100,0)</f>
        <v>22</v>
      </c>
      <c r="Q3895">
        <f>IFERROR(ROUND(E3895/L3895,4),0)</f>
        <v>128.27379999999999</v>
      </c>
      <c r="R3895" s="17">
        <f t="shared" si="180"/>
        <v>41779.657870370371</v>
      </c>
      <c r="S3895" s="17">
        <f t="shared" si="181"/>
        <v>41821.25</v>
      </c>
      <c r="T3895">
        <f t="shared" si="182"/>
        <v>0.11395104008117589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8266</v>
      </c>
      <c r="O3896" t="s">
        <v>8268</v>
      </c>
      <c r="P3896">
        <f>ROUND(E3896/D3896*100,0)</f>
        <v>3</v>
      </c>
      <c r="Q3896">
        <f>IFERROR(ROUND(E3896/L3896,4),0)</f>
        <v>47.2727</v>
      </c>
      <c r="R3896" s="17">
        <f t="shared" si="180"/>
        <v>42679.958472222221</v>
      </c>
      <c r="S3896" s="17">
        <f t="shared" si="181"/>
        <v>42710.207638888889</v>
      </c>
      <c r="T3896">
        <f t="shared" si="182"/>
        <v>8.2874429223748811E-2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8266</v>
      </c>
      <c r="O3897" t="s">
        <v>8268</v>
      </c>
      <c r="P3897">
        <f>ROUND(E3897/D3897*100,0)</f>
        <v>5</v>
      </c>
      <c r="Q3897">
        <f>IFERROR(ROUND(E3897/L3897,4),0)</f>
        <v>50</v>
      </c>
      <c r="R3897" s="17">
        <f t="shared" si="180"/>
        <v>42032.250208333338</v>
      </c>
      <c r="S3897" s="17">
        <f t="shared" si="181"/>
        <v>42063.250208333338</v>
      </c>
      <c r="T3897">
        <f t="shared" si="182"/>
        <v>8.4931506849315067E-2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8266</v>
      </c>
      <c r="O3898" t="s">
        <v>8268</v>
      </c>
      <c r="P3898">
        <f>ROUND(E3898/D3898*100,0)</f>
        <v>11</v>
      </c>
      <c r="Q3898">
        <f>IFERROR(ROUND(E3898/L3898,4),0)</f>
        <v>42.5</v>
      </c>
      <c r="R3898" s="17">
        <f t="shared" si="180"/>
        <v>41793.191875000004</v>
      </c>
      <c r="S3898" s="17">
        <f t="shared" si="181"/>
        <v>41807.191875000004</v>
      </c>
      <c r="T3898">
        <f t="shared" si="182"/>
        <v>3.8356164383561646E-2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8266</v>
      </c>
      <c r="O3899" t="s">
        <v>8268</v>
      </c>
      <c r="P3899">
        <f>ROUND(E3899/D3899*100,0)</f>
        <v>18</v>
      </c>
      <c r="Q3899">
        <f>IFERROR(ROUND(E3899/L3899,4),0)</f>
        <v>44</v>
      </c>
      <c r="R3899" s="17">
        <f t="shared" si="180"/>
        <v>41982.87364583333</v>
      </c>
      <c r="S3899" s="17">
        <f t="shared" si="181"/>
        <v>42012.87364583333</v>
      </c>
      <c r="T3899">
        <f t="shared" si="182"/>
        <v>8.2191780821917804E-2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8266</v>
      </c>
      <c r="O3900" t="s">
        <v>8268</v>
      </c>
      <c r="P3900">
        <f>ROUND(E3900/D3900*100,0)</f>
        <v>33</v>
      </c>
      <c r="Q3900">
        <f>IFERROR(ROUND(E3900/L3900,4),0)</f>
        <v>50.875</v>
      </c>
      <c r="R3900" s="17">
        <f t="shared" si="180"/>
        <v>42193.482291666667</v>
      </c>
      <c r="S3900" s="17">
        <f t="shared" si="181"/>
        <v>42233.666666666672</v>
      </c>
      <c r="T3900">
        <f t="shared" si="182"/>
        <v>0.11009417808220374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8266</v>
      </c>
      <c r="O3901" t="s">
        <v>8268</v>
      </c>
      <c r="P3901">
        <f>ROUND(E3901/D3901*100,0)</f>
        <v>1</v>
      </c>
      <c r="Q3901">
        <f>IFERROR(ROUND(E3901/L3901,4),0)</f>
        <v>62.5</v>
      </c>
      <c r="R3901" s="17">
        <f t="shared" si="180"/>
        <v>41843.775011574071</v>
      </c>
      <c r="S3901" s="17">
        <f t="shared" si="181"/>
        <v>41863.775011574071</v>
      </c>
      <c r="T3901">
        <f t="shared" si="182"/>
        <v>5.4794520547945202E-2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8266</v>
      </c>
      <c r="O3902" t="s">
        <v>8268</v>
      </c>
      <c r="P3902">
        <f>ROUND(E3902/D3902*100,0)</f>
        <v>5</v>
      </c>
      <c r="Q3902">
        <f>IFERROR(ROUND(E3902/L3902,4),"no backers")</f>
        <v>27</v>
      </c>
      <c r="R3902" s="17">
        <f t="shared" si="180"/>
        <v>42136.092488425929</v>
      </c>
      <c r="S3902" s="17">
        <f t="shared" si="181"/>
        <v>42166.092488425929</v>
      </c>
      <c r="T3902">
        <f t="shared" si="182"/>
        <v>8.2191780821917804E-2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8266</v>
      </c>
      <c r="O3903" t="s">
        <v>8268</v>
      </c>
      <c r="P3903">
        <f>ROUND(E3903/D3903*100,0)</f>
        <v>1</v>
      </c>
      <c r="Q3903">
        <f>IFERROR(ROUND(E3903/L3903,4),"no backers")</f>
        <v>25</v>
      </c>
      <c r="R3903" s="17">
        <f t="shared" si="180"/>
        <v>42317.826377314821</v>
      </c>
      <c r="S3903" s="17">
        <f t="shared" si="181"/>
        <v>42357.826377314821</v>
      </c>
      <c r="T3903">
        <f t="shared" si="182"/>
        <v>0.1095890410958904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8266</v>
      </c>
      <c r="O3904" t="s">
        <v>8268</v>
      </c>
      <c r="P3904">
        <f>ROUND(E3904/D3904*100,0)</f>
        <v>49</v>
      </c>
      <c r="Q3904">
        <f>IFERROR(ROUND(E3904/L3904,4),"no backers")</f>
        <v>47.258099999999999</v>
      </c>
      <c r="R3904" s="17">
        <f t="shared" si="180"/>
        <v>42663.468078703707</v>
      </c>
      <c r="S3904" s="17">
        <f t="shared" si="181"/>
        <v>42688.509745370371</v>
      </c>
      <c r="T3904">
        <f t="shared" si="182"/>
        <v>6.8607305936066412E-2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8266</v>
      </c>
      <c r="O3905" t="s">
        <v>8268</v>
      </c>
      <c r="P3905">
        <f>ROUND(E3905/D3905*100,0)</f>
        <v>0</v>
      </c>
      <c r="Q3905">
        <f>IFERROR(ROUND(E3905/L3905,4),0)</f>
        <v>0</v>
      </c>
      <c r="R3905" s="17">
        <f t="shared" si="180"/>
        <v>42186.01116898148</v>
      </c>
      <c r="S3905" s="17">
        <f t="shared" si="181"/>
        <v>42230.818055555559</v>
      </c>
      <c r="T3905">
        <f t="shared" si="182"/>
        <v>0.12275859335364059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8266</v>
      </c>
      <c r="O3906" t="s">
        <v>8268</v>
      </c>
      <c r="P3906">
        <f>ROUND(E3906/D3906*100,0)</f>
        <v>0</v>
      </c>
      <c r="Q3906">
        <f>IFERROR(ROUND(E3906/L3906,4),0)</f>
        <v>1.5</v>
      </c>
      <c r="R3906" s="17">
        <f t="shared" si="180"/>
        <v>42095.229166666672</v>
      </c>
      <c r="S3906" s="17">
        <f t="shared" si="181"/>
        <v>42109.211111111115</v>
      </c>
      <c r="T3906">
        <f t="shared" si="182"/>
        <v>3.8306697108065196E-2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8266</v>
      </c>
      <c r="O3907" t="s">
        <v>8268</v>
      </c>
      <c r="P3907">
        <f>ROUND(E3907/D3907*100,0)</f>
        <v>12</v>
      </c>
      <c r="Q3907">
        <f>IFERROR(ROUND(E3907/L3907,4),0)</f>
        <v>24.714300000000001</v>
      </c>
      <c r="R3907" s="17">
        <f t="shared" ref="R3907:R3970" si="183">(((J3907/60)/60)/24)+DATE(1970,1,1)</f>
        <v>42124.623877314814</v>
      </c>
      <c r="S3907" s="17">
        <f t="shared" ref="S3907:S3970" si="184">(((I3907/60)/60)/24)+DATE(1970,1,1)</f>
        <v>42166.958333333328</v>
      </c>
      <c r="T3907">
        <f t="shared" ref="T3907:T3970" si="185">(S3907-R3907)/365</f>
        <v>0.11598481100962788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8266</v>
      </c>
      <c r="O3908" t="s">
        <v>8268</v>
      </c>
      <c r="P3908">
        <f>ROUND(E3908/D3908*100,0)</f>
        <v>67</v>
      </c>
      <c r="Q3908">
        <f>IFERROR(ROUND(E3908/L3908,4),0)</f>
        <v>63.125</v>
      </c>
      <c r="R3908" s="17">
        <f t="shared" si="183"/>
        <v>42143.917743055557</v>
      </c>
      <c r="S3908" s="17">
        <f t="shared" si="184"/>
        <v>42181.559027777781</v>
      </c>
      <c r="T3908">
        <f t="shared" si="185"/>
        <v>0.10312680745814698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8266</v>
      </c>
      <c r="O3909" t="s">
        <v>8268</v>
      </c>
      <c r="P3909">
        <f>ROUND(E3909/D3909*100,0)</f>
        <v>15</v>
      </c>
      <c r="Q3909">
        <f>IFERROR(ROUND(E3909/L3909,4),0)</f>
        <v>38.25</v>
      </c>
      <c r="R3909" s="17">
        <f t="shared" si="183"/>
        <v>41906.819513888891</v>
      </c>
      <c r="S3909" s="17">
        <f t="shared" si="184"/>
        <v>41938.838888888888</v>
      </c>
      <c r="T3909">
        <f t="shared" si="185"/>
        <v>8.7724315068482786E-2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8266</v>
      </c>
      <c r="O3910" t="s">
        <v>8268</v>
      </c>
      <c r="P3910">
        <f>ROUND(E3910/D3910*100,0)</f>
        <v>9</v>
      </c>
      <c r="Q3910">
        <f>IFERROR(ROUND(E3910/L3910,4),0)</f>
        <v>16.25</v>
      </c>
      <c r="R3910" s="17">
        <f t="shared" si="183"/>
        <v>41834.135370370372</v>
      </c>
      <c r="S3910" s="17">
        <f t="shared" si="184"/>
        <v>41849.135370370372</v>
      </c>
      <c r="T3910">
        <f t="shared" si="185"/>
        <v>4.1095890410958902E-2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8266</v>
      </c>
      <c r="O3911" t="s">
        <v>8268</v>
      </c>
      <c r="P3911">
        <f>ROUND(E3911/D3911*100,0)</f>
        <v>0</v>
      </c>
      <c r="Q3911">
        <f>IFERROR(ROUND(E3911/L3911,4),0)</f>
        <v>33.75</v>
      </c>
      <c r="R3911" s="17">
        <f t="shared" si="183"/>
        <v>41863.359282407408</v>
      </c>
      <c r="S3911" s="17">
        <f t="shared" si="184"/>
        <v>41893.359282407408</v>
      </c>
      <c r="T3911">
        <f t="shared" si="185"/>
        <v>8.2191780821917804E-2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8266</v>
      </c>
      <c r="O3912" t="s">
        <v>8268</v>
      </c>
      <c r="P3912">
        <f>ROUND(E3912/D3912*100,0)</f>
        <v>3</v>
      </c>
      <c r="Q3912">
        <f>IFERROR(ROUND(E3912/L3912,4),0)</f>
        <v>61.666699999999999</v>
      </c>
      <c r="R3912" s="17">
        <f t="shared" si="183"/>
        <v>42224.756909722222</v>
      </c>
      <c r="S3912" s="17">
        <f t="shared" si="184"/>
        <v>42254.756909722222</v>
      </c>
      <c r="T3912">
        <f t="shared" si="185"/>
        <v>8.2191780821917804E-2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8266</v>
      </c>
      <c r="O3913" t="s">
        <v>8268</v>
      </c>
      <c r="P3913">
        <f>ROUND(E3913/D3913*100,0)</f>
        <v>37</v>
      </c>
      <c r="Q3913">
        <f>IFERROR(ROUND(E3913/L3913,4),0)</f>
        <v>83.138900000000007</v>
      </c>
      <c r="R3913" s="17">
        <f t="shared" si="183"/>
        <v>41939.8122337963</v>
      </c>
      <c r="S3913" s="17">
        <f t="shared" si="184"/>
        <v>41969.853900462964</v>
      </c>
      <c r="T3913">
        <f t="shared" si="185"/>
        <v>8.2305936073052713E-2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8266</v>
      </c>
      <c r="O3914" t="s">
        <v>8268</v>
      </c>
      <c r="P3914">
        <f>ROUND(E3914/D3914*100,0)</f>
        <v>0</v>
      </c>
      <c r="Q3914">
        <f>IFERROR(ROUND(E3914/L3914,4),0)</f>
        <v>1</v>
      </c>
      <c r="R3914" s="17">
        <f t="shared" si="183"/>
        <v>42059.270023148143</v>
      </c>
      <c r="S3914" s="17">
        <f t="shared" si="184"/>
        <v>42119.190972222219</v>
      </c>
      <c r="T3914">
        <f t="shared" si="185"/>
        <v>0.16416698376459152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8266</v>
      </c>
      <c r="O3915" t="s">
        <v>8268</v>
      </c>
      <c r="P3915">
        <f>ROUND(E3915/D3915*100,0)</f>
        <v>10</v>
      </c>
      <c r="Q3915">
        <f>IFERROR(ROUND(E3915/L3915,4),0)</f>
        <v>142.8571</v>
      </c>
      <c r="R3915" s="17">
        <f t="shared" si="183"/>
        <v>42308.211215277777</v>
      </c>
      <c r="S3915" s="17">
        <f t="shared" si="184"/>
        <v>42338.252881944441</v>
      </c>
      <c r="T3915">
        <f t="shared" si="185"/>
        <v>8.2305936073052713E-2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8266</v>
      </c>
      <c r="O3916" t="s">
        <v>8268</v>
      </c>
      <c r="P3916">
        <f>ROUND(E3916/D3916*100,0)</f>
        <v>36</v>
      </c>
      <c r="Q3916">
        <f>IFERROR(ROUND(E3916/L3916,4),0)</f>
        <v>33.666699999999999</v>
      </c>
      <c r="R3916" s="17">
        <f t="shared" si="183"/>
        <v>42114.818935185183</v>
      </c>
      <c r="S3916" s="17">
        <f t="shared" si="184"/>
        <v>42134.957638888889</v>
      </c>
      <c r="T3916">
        <f t="shared" si="185"/>
        <v>5.5174530695084073E-2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8266</v>
      </c>
      <c r="O3917" t="s">
        <v>8268</v>
      </c>
      <c r="P3917">
        <f>ROUND(E3917/D3917*100,0)</f>
        <v>0</v>
      </c>
      <c r="Q3917">
        <f>IFERROR(ROUND(E3917/L3917,4),0)</f>
        <v>5</v>
      </c>
      <c r="R3917" s="17">
        <f t="shared" si="183"/>
        <v>42492.98505787037</v>
      </c>
      <c r="S3917" s="17">
        <f t="shared" si="184"/>
        <v>42522.98505787037</v>
      </c>
      <c r="T3917">
        <f t="shared" si="185"/>
        <v>8.2191780821917804E-2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8266</v>
      </c>
      <c r="O3918" t="s">
        <v>8268</v>
      </c>
      <c r="P3918">
        <f>ROUND(E3918/D3918*100,0)</f>
        <v>0</v>
      </c>
      <c r="Q3918">
        <f>IFERROR(ROUND(E3918/L3918,4),0)</f>
        <v>0</v>
      </c>
      <c r="R3918" s="17">
        <f t="shared" si="183"/>
        <v>42494.471666666665</v>
      </c>
      <c r="S3918" s="17">
        <f t="shared" si="184"/>
        <v>42524.471666666665</v>
      </c>
      <c r="T3918">
        <f t="shared" si="185"/>
        <v>8.2191780821917804E-2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8266</v>
      </c>
      <c r="O3919" t="s">
        <v>8268</v>
      </c>
      <c r="P3919">
        <f>ROUND(E3919/D3919*100,0)</f>
        <v>0</v>
      </c>
      <c r="Q3919">
        <f>IFERROR(ROUND(E3919/L3919,4),0)</f>
        <v>10</v>
      </c>
      <c r="R3919" s="17">
        <f t="shared" si="183"/>
        <v>41863.527326388888</v>
      </c>
      <c r="S3919" s="17">
        <f t="shared" si="184"/>
        <v>41893.527326388888</v>
      </c>
      <c r="T3919">
        <f t="shared" si="185"/>
        <v>8.2191780821917804E-2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8266</v>
      </c>
      <c r="O3920" t="s">
        <v>8268</v>
      </c>
      <c r="P3920">
        <f>ROUND(E3920/D3920*100,0)</f>
        <v>0</v>
      </c>
      <c r="Q3920">
        <f>IFERROR(ROUND(E3920/L3920,4),0)</f>
        <v>40</v>
      </c>
      <c r="R3920" s="17">
        <f t="shared" si="183"/>
        <v>41843.664618055554</v>
      </c>
      <c r="S3920" s="17">
        <f t="shared" si="184"/>
        <v>41855.666666666664</v>
      </c>
      <c r="T3920">
        <f t="shared" si="185"/>
        <v>3.2882324961944619E-2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8266</v>
      </c>
      <c r="O3921" t="s">
        <v>8268</v>
      </c>
      <c r="P3921">
        <f>ROUND(E3921/D3921*100,0)</f>
        <v>2</v>
      </c>
      <c r="Q3921">
        <f>IFERROR(ROUND(E3921/L3921,4),0)</f>
        <v>30</v>
      </c>
      <c r="R3921" s="17">
        <f t="shared" si="183"/>
        <v>42358.684872685189</v>
      </c>
      <c r="S3921" s="17">
        <f t="shared" si="184"/>
        <v>42387</v>
      </c>
      <c r="T3921">
        <f t="shared" si="185"/>
        <v>7.7575691273453498E-2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8266</v>
      </c>
      <c r="O3922" t="s">
        <v>8268</v>
      </c>
      <c r="P3922">
        <f>ROUND(E3922/D3922*100,0)</f>
        <v>5</v>
      </c>
      <c r="Q3922">
        <f>IFERROR(ROUND(E3922/L3922,4),0)</f>
        <v>45</v>
      </c>
      <c r="R3922" s="17">
        <f t="shared" si="183"/>
        <v>42657.38726851852</v>
      </c>
      <c r="S3922" s="17">
        <f t="shared" si="184"/>
        <v>42687.428935185191</v>
      </c>
      <c r="T3922">
        <f t="shared" si="185"/>
        <v>8.2305936073072655E-2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8266</v>
      </c>
      <c r="O3923" t="s">
        <v>8268</v>
      </c>
      <c r="P3923">
        <f>ROUND(E3923/D3923*100,0)</f>
        <v>0</v>
      </c>
      <c r="Q3923">
        <f>IFERROR(ROUND(E3923/L3923,4),0)</f>
        <v>0</v>
      </c>
      <c r="R3923" s="17">
        <f t="shared" si="183"/>
        <v>41926.542303240742</v>
      </c>
      <c r="S3923" s="17">
        <f t="shared" si="184"/>
        <v>41938.75</v>
      </c>
      <c r="T3923">
        <f t="shared" si="185"/>
        <v>3.3445744545913418E-2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8266</v>
      </c>
      <c r="O3924" t="s">
        <v>8268</v>
      </c>
      <c r="P3924">
        <f>ROUND(E3924/D3924*100,0)</f>
        <v>8</v>
      </c>
      <c r="Q3924">
        <f>IFERROR(ROUND(E3924/L3924,4),0)</f>
        <v>10.166700000000001</v>
      </c>
      <c r="R3924" s="17">
        <f t="shared" si="183"/>
        <v>42020.768634259264</v>
      </c>
      <c r="S3924" s="17">
        <f t="shared" si="184"/>
        <v>42065.958333333328</v>
      </c>
      <c r="T3924">
        <f t="shared" si="185"/>
        <v>0.12380739472346373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8266</v>
      </c>
      <c r="O3925" t="s">
        <v>8268</v>
      </c>
      <c r="P3925">
        <f>ROUND(E3925/D3925*100,0)</f>
        <v>12</v>
      </c>
      <c r="Q3925">
        <f>IFERROR(ROUND(E3925/L3925,4),0)</f>
        <v>81.411799999999999</v>
      </c>
      <c r="R3925" s="17">
        <f t="shared" si="183"/>
        <v>42075.979988425926</v>
      </c>
      <c r="S3925" s="17">
        <f t="shared" si="184"/>
        <v>42103.979988425926</v>
      </c>
      <c r="T3925">
        <f t="shared" si="185"/>
        <v>7.6712328767123292E-2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8266</v>
      </c>
      <c r="O3926" t="s">
        <v>8268</v>
      </c>
      <c r="P3926">
        <f>ROUND(E3926/D3926*100,0)</f>
        <v>15</v>
      </c>
      <c r="Q3926">
        <f>IFERROR(ROUND(E3926/L3926,4),0)</f>
        <v>57.25</v>
      </c>
      <c r="R3926" s="17">
        <f t="shared" si="183"/>
        <v>41786.959745370368</v>
      </c>
      <c r="S3926" s="17">
        <f t="shared" si="184"/>
        <v>41816.959745370368</v>
      </c>
      <c r="T3926">
        <f t="shared" si="185"/>
        <v>8.2191780821917804E-2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8266</v>
      </c>
      <c r="O3927" t="s">
        <v>8268</v>
      </c>
      <c r="P3927">
        <f>ROUND(E3927/D3927*100,0)</f>
        <v>10</v>
      </c>
      <c r="Q3927">
        <f>IFERROR(ROUND(E3927/L3927,4),"no backers")</f>
        <v>5</v>
      </c>
      <c r="R3927" s="17">
        <f t="shared" si="183"/>
        <v>41820.870821759258</v>
      </c>
      <c r="S3927" s="17">
        <f t="shared" si="184"/>
        <v>41850.870821759258</v>
      </c>
      <c r="T3927">
        <f t="shared" si="185"/>
        <v>8.2191780821917804E-2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8266</v>
      </c>
      <c r="O3928" t="s">
        <v>8268</v>
      </c>
      <c r="P3928">
        <f>ROUND(E3928/D3928*100,0)</f>
        <v>0</v>
      </c>
      <c r="Q3928">
        <f>IFERROR(ROUND(E3928/L3928,4),0)</f>
        <v>15</v>
      </c>
      <c r="R3928" s="17">
        <f t="shared" si="183"/>
        <v>41970.085046296299</v>
      </c>
      <c r="S3928" s="17">
        <f t="shared" si="184"/>
        <v>42000.085046296299</v>
      </c>
      <c r="T3928">
        <f t="shared" si="185"/>
        <v>8.2191780821917804E-2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8266</v>
      </c>
      <c r="O3929" t="s">
        <v>8268</v>
      </c>
      <c r="P3929">
        <f>ROUND(E3929/D3929*100,0)</f>
        <v>1</v>
      </c>
      <c r="Q3929">
        <f>IFERROR(ROUND(E3929/L3929,4),"no backers")</f>
        <v>12.5</v>
      </c>
      <c r="R3929" s="17">
        <f t="shared" si="183"/>
        <v>41830.267407407409</v>
      </c>
      <c r="S3929" s="17">
        <f t="shared" si="184"/>
        <v>41860.267407407409</v>
      </c>
      <c r="T3929">
        <f t="shared" si="185"/>
        <v>8.2191780821917804E-2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8266</v>
      </c>
      <c r="O3930" t="s">
        <v>8268</v>
      </c>
      <c r="P3930">
        <f>ROUND(E3930/D3930*100,0)</f>
        <v>13</v>
      </c>
      <c r="Q3930">
        <f>IFERROR(ROUND(E3930/L3930,4),0)</f>
        <v>93</v>
      </c>
      <c r="R3930" s="17">
        <f t="shared" si="183"/>
        <v>42265.683182870373</v>
      </c>
      <c r="S3930" s="17">
        <f t="shared" si="184"/>
        <v>42293.207638888889</v>
      </c>
      <c r="T3930">
        <f t="shared" si="185"/>
        <v>7.5409468543880837E-2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8266</v>
      </c>
      <c r="O3931" t="s">
        <v>8268</v>
      </c>
      <c r="P3931">
        <f>ROUND(E3931/D3931*100,0)</f>
        <v>2</v>
      </c>
      <c r="Q3931">
        <f>IFERROR(ROUND(E3931/L3931,4),0)</f>
        <v>32.357100000000003</v>
      </c>
      <c r="R3931" s="17">
        <f t="shared" si="183"/>
        <v>42601.827141203699</v>
      </c>
      <c r="S3931" s="17">
        <f t="shared" si="184"/>
        <v>42631.827141203699</v>
      </c>
      <c r="T3931">
        <f t="shared" si="185"/>
        <v>8.2191780821917804E-2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8266</v>
      </c>
      <c r="O3932" t="s">
        <v>8268</v>
      </c>
      <c r="P3932">
        <f>ROUND(E3932/D3932*100,0)</f>
        <v>0</v>
      </c>
      <c r="Q3932">
        <f>IFERROR(ROUND(E3932/L3932,4),0)</f>
        <v>0</v>
      </c>
      <c r="R3932" s="17">
        <f t="shared" si="183"/>
        <v>42433.338749999995</v>
      </c>
      <c r="S3932" s="17">
        <f t="shared" si="184"/>
        <v>42461.25</v>
      </c>
      <c r="T3932">
        <f t="shared" si="185"/>
        <v>7.6469178082204534E-2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8266</v>
      </c>
      <c r="O3933" t="s">
        <v>8268</v>
      </c>
      <c r="P3933">
        <f>ROUND(E3933/D3933*100,0)</f>
        <v>0</v>
      </c>
      <c r="Q3933">
        <f>IFERROR(ROUND(E3933/L3933,4),0)</f>
        <v>0</v>
      </c>
      <c r="R3933" s="17">
        <f t="shared" si="183"/>
        <v>42228.151701388888</v>
      </c>
      <c r="S3933" s="17">
        <f t="shared" si="184"/>
        <v>42253.151701388888</v>
      </c>
      <c r="T3933">
        <f t="shared" si="185"/>
        <v>6.8493150684931503E-2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8266</v>
      </c>
      <c r="O3934" t="s">
        <v>8268</v>
      </c>
      <c r="P3934">
        <f>ROUND(E3934/D3934*100,0)</f>
        <v>0</v>
      </c>
      <c r="Q3934">
        <f>IFERROR(ROUND(E3934/L3934,4),0)</f>
        <v>1</v>
      </c>
      <c r="R3934" s="17">
        <f t="shared" si="183"/>
        <v>42415.168564814812</v>
      </c>
      <c r="S3934" s="17">
        <f t="shared" si="184"/>
        <v>42445.126898148148</v>
      </c>
      <c r="T3934">
        <f t="shared" si="185"/>
        <v>8.2077625570782894E-2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8266</v>
      </c>
      <c r="O3935" t="s">
        <v>8268</v>
      </c>
      <c r="P3935">
        <f>ROUND(E3935/D3935*100,0)</f>
        <v>16</v>
      </c>
      <c r="Q3935">
        <f>IFERROR(ROUND(E3935/L3935,4),0)</f>
        <v>91.833299999999994</v>
      </c>
      <c r="R3935" s="17">
        <f t="shared" si="183"/>
        <v>42538.968310185184</v>
      </c>
      <c r="S3935" s="17">
        <f t="shared" si="184"/>
        <v>42568.029861111107</v>
      </c>
      <c r="T3935">
        <f t="shared" si="185"/>
        <v>7.962068746828041E-2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8266</v>
      </c>
      <c r="O3936" t="s">
        <v>8268</v>
      </c>
      <c r="P3936">
        <f>ROUND(E3936/D3936*100,0)</f>
        <v>11</v>
      </c>
      <c r="Q3936">
        <f>IFERROR(ROUND(E3936/L3936,4),0)</f>
        <v>45.833300000000001</v>
      </c>
      <c r="R3936" s="17">
        <f t="shared" si="183"/>
        <v>42233.671747685185</v>
      </c>
      <c r="S3936" s="17">
        <f t="shared" si="184"/>
        <v>42278.541666666672</v>
      </c>
      <c r="T3936">
        <f t="shared" si="185"/>
        <v>0.12293128488078628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8266</v>
      </c>
      <c r="O3937" t="s">
        <v>8268</v>
      </c>
      <c r="P3937">
        <f>ROUND(E3937/D3937*100,0)</f>
        <v>44</v>
      </c>
      <c r="Q3937">
        <f>IFERROR(ROUND(E3937/L3937,4),0)</f>
        <v>57.173900000000003</v>
      </c>
      <c r="R3937" s="17">
        <f t="shared" si="183"/>
        <v>42221.656782407401</v>
      </c>
      <c r="S3937" s="17">
        <f t="shared" si="184"/>
        <v>42281.656782407401</v>
      </c>
      <c r="T3937">
        <f t="shared" si="185"/>
        <v>0.16438356164383561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8266</v>
      </c>
      <c r="O3938" t="s">
        <v>8268</v>
      </c>
      <c r="P3938">
        <f>ROUND(E3938/D3938*100,0)</f>
        <v>0</v>
      </c>
      <c r="Q3938">
        <f>IFERROR(ROUND(E3938/L3938,4),0)</f>
        <v>0</v>
      </c>
      <c r="R3938" s="17">
        <f t="shared" si="183"/>
        <v>42675.262962962966</v>
      </c>
      <c r="S3938" s="17">
        <f t="shared" si="184"/>
        <v>42705.304629629631</v>
      </c>
      <c r="T3938">
        <f t="shared" si="185"/>
        <v>8.2305936073052713E-2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8266</v>
      </c>
      <c r="O3939" t="s">
        <v>8268</v>
      </c>
      <c r="P3939">
        <f>ROUND(E3939/D3939*100,0)</f>
        <v>86</v>
      </c>
      <c r="Q3939">
        <f>IFERROR(ROUND(E3939/L3939,4),0)</f>
        <v>248.5</v>
      </c>
      <c r="R3939" s="17">
        <f t="shared" si="183"/>
        <v>42534.631481481483</v>
      </c>
      <c r="S3939" s="17">
        <f t="shared" si="184"/>
        <v>42562.631481481483</v>
      </c>
      <c r="T3939">
        <f t="shared" si="185"/>
        <v>7.6712328767123292E-2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8266</v>
      </c>
      <c r="O3940" t="s">
        <v>8268</v>
      </c>
      <c r="P3940">
        <f>ROUND(E3940/D3940*100,0)</f>
        <v>12</v>
      </c>
      <c r="Q3940">
        <f>IFERROR(ROUND(E3940/L3940,4),0)</f>
        <v>79.400000000000006</v>
      </c>
      <c r="R3940" s="17">
        <f t="shared" si="183"/>
        <v>42151.905717592599</v>
      </c>
      <c r="S3940" s="17">
        <f t="shared" si="184"/>
        <v>42182.905717592599</v>
      </c>
      <c r="T3940">
        <f t="shared" si="185"/>
        <v>8.4931506849315067E-2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8266</v>
      </c>
      <c r="O3941" t="s">
        <v>8268</v>
      </c>
      <c r="P3941">
        <f>ROUND(E3941/D3941*100,0)</f>
        <v>0</v>
      </c>
      <c r="Q3941">
        <f>IFERROR(ROUND(E3941/L3941,4),0)</f>
        <v>5</v>
      </c>
      <c r="R3941" s="17">
        <f t="shared" si="183"/>
        <v>41915.400219907409</v>
      </c>
      <c r="S3941" s="17">
        <f t="shared" si="184"/>
        <v>41919.1875</v>
      </c>
      <c r="T3941">
        <f t="shared" si="185"/>
        <v>1.0376109842714145E-2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8266</v>
      </c>
      <c r="O3942" t="s">
        <v>8268</v>
      </c>
      <c r="P3942">
        <f>ROUND(E3942/D3942*100,0)</f>
        <v>0</v>
      </c>
      <c r="Q3942">
        <f>IFERROR(ROUND(E3942/L3942,4),"no backers")</f>
        <v>5.5</v>
      </c>
      <c r="R3942" s="17">
        <f t="shared" si="183"/>
        <v>41961.492488425924</v>
      </c>
      <c r="S3942" s="17">
        <f t="shared" si="184"/>
        <v>42006.492488425924</v>
      </c>
      <c r="T3942">
        <f t="shared" si="185"/>
        <v>0.12328767123287671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8266</v>
      </c>
      <c r="O3943" t="s">
        <v>8268</v>
      </c>
      <c r="P3943">
        <f>ROUND(E3943/D3943*100,0)</f>
        <v>1</v>
      </c>
      <c r="Q3943">
        <f>IFERROR(ROUND(E3943/L3943,4),"no backers")</f>
        <v>25</v>
      </c>
      <c r="R3943" s="17">
        <f t="shared" si="183"/>
        <v>41940.587233796294</v>
      </c>
      <c r="S3943" s="17">
        <f t="shared" si="184"/>
        <v>41968.041666666672</v>
      </c>
      <c r="T3943">
        <f t="shared" si="185"/>
        <v>7.521762430240489E-2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8266</v>
      </c>
      <c r="O3944" t="s">
        <v>8268</v>
      </c>
      <c r="P3944">
        <f>ROUND(E3944/D3944*100,0)</f>
        <v>0</v>
      </c>
      <c r="Q3944">
        <f>IFERROR(ROUND(E3944/L3944,4),0)</f>
        <v>0</v>
      </c>
      <c r="R3944" s="17">
        <f t="shared" si="183"/>
        <v>42111.904097222221</v>
      </c>
      <c r="S3944" s="17">
        <f t="shared" si="184"/>
        <v>42171.904097222221</v>
      </c>
      <c r="T3944">
        <f t="shared" si="185"/>
        <v>0.16438356164383561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8266</v>
      </c>
      <c r="O3945" t="s">
        <v>8268</v>
      </c>
      <c r="P3945">
        <f>ROUND(E3945/D3945*100,0)</f>
        <v>36</v>
      </c>
      <c r="Q3945">
        <f>IFERROR(ROUND(E3945/L3945,4),0)</f>
        <v>137.07689999999999</v>
      </c>
      <c r="R3945" s="17">
        <f t="shared" si="183"/>
        <v>42279.778564814813</v>
      </c>
      <c r="S3945" s="17">
        <f t="shared" si="184"/>
        <v>42310.701388888891</v>
      </c>
      <c r="T3945">
        <f t="shared" si="185"/>
        <v>8.4720065956377127E-2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8266</v>
      </c>
      <c r="O3946" t="s">
        <v>8268</v>
      </c>
      <c r="P3946">
        <f>ROUND(E3946/D3946*100,0)</f>
        <v>0</v>
      </c>
      <c r="Q3946">
        <f>IFERROR(ROUND(E3946/L3946,4),0)</f>
        <v>0</v>
      </c>
      <c r="R3946" s="17">
        <f t="shared" si="183"/>
        <v>42213.662905092591</v>
      </c>
      <c r="S3946" s="17">
        <f t="shared" si="184"/>
        <v>42243.662905092591</v>
      </c>
      <c r="T3946">
        <f t="shared" si="185"/>
        <v>8.2191780821917804E-2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8266</v>
      </c>
      <c r="O3947" t="s">
        <v>8268</v>
      </c>
      <c r="P3947">
        <f>ROUND(E3947/D3947*100,0)</f>
        <v>0</v>
      </c>
      <c r="Q3947">
        <f>IFERROR(ROUND(E3947/L3947,4),0)</f>
        <v>5</v>
      </c>
      <c r="R3947" s="17">
        <f t="shared" si="183"/>
        <v>42109.801712962959</v>
      </c>
      <c r="S3947" s="17">
        <f t="shared" si="184"/>
        <v>42139.801712962959</v>
      </c>
      <c r="T3947">
        <f t="shared" si="185"/>
        <v>8.2191780821917804E-2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8266</v>
      </c>
      <c r="O3948" t="s">
        <v>8268</v>
      </c>
      <c r="P3948">
        <f>ROUND(E3948/D3948*100,0)</f>
        <v>3</v>
      </c>
      <c r="Q3948">
        <f>IFERROR(ROUND(E3948/L3948,4),0)</f>
        <v>39</v>
      </c>
      <c r="R3948" s="17">
        <f t="shared" si="183"/>
        <v>42031.833587962959</v>
      </c>
      <c r="S3948" s="17">
        <f t="shared" si="184"/>
        <v>42063.333333333328</v>
      </c>
      <c r="T3948">
        <f t="shared" si="185"/>
        <v>8.6300672247586446E-2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8266</v>
      </c>
      <c r="O3949" t="s">
        <v>8268</v>
      </c>
      <c r="P3949">
        <f>ROUND(E3949/D3949*100,0)</f>
        <v>3</v>
      </c>
      <c r="Q3949">
        <f>IFERROR(ROUND(E3949/L3949,4),0)</f>
        <v>50.5</v>
      </c>
      <c r="R3949" s="17">
        <f t="shared" si="183"/>
        <v>42615.142870370371</v>
      </c>
      <c r="S3949" s="17">
        <f t="shared" si="184"/>
        <v>42645.142870370371</v>
      </c>
      <c r="T3949">
        <f t="shared" si="185"/>
        <v>8.2191780821917804E-2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8266</v>
      </c>
      <c r="O3950" t="s">
        <v>8268</v>
      </c>
      <c r="P3950">
        <f>ROUND(E3950/D3950*100,0)</f>
        <v>0</v>
      </c>
      <c r="Q3950">
        <f>IFERROR(ROUND(E3950/L3950,4),0)</f>
        <v>0</v>
      </c>
      <c r="R3950" s="17">
        <f t="shared" si="183"/>
        <v>41829.325497685182</v>
      </c>
      <c r="S3950" s="17">
        <f t="shared" si="184"/>
        <v>41889.325497685182</v>
      </c>
      <c r="T3950">
        <f t="shared" si="185"/>
        <v>0.16438356164383561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8266</v>
      </c>
      <c r="O3951" t="s">
        <v>8268</v>
      </c>
      <c r="P3951">
        <f>ROUND(E3951/D3951*100,0)</f>
        <v>16</v>
      </c>
      <c r="Q3951">
        <f>IFERROR(ROUND(E3951/L3951,4),0)</f>
        <v>49.281300000000002</v>
      </c>
      <c r="R3951" s="17">
        <f t="shared" si="183"/>
        <v>42016.120613425926</v>
      </c>
      <c r="S3951" s="17">
        <f t="shared" si="184"/>
        <v>42046.120613425926</v>
      </c>
      <c r="T3951">
        <f t="shared" si="185"/>
        <v>8.2191780821917804E-2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8266</v>
      </c>
      <c r="O3952" t="s">
        <v>8268</v>
      </c>
      <c r="P3952">
        <f>ROUND(E3952/D3952*100,0)</f>
        <v>1</v>
      </c>
      <c r="Q3952">
        <f>IFERROR(ROUND(E3952/L3952,4),"no backers")</f>
        <v>25</v>
      </c>
      <c r="R3952" s="17">
        <f t="shared" si="183"/>
        <v>42439.702314814815</v>
      </c>
      <c r="S3952" s="17">
        <f t="shared" si="184"/>
        <v>42468.774305555555</v>
      </c>
      <c r="T3952">
        <f t="shared" si="185"/>
        <v>7.9649289700657933E-2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8266</v>
      </c>
      <c r="O3953" t="s">
        <v>8268</v>
      </c>
      <c r="P3953">
        <f>ROUND(E3953/D3953*100,0)</f>
        <v>0</v>
      </c>
      <c r="Q3953">
        <f>IFERROR(ROUND(E3953/L3953,4),0)</f>
        <v>1</v>
      </c>
      <c r="R3953" s="17">
        <f t="shared" si="183"/>
        <v>42433.825717592597</v>
      </c>
      <c r="S3953" s="17">
        <f t="shared" si="184"/>
        <v>42493.784050925926</v>
      </c>
      <c r="T3953">
        <f t="shared" si="185"/>
        <v>0.16426940639268078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8266</v>
      </c>
      <c r="O3954" t="s">
        <v>8268</v>
      </c>
      <c r="P3954">
        <f>ROUND(E3954/D3954*100,0)</f>
        <v>0</v>
      </c>
      <c r="Q3954">
        <f>IFERROR(ROUND(E3954/L3954,4),0)</f>
        <v>25</v>
      </c>
      <c r="R3954" s="17">
        <f t="shared" si="183"/>
        <v>42243.790393518517</v>
      </c>
      <c r="S3954" s="17">
        <f t="shared" si="184"/>
        <v>42303.790393518517</v>
      </c>
      <c r="T3954">
        <f t="shared" si="185"/>
        <v>0.16438356164383561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8266</v>
      </c>
      <c r="O3955" t="s">
        <v>8268</v>
      </c>
      <c r="P3955">
        <f>ROUND(E3955/D3955*100,0)</f>
        <v>0</v>
      </c>
      <c r="Q3955">
        <f>IFERROR(ROUND(E3955/L3955,4),0)</f>
        <v>0</v>
      </c>
      <c r="R3955" s="17">
        <f t="shared" si="183"/>
        <v>42550.048449074078</v>
      </c>
      <c r="S3955" s="17">
        <f t="shared" si="184"/>
        <v>42580.978472222225</v>
      </c>
      <c r="T3955">
        <f t="shared" si="185"/>
        <v>8.473978944697691E-2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8266</v>
      </c>
      <c r="O3956" t="s">
        <v>8268</v>
      </c>
      <c r="P3956">
        <f>ROUND(E3956/D3956*100,0)</f>
        <v>0</v>
      </c>
      <c r="Q3956" t="str">
        <f>IFERROR(ROUND(E3956/L3956,4),"no backers")</f>
        <v>no backers</v>
      </c>
      <c r="R3956" s="17">
        <f t="shared" si="183"/>
        <v>41774.651203703703</v>
      </c>
      <c r="S3956" s="17">
        <f t="shared" si="184"/>
        <v>41834.651203703703</v>
      </c>
      <c r="T3956">
        <f t="shared" si="185"/>
        <v>0.16438356164383561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8266</v>
      </c>
      <c r="O3957" t="s">
        <v>8268</v>
      </c>
      <c r="P3957">
        <f>ROUND(E3957/D3957*100,0)</f>
        <v>24</v>
      </c>
      <c r="Q3957">
        <f>IFERROR(ROUND(E3957/L3957,4),0)</f>
        <v>53.125</v>
      </c>
      <c r="R3957" s="17">
        <f t="shared" si="183"/>
        <v>42306.848854166667</v>
      </c>
      <c r="S3957" s="17">
        <f t="shared" si="184"/>
        <v>42336.890520833331</v>
      </c>
      <c r="T3957">
        <f t="shared" si="185"/>
        <v>8.2305936073052713E-2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8266</v>
      </c>
      <c r="O3958" t="s">
        <v>8268</v>
      </c>
      <c r="P3958">
        <f>ROUND(E3958/D3958*100,0)</f>
        <v>0</v>
      </c>
      <c r="Q3958">
        <f>IFERROR(ROUND(E3958/L3958,4),0)</f>
        <v>0</v>
      </c>
      <c r="R3958" s="17">
        <f t="shared" si="183"/>
        <v>42457.932025462964</v>
      </c>
      <c r="S3958" s="17">
        <f t="shared" si="184"/>
        <v>42485.013888888891</v>
      </c>
      <c r="T3958">
        <f t="shared" si="185"/>
        <v>7.4196886098429352E-2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8266</v>
      </c>
      <c r="O3959" t="s">
        <v>8268</v>
      </c>
      <c r="P3959">
        <f>ROUND(E3959/D3959*100,0)</f>
        <v>0</v>
      </c>
      <c r="Q3959">
        <f>IFERROR(ROUND(E3959/L3959,4),0)</f>
        <v>7</v>
      </c>
      <c r="R3959" s="17">
        <f t="shared" si="183"/>
        <v>42513.976319444439</v>
      </c>
      <c r="S3959" s="17">
        <f t="shared" si="184"/>
        <v>42559.976319444439</v>
      </c>
      <c r="T3959">
        <f t="shared" si="185"/>
        <v>0.12602739726027398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8266</v>
      </c>
      <c r="O3960" t="s">
        <v>8268</v>
      </c>
      <c r="P3960">
        <f>ROUND(E3960/D3960*100,0)</f>
        <v>32</v>
      </c>
      <c r="Q3960">
        <f>IFERROR(ROUND(E3960/L3960,4),0)</f>
        <v>40.0625</v>
      </c>
      <c r="R3960" s="17">
        <f t="shared" si="183"/>
        <v>41816.950370370374</v>
      </c>
      <c r="S3960" s="17">
        <f t="shared" si="184"/>
        <v>41853.583333333336</v>
      </c>
      <c r="T3960">
        <f t="shared" si="185"/>
        <v>0.10036428209030618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8266</v>
      </c>
      <c r="O3961" t="s">
        <v>8268</v>
      </c>
      <c r="P3961">
        <f>ROUND(E3961/D3961*100,0)</f>
        <v>24</v>
      </c>
      <c r="Q3961">
        <f>IFERROR(ROUND(E3961/L3961,4),0)</f>
        <v>24.333300000000001</v>
      </c>
      <c r="R3961" s="17">
        <f t="shared" si="183"/>
        <v>41880.788842592592</v>
      </c>
      <c r="S3961" s="17">
        <f t="shared" si="184"/>
        <v>41910.788842592592</v>
      </c>
      <c r="T3961">
        <f t="shared" si="185"/>
        <v>8.2191780821917804E-2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8266</v>
      </c>
      <c r="O3962" t="s">
        <v>8268</v>
      </c>
      <c r="P3962">
        <f>ROUND(E3962/D3962*100,0)</f>
        <v>2</v>
      </c>
      <c r="Q3962">
        <f>IFERROR(ROUND(E3962/L3962,4),"no backers")</f>
        <v>11.25</v>
      </c>
      <c r="R3962" s="17">
        <f t="shared" si="183"/>
        <v>42342.845555555556</v>
      </c>
      <c r="S3962" s="17">
        <f t="shared" si="184"/>
        <v>42372.845555555556</v>
      </c>
      <c r="T3962">
        <f t="shared" si="185"/>
        <v>8.2191780821917804E-2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8266</v>
      </c>
      <c r="O3963" t="s">
        <v>8268</v>
      </c>
      <c r="P3963">
        <f>ROUND(E3963/D3963*100,0)</f>
        <v>0</v>
      </c>
      <c r="Q3963">
        <f>IFERROR(ROUND(E3963/L3963,4),0)</f>
        <v>10.5</v>
      </c>
      <c r="R3963" s="17">
        <f t="shared" si="183"/>
        <v>41745.891319444447</v>
      </c>
      <c r="S3963" s="17">
        <f t="shared" si="184"/>
        <v>41767.891319444447</v>
      </c>
      <c r="T3963">
        <f t="shared" si="185"/>
        <v>6.0273972602739728E-2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8266</v>
      </c>
      <c r="O3964" t="s">
        <v>8268</v>
      </c>
      <c r="P3964">
        <f>ROUND(E3964/D3964*100,0)</f>
        <v>3</v>
      </c>
      <c r="Q3964">
        <f>IFERROR(ROUND(E3964/L3964,4),"no backers")</f>
        <v>15</v>
      </c>
      <c r="R3964" s="17">
        <f t="shared" si="183"/>
        <v>42311.621458333335</v>
      </c>
      <c r="S3964" s="17">
        <f t="shared" si="184"/>
        <v>42336.621458333335</v>
      </c>
      <c r="T3964">
        <f t="shared" si="185"/>
        <v>6.8493150684931503E-2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8266</v>
      </c>
      <c r="O3965" t="s">
        <v>8268</v>
      </c>
      <c r="P3965">
        <f>ROUND(E3965/D3965*100,0)</f>
        <v>0</v>
      </c>
      <c r="Q3965">
        <f>IFERROR(ROUND(E3965/L3965,4),0)</f>
        <v>0</v>
      </c>
      <c r="R3965" s="17">
        <f t="shared" si="183"/>
        <v>42296.154131944444</v>
      </c>
      <c r="S3965" s="17">
        <f t="shared" si="184"/>
        <v>42326.195798611108</v>
      </c>
      <c r="T3965">
        <f t="shared" si="185"/>
        <v>8.2305936073052713E-2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8266</v>
      </c>
      <c r="O3966" t="s">
        <v>8268</v>
      </c>
      <c r="P3966">
        <f>ROUND(E3966/D3966*100,0)</f>
        <v>6</v>
      </c>
      <c r="Q3966">
        <f>IFERROR(ROUND(E3966/L3966,4),0)</f>
        <v>42</v>
      </c>
      <c r="R3966" s="17">
        <f t="shared" si="183"/>
        <v>42053.722060185188</v>
      </c>
      <c r="S3966" s="17">
        <f t="shared" si="184"/>
        <v>42113.680393518516</v>
      </c>
      <c r="T3966">
        <f t="shared" si="185"/>
        <v>0.16426940639268078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8266</v>
      </c>
      <c r="O3967" t="s">
        <v>8268</v>
      </c>
      <c r="P3967">
        <f>ROUND(E3967/D3967*100,0)</f>
        <v>14</v>
      </c>
      <c r="Q3967">
        <f>IFERROR(ROUND(E3967/L3967,4),0)</f>
        <v>71.25</v>
      </c>
      <c r="R3967" s="17">
        <f t="shared" si="183"/>
        <v>42414.235879629632</v>
      </c>
      <c r="S3967" s="17">
        <f t="shared" si="184"/>
        <v>42474.194212962961</v>
      </c>
      <c r="T3967">
        <f t="shared" si="185"/>
        <v>0.16426940639268078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8266</v>
      </c>
      <c r="O3968" t="s">
        <v>8268</v>
      </c>
      <c r="P3968">
        <f>ROUND(E3968/D3968*100,0)</f>
        <v>1</v>
      </c>
      <c r="Q3968">
        <f>IFERROR(ROUND(E3968/L3968,4),0)</f>
        <v>22.5</v>
      </c>
      <c r="R3968" s="17">
        <f t="shared" si="183"/>
        <v>41801.711550925924</v>
      </c>
      <c r="S3968" s="17">
        <f t="shared" si="184"/>
        <v>41844.124305555553</v>
      </c>
      <c r="T3968">
        <f t="shared" si="185"/>
        <v>0.11619932775240956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8266</v>
      </c>
      <c r="O3969" t="s">
        <v>8268</v>
      </c>
      <c r="P3969">
        <f>ROUND(E3969/D3969*100,0)</f>
        <v>24</v>
      </c>
      <c r="Q3969">
        <f>IFERROR(ROUND(E3969/L3969,4),0)</f>
        <v>41</v>
      </c>
      <c r="R3969" s="17">
        <f t="shared" si="183"/>
        <v>42770.290590277778</v>
      </c>
      <c r="S3969" s="17">
        <f t="shared" si="184"/>
        <v>42800.290590277778</v>
      </c>
      <c r="T3969">
        <f t="shared" si="185"/>
        <v>8.2191780821917804E-2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8266</v>
      </c>
      <c r="O3970" t="s">
        <v>8268</v>
      </c>
      <c r="P3970">
        <f>ROUND(E3970/D3970*100,0)</f>
        <v>11</v>
      </c>
      <c r="Q3970">
        <f>IFERROR(ROUND(E3970/L3970,4),0)</f>
        <v>47.909100000000002</v>
      </c>
      <c r="R3970" s="17">
        <f t="shared" si="183"/>
        <v>42452.815659722226</v>
      </c>
      <c r="S3970" s="17">
        <f t="shared" si="184"/>
        <v>42512.815659722226</v>
      </c>
      <c r="T3970">
        <f t="shared" si="185"/>
        <v>0.16438356164383561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8266</v>
      </c>
      <c r="O3971" t="s">
        <v>8268</v>
      </c>
      <c r="P3971">
        <f>ROUND(E3971/D3971*100,0)</f>
        <v>7</v>
      </c>
      <c r="Q3971">
        <f>IFERROR(ROUND(E3971/L3971,4),0)</f>
        <v>35.166699999999999</v>
      </c>
      <c r="R3971" s="17">
        <f t="shared" ref="R3971:R4034" si="186">(((J3971/60)/60)/24)+DATE(1970,1,1)</f>
        <v>42601.854699074072</v>
      </c>
      <c r="S3971" s="17">
        <f t="shared" ref="S3971:S4034" si="187">(((I3971/60)/60)/24)+DATE(1970,1,1)</f>
        <v>42611.163194444445</v>
      </c>
      <c r="T3971">
        <f t="shared" ref="T3971:T4034" si="188">(S3971-R3971)/365</f>
        <v>2.5502727042117368E-2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8266</v>
      </c>
      <c r="O3972" t="s">
        <v>8268</v>
      </c>
      <c r="P3972">
        <f>ROUND(E3972/D3972*100,0)</f>
        <v>0</v>
      </c>
      <c r="Q3972">
        <f>IFERROR(ROUND(E3972/L3972,4),0)</f>
        <v>5.5</v>
      </c>
      <c r="R3972" s="17">
        <f t="shared" si="186"/>
        <v>42447.863553240735</v>
      </c>
      <c r="S3972" s="17">
        <f t="shared" si="187"/>
        <v>42477.863553240735</v>
      </c>
      <c r="T3972">
        <f t="shared" si="188"/>
        <v>8.2191780821917804E-2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8266</v>
      </c>
      <c r="O3973" t="s">
        <v>8268</v>
      </c>
      <c r="P3973">
        <f>ROUND(E3973/D3973*100,0)</f>
        <v>1</v>
      </c>
      <c r="Q3973">
        <f>IFERROR(ROUND(E3973/L3973,4),0)</f>
        <v>22.666699999999999</v>
      </c>
      <c r="R3973" s="17">
        <f t="shared" si="186"/>
        <v>41811.536180555559</v>
      </c>
      <c r="S3973" s="17">
        <f t="shared" si="187"/>
        <v>41841.536180555559</v>
      </c>
      <c r="T3973">
        <f t="shared" si="188"/>
        <v>8.2191780821917804E-2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8266</v>
      </c>
      <c r="O3974" t="s">
        <v>8268</v>
      </c>
      <c r="P3974">
        <f>ROUND(E3974/D3974*100,0)</f>
        <v>21</v>
      </c>
      <c r="Q3974">
        <f>IFERROR(ROUND(E3974/L3974,4),0)</f>
        <v>26.375</v>
      </c>
      <c r="R3974" s="17">
        <f t="shared" si="186"/>
        <v>41981.067523148144</v>
      </c>
      <c r="S3974" s="17">
        <f t="shared" si="187"/>
        <v>42041.067523148144</v>
      </c>
      <c r="T3974">
        <f t="shared" si="188"/>
        <v>0.16438356164383561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8266</v>
      </c>
      <c r="O3975" t="s">
        <v>8268</v>
      </c>
      <c r="P3975">
        <f>ROUND(E3975/D3975*100,0)</f>
        <v>78</v>
      </c>
      <c r="Q3975">
        <f>IFERROR(ROUND(E3975/L3975,4),0)</f>
        <v>105.54049999999999</v>
      </c>
      <c r="R3975" s="17">
        <f t="shared" si="186"/>
        <v>42469.68414351852</v>
      </c>
      <c r="S3975" s="17">
        <f t="shared" si="187"/>
        <v>42499.166666666672</v>
      </c>
      <c r="T3975">
        <f t="shared" si="188"/>
        <v>8.0774036022333739E-2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8266</v>
      </c>
      <c r="O3976" t="s">
        <v>8268</v>
      </c>
      <c r="P3976">
        <f>ROUND(E3976/D3976*100,0)</f>
        <v>32</v>
      </c>
      <c r="Q3976">
        <f>IFERROR(ROUND(E3976/L3976,4),0)</f>
        <v>29.090900000000001</v>
      </c>
      <c r="R3976" s="17">
        <f t="shared" si="186"/>
        <v>42493.546851851846</v>
      </c>
      <c r="S3976" s="17">
        <f t="shared" si="187"/>
        <v>42523.546851851846</v>
      </c>
      <c r="T3976">
        <f t="shared" si="188"/>
        <v>8.2191780821917804E-2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8266</v>
      </c>
      <c r="O3977" t="s">
        <v>8268</v>
      </c>
      <c r="P3977">
        <f>ROUND(E3977/D3977*100,0)</f>
        <v>0</v>
      </c>
      <c r="Q3977" t="str">
        <f>IFERROR(ROUND(E3977/L3977,4),"no backers")</f>
        <v>no backers</v>
      </c>
      <c r="R3977" s="17">
        <f t="shared" si="186"/>
        <v>42534.866875</v>
      </c>
      <c r="S3977" s="17">
        <f t="shared" si="187"/>
        <v>42564.866875</v>
      </c>
      <c r="T3977">
        <f t="shared" si="188"/>
        <v>8.2191780821917804E-2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8266</v>
      </c>
      <c r="O3978" t="s">
        <v>8268</v>
      </c>
      <c r="P3978">
        <f>ROUND(E3978/D3978*100,0)</f>
        <v>48</v>
      </c>
      <c r="Q3978">
        <f>IFERROR(ROUND(E3978/L3978,4),0)</f>
        <v>62</v>
      </c>
      <c r="R3978" s="17">
        <f t="shared" si="186"/>
        <v>41830.858344907407</v>
      </c>
      <c r="S3978" s="17">
        <f t="shared" si="187"/>
        <v>41852.291666666664</v>
      </c>
      <c r="T3978">
        <f t="shared" si="188"/>
        <v>5.8721429477417875E-2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8266</v>
      </c>
      <c r="O3979" t="s">
        <v>8268</v>
      </c>
      <c r="P3979">
        <f>ROUND(E3979/D3979*100,0)</f>
        <v>1</v>
      </c>
      <c r="Q3979">
        <f>IFERROR(ROUND(E3979/L3979,4),0)</f>
        <v>217.5</v>
      </c>
      <c r="R3979" s="17">
        <f t="shared" si="186"/>
        <v>42543.788564814815</v>
      </c>
      <c r="S3979" s="17">
        <f t="shared" si="187"/>
        <v>42573.788564814815</v>
      </c>
      <c r="T3979">
        <f t="shared" si="188"/>
        <v>8.2191780821917804E-2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8266</v>
      </c>
      <c r="O3980" t="s">
        <v>8268</v>
      </c>
      <c r="P3980">
        <f>ROUND(E3980/D3980*100,0)</f>
        <v>11</v>
      </c>
      <c r="Q3980">
        <f>IFERROR(ROUND(E3980/L3980,4),0)</f>
        <v>26.75</v>
      </c>
      <c r="R3980" s="17">
        <f t="shared" si="186"/>
        <v>41975.642974537041</v>
      </c>
      <c r="S3980" s="17">
        <f t="shared" si="187"/>
        <v>42035.642974537041</v>
      </c>
      <c r="T3980">
        <f t="shared" si="188"/>
        <v>0.16438356164383561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8266</v>
      </c>
      <c r="O3981" t="s">
        <v>8268</v>
      </c>
      <c r="P3981">
        <f>ROUND(E3981/D3981*100,0)</f>
        <v>2</v>
      </c>
      <c r="Q3981">
        <f>IFERROR(ROUND(E3981/L3981,4),0)</f>
        <v>18.333300000000001</v>
      </c>
      <c r="R3981" s="17">
        <f t="shared" si="186"/>
        <v>42069.903437500005</v>
      </c>
      <c r="S3981" s="17">
        <f t="shared" si="187"/>
        <v>42092.833333333328</v>
      </c>
      <c r="T3981">
        <f t="shared" si="188"/>
        <v>6.2821632420065276E-2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8266</v>
      </c>
      <c r="O3982" t="s">
        <v>8268</v>
      </c>
      <c r="P3982">
        <f>ROUND(E3982/D3982*100,0)</f>
        <v>18</v>
      </c>
      <c r="Q3982">
        <f>IFERROR(ROUND(E3982/L3982,4),"no backers")</f>
        <v>64.285700000000006</v>
      </c>
      <c r="R3982" s="17">
        <f t="shared" si="186"/>
        <v>41795.598923611113</v>
      </c>
      <c r="S3982" s="17">
        <f t="shared" si="187"/>
        <v>41825.598923611113</v>
      </c>
      <c r="T3982">
        <f t="shared" si="188"/>
        <v>8.2191780821917804E-2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8266</v>
      </c>
      <c r="O3983" t="s">
        <v>8268</v>
      </c>
      <c r="P3983">
        <f>ROUND(E3983/D3983*100,0)</f>
        <v>4</v>
      </c>
      <c r="Q3983">
        <f>IFERROR(ROUND(E3983/L3983,4),0)</f>
        <v>175</v>
      </c>
      <c r="R3983" s="17">
        <f t="shared" si="186"/>
        <v>42508.179965277777</v>
      </c>
      <c r="S3983" s="17">
        <f t="shared" si="187"/>
        <v>42568.179965277777</v>
      </c>
      <c r="T3983">
        <f t="shared" si="188"/>
        <v>0.16438356164383561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8266</v>
      </c>
      <c r="O3984" t="s">
        <v>8268</v>
      </c>
      <c r="P3984">
        <f>ROUND(E3984/D3984*100,0)</f>
        <v>20</v>
      </c>
      <c r="Q3984">
        <f>IFERROR(ROUND(E3984/L3984,4),0)</f>
        <v>34</v>
      </c>
      <c r="R3984" s="17">
        <f t="shared" si="186"/>
        <v>42132.809953703705</v>
      </c>
      <c r="S3984" s="17">
        <f t="shared" si="187"/>
        <v>42192.809953703705</v>
      </c>
      <c r="T3984">
        <f t="shared" si="188"/>
        <v>0.16438356164383561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8266</v>
      </c>
      <c r="O3985" t="s">
        <v>8268</v>
      </c>
      <c r="P3985">
        <f>ROUND(E3985/D3985*100,0)</f>
        <v>35</v>
      </c>
      <c r="Q3985">
        <f>IFERROR(ROUND(E3985/L3985,4),0)</f>
        <v>84.282600000000002</v>
      </c>
      <c r="R3985" s="17">
        <f t="shared" si="186"/>
        <v>41747.86986111111</v>
      </c>
      <c r="S3985" s="17">
        <f t="shared" si="187"/>
        <v>41779.290972222225</v>
      </c>
      <c r="T3985">
        <f t="shared" si="188"/>
        <v>8.608523592086148E-2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8266</v>
      </c>
      <c r="O3986" t="s">
        <v>8268</v>
      </c>
      <c r="P3986">
        <f>ROUND(E3986/D3986*100,0)</f>
        <v>6</v>
      </c>
      <c r="Q3986">
        <f>IFERROR(ROUND(E3986/L3986,4),0)</f>
        <v>9.5</v>
      </c>
      <c r="R3986" s="17">
        <f t="shared" si="186"/>
        <v>41920.963472222218</v>
      </c>
      <c r="S3986" s="17">
        <f t="shared" si="187"/>
        <v>41951</v>
      </c>
      <c r="T3986">
        <f t="shared" si="188"/>
        <v>8.2291856925429827E-2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8266</v>
      </c>
      <c r="O3987" t="s">
        <v>8268</v>
      </c>
      <c r="P3987">
        <f>ROUND(E3987/D3987*100,0)</f>
        <v>32</v>
      </c>
      <c r="Q3987">
        <f>IFERROR(ROUND(E3987/L3987,4),0)</f>
        <v>33.736800000000002</v>
      </c>
      <c r="R3987" s="17">
        <f t="shared" si="186"/>
        <v>42399.707407407404</v>
      </c>
      <c r="S3987" s="17">
        <f t="shared" si="187"/>
        <v>42420.878472222219</v>
      </c>
      <c r="T3987">
        <f t="shared" si="188"/>
        <v>5.8002917300861913E-2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8266</v>
      </c>
      <c r="O3988" t="s">
        <v>8268</v>
      </c>
      <c r="P3988">
        <f>ROUND(E3988/D3988*100,0)</f>
        <v>10</v>
      </c>
      <c r="Q3988">
        <f>IFERROR(ROUND(E3988/L3988,4),0)</f>
        <v>37.538499999999999</v>
      </c>
      <c r="R3988" s="17">
        <f t="shared" si="186"/>
        <v>42467.548541666663</v>
      </c>
      <c r="S3988" s="17">
        <f t="shared" si="187"/>
        <v>42496.544444444444</v>
      </c>
      <c r="T3988">
        <f t="shared" si="188"/>
        <v>7.9440829528165557E-2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8266</v>
      </c>
      <c r="O3989" t="s">
        <v>8268</v>
      </c>
      <c r="P3989">
        <f>ROUND(E3989/D3989*100,0)</f>
        <v>38</v>
      </c>
      <c r="Q3989">
        <f>IFERROR(ROUND(E3989/L3989,4),"no backers")</f>
        <v>11.615399999999999</v>
      </c>
      <c r="R3989" s="17">
        <f t="shared" si="186"/>
        <v>41765.92465277778</v>
      </c>
      <c r="S3989" s="17">
        <f t="shared" si="187"/>
        <v>41775.92465277778</v>
      </c>
      <c r="T3989">
        <f t="shared" si="188"/>
        <v>2.7397260273972601E-2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8266</v>
      </c>
      <c r="O3990" t="s">
        <v>8268</v>
      </c>
      <c r="P3990">
        <f>ROUND(E3990/D3990*100,0)</f>
        <v>2</v>
      </c>
      <c r="Q3990">
        <f>IFERROR(ROUND(E3990/L3990,4),0)</f>
        <v>8</v>
      </c>
      <c r="R3990" s="17">
        <f t="shared" si="186"/>
        <v>42230.08116898148</v>
      </c>
      <c r="S3990" s="17">
        <f t="shared" si="187"/>
        <v>42245.08116898148</v>
      </c>
      <c r="T3990">
        <f t="shared" si="188"/>
        <v>4.1095890410958902E-2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8266</v>
      </c>
      <c r="O3991" t="s">
        <v>8268</v>
      </c>
      <c r="P3991">
        <f>ROUND(E3991/D3991*100,0)</f>
        <v>0</v>
      </c>
      <c r="Q3991" t="str">
        <f>IFERROR(ROUND(E3991/L3991,4),"no backers")</f>
        <v>no backers</v>
      </c>
      <c r="R3991" s="17">
        <f t="shared" si="186"/>
        <v>42286.749780092592</v>
      </c>
      <c r="S3991" s="17">
        <f t="shared" si="187"/>
        <v>42316.791446759264</v>
      </c>
      <c r="T3991">
        <f t="shared" si="188"/>
        <v>8.2305936073072655E-2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8266</v>
      </c>
      <c r="O3992" t="s">
        <v>8268</v>
      </c>
      <c r="P3992">
        <f>ROUND(E3992/D3992*100,0)</f>
        <v>4</v>
      </c>
      <c r="Q3992">
        <f>IFERROR(ROUND(E3992/L3992,4),"no backers")</f>
        <v>23</v>
      </c>
      <c r="R3992" s="17">
        <f t="shared" si="186"/>
        <v>42401.672372685185</v>
      </c>
      <c r="S3992" s="17">
        <f t="shared" si="187"/>
        <v>42431.672372685185</v>
      </c>
      <c r="T3992">
        <f t="shared" si="188"/>
        <v>8.2191780821917804E-2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8266</v>
      </c>
      <c r="O3993" t="s">
        <v>8268</v>
      </c>
      <c r="P3993">
        <f>ROUND(E3993/D3993*100,0)</f>
        <v>20</v>
      </c>
      <c r="Q3993">
        <f>IFERROR(ROUND(E3993/L3993,4),0)</f>
        <v>100</v>
      </c>
      <c r="R3993" s="17">
        <f t="shared" si="186"/>
        <v>42125.644467592589</v>
      </c>
      <c r="S3993" s="17">
        <f t="shared" si="187"/>
        <v>42155.644467592589</v>
      </c>
      <c r="T3993">
        <f t="shared" si="188"/>
        <v>8.2191780821917804E-2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8266</v>
      </c>
      <c r="O3994" t="s">
        <v>8268</v>
      </c>
      <c r="P3994">
        <f>ROUND(E3994/D3994*100,0)</f>
        <v>5</v>
      </c>
      <c r="Q3994">
        <f>IFERROR(ROUND(E3994/L3994,4),0)</f>
        <v>60.1111</v>
      </c>
      <c r="R3994" s="17">
        <f t="shared" si="186"/>
        <v>42289.94049768518</v>
      </c>
      <c r="S3994" s="17">
        <f t="shared" si="187"/>
        <v>42349.982164351852</v>
      </c>
      <c r="T3994">
        <f t="shared" si="188"/>
        <v>0.16449771689499046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8266</v>
      </c>
      <c r="O3995" t="s">
        <v>8268</v>
      </c>
      <c r="P3995">
        <f>ROUND(E3995/D3995*100,0)</f>
        <v>0</v>
      </c>
      <c r="Q3995">
        <f>IFERROR(ROUND(E3995/L3995,4),"no backers")</f>
        <v>3</v>
      </c>
      <c r="R3995" s="17">
        <f t="shared" si="186"/>
        <v>42107.864722222221</v>
      </c>
      <c r="S3995" s="17">
        <f t="shared" si="187"/>
        <v>42137.864722222221</v>
      </c>
      <c r="T3995">
        <f t="shared" si="188"/>
        <v>8.2191780821917804E-2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8266</v>
      </c>
      <c r="O3996" t="s">
        <v>8268</v>
      </c>
      <c r="P3996">
        <f>ROUND(E3996/D3996*100,0)</f>
        <v>0</v>
      </c>
      <c r="Q3996">
        <f>IFERROR(ROUND(E3996/L3996,4),0)</f>
        <v>5</v>
      </c>
      <c r="R3996" s="17">
        <f t="shared" si="186"/>
        <v>41809.389930555553</v>
      </c>
      <c r="S3996" s="17">
        <f t="shared" si="187"/>
        <v>41839.389930555553</v>
      </c>
      <c r="T3996">
        <f t="shared" si="188"/>
        <v>8.2191780821917804E-2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8266</v>
      </c>
      <c r="O3997" t="s">
        <v>8268</v>
      </c>
      <c r="P3997">
        <f>ROUND(E3997/D3997*100,0)</f>
        <v>35</v>
      </c>
      <c r="Q3997">
        <f>IFERROR(ROUND(E3997/L3997,4),0)</f>
        <v>17.5</v>
      </c>
      <c r="R3997" s="17">
        <f t="shared" si="186"/>
        <v>42019.683761574073</v>
      </c>
      <c r="S3997" s="17">
        <f t="shared" si="187"/>
        <v>42049.477083333331</v>
      </c>
      <c r="T3997">
        <f t="shared" si="188"/>
        <v>8.162553906646057E-2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8266</v>
      </c>
      <c r="O3998" t="s">
        <v>8268</v>
      </c>
      <c r="P3998">
        <f>ROUND(E3998/D3998*100,0)</f>
        <v>17</v>
      </c>
      <c r="Q3998">
        <f>IFERROR(ROUND(E3998/L3998,4),0)</f>
        <v>29.235299999999999</v>
      </c>
      <c r="R3998" s="17">
        <f t="shared" si="186"/>
        <v>41950.26694444444</v>
      </c>
      <c r="S3998" s="17">
        <f t="shared" si="187"/>
        <v>41963.669444444444</v>
      </c>
      <c r="T3998">
        <f t="shared" si="188"/>
        <v>3.6719178082202146E-2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8266</v>
      </c>
      <c r="O3999" t="s">
        <v>8268</v>
      </c>
      <c r="P3999">
        <f>ROUND(E3999/D3999*100,0)</f>
        <v>0</v>
      </c>
      <c r="Q3999">
        <f>IFERROR(ROUND(E3999/L3999,4),0)</f>
        <v>0</v>
      </c>
      <c r="R3999" s="17">
        <f t="shared" si="186"/>
        <v>42069.391446759255</v>
      </c>
      <c r="S3999" s="17">
        <f t="shared" si="187"/>
        <v>42099.349780092598</v>
      </c>
      <c r="T3999">
        <f t="shared" si="188"/>
        <v>8.2077625570802837E-2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8266</v>
      </c>
      <c r="O4000" t="s">
        <v>8268</v>
      </c>
      <c r="P4000">
        <f>ROUND(E4000/D4000*100,0)</f>
        <v>57</v>
      </c>
      <c r="Q4000">
        <f>IFERROR(ROUND(E4000/L4000,4),0)</f>
        <v>59.583300000000001</v>
      </c>
      <c r="R4000" s="17">
        <f t="shared" si="186"/>
        <v>42061.963263888887</v>
      </c>
      <c r="S4000" s="17">
        <f t="shared" si="187"/>
        <v>42091.921597222223</v>
      </c>
      <c r="T4000">
        <f t="shared" si="188"/>
        <v>8.2077625570782894E-2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8266</v>
      </c>
      <c r="O4001" t="s">
        <v>8268</v>
      </c>
      <c r="P4001">
        <f>ROUND(E4001/D4001*100,0)</f>
        <v>17</v>
      </c>
      <c r="Q4001">
        <f>IFERROR(ROUND(E4001/L4001,4),"no backers")</f>
        <v>82.571399999999997</v>
      </c>
      <c r="R4001" s="17">
        <f t="shared" si="186"/>
        <v>41842.828680555554</v>
      </c>
      <c r="S4001" s="17">
        <f t="shared" si="187"/>
        <v>41882.827650462961</v>
      </c>
      <c r="T4001">
        <f t="shared" si="188"/>
        <v>0.10958621892440197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8266</v>
      </c>
      <c r="O4002" t="s">
        <v>8268</v>
      </c>
      <c r="P4002">
        <f>ROUND(E4002/D4002*100,0)</f>
        <v>0</v>
      </c>
      <c r="Q4002">
        <f>IFERROR(ROUND(E4002/L4002,4),0)</f>
        <v>10</v>
      </c>
      <c r="R4002" s="17">
        <f t="shared" si="186"/>
        <v>42437.64534722222</v>
      </c>
      <c r="S4002" s="17">
        <f t="shared" si="187"/>
        <v>42497.603680555556</v>
      </c>
      <c r="T4002">
        <f t="shared" si="188"/>
        <v>0.16426940639270071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8266</v>
      </c>
      <c r="O4003" t="s">
        <v>8268</v>
      </c>
      <c r="P4003">
        <f>ROUND(E4003/D4003*100,0)</f>
        <v>38</v>
      </c>
      <c r="Q4003">
        <f>IFERROR(ROUND(E4003/L4003,4),0)</f>
        <v>32.357100000000003</v>
      </c>
      <c r="R4003" s="17">
        <f t="shared" si="186"/>
        <v>42775.964212962965</v>
      </c>
      <c r="S4003" s="17">
        <f t="shared" si="187"/>
        <v>42795.791666666672</v>
      </c>
      <c r="T4003">
        <f t="shared" si="188"/>
        <v>5.4321790969059869E-2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8266</v>
      </c>
      <c r="O4004" t="s">
        <v>8268</v>
      </c>
      <c r="P4004">
        <f>ROUND(E4004/D4004*100,0)</f>
        <v>2</v>
      </c>
      <c r="Q4004">
        <f>IFERROR(ROUND(E4004/L4004,4),0)</f>
        <v>5.75</v>
      </c>
      <c r="R4004" s="17">
        <f t="shared" si="186"/>
        <v>41879.043530092589</v>
      </c>
      <c r="S4004" s="17">
        <f t="shared" si="187"/>
        <v>41909.043530092589</v>
      </c>
      <c r="T4004">
        <f t="shared" si="188"/>
        <v>8.2191780821917804E-2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8266</v>
      </c>
      <c r="O4005" t="s">
        <v>8268</v>
      </c>
      <c r="P4005">
        <f>ROUND(E4005/D4005*100,0)</f>
        <v>10</v>
      </c>
      <c r="Q4005">
        <f>IFERROR(ROUND(E4005/L4005,4),0)</f>
        <v>100.5</v>
      </c>
      <c r="R4005" s="17">
        <f t="shared" si="186"/>
        <v>42020.587349537032</v>
      </c>
      <c r="S4005" s="17">
        <f t="shared" si="187"/>
        <v>42050.587349537032</v>
      </c>
      <c r="T4005">
        <f t="shared" si="188"/>
        <v>8.2191780821917804E-2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8266</v>
      </c>
      <c r="O4006" t="s">
        <v>8268</v>
      </c>
      <c r="P4006">
        <f>ROUND(E4006/D4006*100,0)</f>
        <v>0</v>
      </c>
      <c r="Q4006">
        <f>IFERROR(ROUND(E4006/L4006,4),0)</f>
        <v>1</v>
      </c>
      <c r="R4006" s="17">
        <f t="shared" si="186"/>
        <v>41890.16269675926</v>
      </c>
      <c r="S4006" s="17">
        <f t="shared" si="187"/>
        <v>41920.16269675926</v>
      </c>
      <c r="T4006">
        <f t="shared" si="188"/>
        <v>8.2191780821917804E-2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8266</v>
      </c>
      <c r="O4007" t="s">
        <v>8268</v>
      </c>
      <c r="P4007">
        <f>ROUND(E4007/D4007*100,0)</f>
        <v>1</v>
      </c>
      <c r="Q4007">
        <f>IFERROR(ROUND(E4007/L4007,4),0)</f>
        <v>20</v>
      </c>
      <c r="R4007" s="17">
        <f t="shared" si="186"/>
        <v>41872.807696759257</v>
      </c>
      <c r="S4007" s="17">
        <f t="shared" si="187"/>
        <v>41932.807696759257</v>
      </c>
      <c r="T4007">
        <f t="shared" si="188"/>
        <v>0.16438356164383561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8266</v>
      </c>
      <c r="O4008" t="s">
        <v>8268</v>
      </c>
      <c r="P4008">
        <f>ROUND(E4008/D4008*100,0)</f>
        <v>0</v>
      </c>
      <c r="Q4008">
        <f>IFERROR(ROUND(E4008/L4008,4),0)</f>
        <v>2</v>
      </c>
      <c r="R4008" s="17">
        <f t="shared" si="186"/>
        <v>42391.772997685184</v>
      </c>
      <c r="S4008" s="17">
        <f t="shared" si="187"/>
        <v>42416.772997685184</v>
      </c>
      <c r="T4008">
        <f t="shared" si="188"/>
        <v>6.8493150684931503E-2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8266</v>
      </c>
      <c r="O4009" t="s">
        <v>8268</v>
      </c>
      <c r="P4009">
        <f>ROUND(E4009/D4009*100,0)</f>
        <v>0</v>
      </c>
      <c r="Q4009">
        <f>IFERROR(ROUND(E4009/L4009,4),0)</f>
        <v>5</v>
      </c>
      <c r="R4009" s="17">
        <f t="shared" si="186"/>
        <v>41848.772928240738</v>
      </c>
      <c r="S4009" s="17">
        <f t="shared" si="187"/>
        <v>41877.686111111114</v>
      </c>
      <c r="T4009">
        <f t="shared" si="188"/>
        <v>7.9214199644865063E-2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8266</v>
      </c>
      <c r="O4010" t="s">
        <v>8268</v>
      </c>
      <c r="P4010">
        <f>ROUND(E4010/D4010*100,0)</f>
        <v>6</v>
      </c>
      <c r="Q4010">
        <f>IFERROR(ROUND(E4010/L4010,4),0)</f>
        <v>15</v>
      </c>
      <c r="R4010" s="17">
        <f t="shared" si="186"/>
        <v>42177.964201388888</v>
      </c>
      <c r="S4010" s="17">
        <f t="shared" si="187"/>
        <v>42207.964201388888</v>
      </c>
      <c r="T4010">
        <f t="shared" si="188"/>
        <v>8.2191780821917804E-2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8266</v>
      </c>
      <c r="O4011" t="s">
        <v>8268</v>
      </c>
      <c r="P4011">
        <f>ROUND(E4011/D4011*100,0)</f>
        <v>4</v>
      </c>
      <c r="Q4011">
        <f>IFERROR(ROUND(E4011/L4011,4),0)</f>
        <v>25</v>
      </c>
      <c r="R4011" s="17">
        <f t="shared" si="186"/>
        <v>41851.700925925928</v>
      </c>
      <c r="S4011" s="17">
        <f t="shared" si="187"/>
        <v>41891.700925925928</v>
      </c>
      <c r="T4011">
        <f t="shared" si="188"/>
        <v>0.1095890410958904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8266</v>
      </c>
      <c r="O4012" t="s">
        <v>8268</v>
      </c>
      <c r="P4012">
        <f>ROUND(E4012/D4012*100,0)</f>
        <v>24</v>
      </c>
      <c r="Q4012">
        <f>IFERROR(ROUND(E4012/L4012,4),0)</f>
        <v>45.842100000000002</v>
      </c>
      <c r="R4012" s="17">
        <f t="shared" si="186"/>
        <v>41921.770439814813</v>
      </c>
      <c r="S4012" s="17">
        <f t="shared" si="187"/>
        <v>41938.770439814813</v>
      </c>
      <c r="T4012">
        <f t="shared" si="188"/>
        <v>4.6575342465753428E-2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8266</v>
      </c>
      <c r="O4013" t="s">
        <v>8268</v>
      </c>
      <c r="P4013">
        <f>ROUND(E4013/D4013*100,0)</f>
        <v>8</v>
      </c>
      <c r="Q4013">
        <f>IFERROR(ROUND(E4013/L4013,4),0)</f>
        <v>4.75</v>
      </c>
      <c r="R4013" s="17">
        <f t="shared" si="186"/>
        <v>42002.54488425926</v>
      </c>
      <c r="S4013" s="17">
        <f t="shared" si="187"/>
        <v>42032.54488425926</v>
      </c>
      <c r="T4013">
        <f t="shared" si="188"/>
        <v>8.2191780821917804E-2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8266</v>
      </c>
      <c r="O4014" t="s">
        <v>8268</v>
      </c>
      <c r="P4014">
        <f>ROUND(E4014/D4014*100,0)</f>
        <v>0</v>
      </c>
      <c r="Q4014" t="str">
        <f>IFERROR(ROUND(E4014/L4014,4),"no backers")</f>
        <v>no backers</v>
      </c>
      <c r="R4014" s="17">
        <f t="shared" si="186"/>
        <v>42096.544548611113</v>
      </c>
      <c r="S4014" s="17">
        <f t="shared" si="187"/>
        <v>42126.544548611113</v>
      </c>
      <c r="T4014">
        <f t="shared" si="188"/>
        <v>8.2191780821917804E-2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8266</v>
      </c>
      <c r="O4015" t="s">
        <v>8268</v>
      </c>
      <c r="P4015">
        <f>ROUND(E4015/D4015*100,0)</f>
        <v>1</v>
      </c>
      <c r="Q4015">
        <f>IFERROR(ROUND(E4015/L4015,4),0)</f>
        <v>13</v>
      </c>
      <c r="R4015" s="17">
        <f t="shared" si="186"/>
        <v>42021.301192129627</v>
      </c>
      <c r="S4015" s="17">
        <f t="shared" si="187"/>
        <v>42051.301192129627</v>
      </c>
      <c r="T4015">
        <f t="shared" si="188"/>
        <v>8.2191780821917804E-2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8266</v>
      </c>
      <c r="O4016" t="s">
        <v>8268</v>
      </c>
      <c r="P4016">
        <f>ROUND(E4016/D4016*100,0)</f>
        <v>0</v>
      </c>
      <c r="Q4016">
        <f>IFERROR(ROUND(E4016/L4016,4),0)</f>
        <v>0</v>
      </c>
      <c r="R4016" s="17">
        <f t="shared" si="186"/>
        <v>42419.246168981481</v>
      </c>
      <c r="S4016" s="17">
        <f t="shared" si="187"/>
        <v>42434.246168981481</v>
      </c>
      <c r="T4016">
        <f t="shared" si="188"/>
        <v>4.1095890410958902E-2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8266</v>
      </c>
      <c r="O4017" t="s">
        <v>8268</v>
      </c>
      <c r="P4017">
        <f>ROUND(E4017/D4017*100,0)</f>
        <v>0</v>
      </c>
      <c r="Q4017">
        <f>IFERROR(ROUND(E4017/L4017,4),"no backers")</f>
        <v>1</v>
      </c>
      <c r="R4017" s="17">
        <f t="shared" si="186"/>
        <v>42174.780821759254</v>
      </c>
      <c r="S4017" s="17">
        <f t="shared" si="187"/>
        <v>42204.780821759254</v>
      </c>
      <c r="T4017">
        <f t="shared" si="188"/>
        <v>8.2191780821917804E-2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8266</v>
      </c>
      <c r="O4018" t="s">
        <v>8268</v>
      </c>
      <c r="P4018">
        <f>ROUND(E4018/D4018*100,0)</f>
        <v>14</v>
      </c>
      <c r="Q4018">
        <f>IFERROR(ROUND(E4018/L4018,4),"no backers")</f>
        <v>10</v>
      </c>
      <c r="R4018" s="17">
        <f t="shared" si="186"/>
        <v>41869.872685185182</v>
      </c>
      <c r="S4018" s="17">
        <f t="shared" si="187"/>
        <v>41899.872685185182</v>
      </c>
      <c r="T4018">
        <f t="shared" si="188"/>
        <v>8.2191780821917804E-2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8266</v>
      </c>
      <c r="O4019" t="s">
        <v>8268</v>
      </c>
      <c r="P4019">
        <f>ROUND(E4019/D4019*100,0)</f>
        <v>1</v>
      </c>
      <c r="Q4019">
        <f>IFERROR(ROUND(E4019/L4019,4),0)</f>
        <v>52.5</v>
      </c>
      <c r="R4019" s="17">
        <f t="shared" si="186"/>
        <v>41856.672152777777</v>
      </c>
      <c r="S4019" s="17">
        <f t="shared" si="187"/>
        <v>41886.672152777777</v>
      </c>
      <c r="T4019">
        <f t="shared" si="188"/>
        <v>8.2191780821917804E-2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8266</v>
      </c>
      <c r="O4020" t="s">
        <v>8268</v>
      </c>
      <c r="P4020">
        <f>ROUND(E4020/D4020*100,0)</f>
        <v>9</v>
      </c>
      <c r="Q4020">
        <f>IFERROR(ROUND(E4020/L4020,4),0)</f>
        <v>32.5</v>
      </c>
      <c r="R4020" s="17">
        <f t="shared" si="186"/>
        <v>42620.91097222222</v>
      </c>
      <c r="S4020" s="17">
        <f t="shared" si="187"/>
        <v>42650.91097222222</v>
      </c>
      <c r="T4020">
        <f t="shared" si="188"/>
        <v>8.2191780821917804E-2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8266</v>
      </c>
      <c r="O4021" t="s">
        <v>8268</v>
      </c>
      <c r="P4021">
        <f>ROUND(E4021/D4021*100,0)</f>
        <v>1</v>
      </c>
      <c r="Q4021">
        <f>IFERROR(ROUND(E4021/L4021,4),0)</f>
        <v>7.25</v>
      </c>
      <c r="R4021" s="17">
        <f t="shared" si="186"/>
        <v>42417.675879629634</v>
      </c>
      <c r="S4021" s="17">
        <f t="shared" si="187"/>
        <v>42475.686111111107</v>
      </c>
      <c r="T4021">
        <f t="shared" si="188"/>
        <v>0.15893214104512918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8266</v>
      </c>
      <c r="O4022" t="s">
        <v>8268</v>
      </c>
      <c r="P4022">
        <f>ROUND(E4022/D4022*100,0)</f>
        <v>17</v>
      </c>
      <c r="Q4022">
        <f>IFERROR(ROUND(E4022/L4022,4),0)</f>
        <v>33.333300000000001</v>
      </c>
      <c r="R4022" s="17">
        <f t="shared" si="186"/>
        <v>42057.190960648149</v>
      </c>
      <c r="S4022" s="17">
        <f t="shared" si="187"/>
        <v>42087.149293981478</v>
      </c>
      <c r="T4022">
        <f t="shared" si="188"/>
        <v>8.2077625570762966E-2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8266</v>
      </c>
      <c r="O4023" t="s">
        <v>8268</v>
      </c>
      <c r="P4023">
        <f>ROUND(E4023/D4023*100,0)</f>
        <v>1</v>
      </c>
      <c r="Q4023">
        <f>IFERROR(ROUND(E4023/L4023,4),"no backers")</f>
        <v>62.5</v>
      </c>
      <c r="R4023" s="17">
        <f t="shared" si="186"/>
        <v>41878.911550925928</v>
      </c>
      <c r="S4023" s="17">
        <f t="shared" si="187"/>
        <v>41938.911550925928</v>
      </c>
      <c r="T4023">
        <f t="shared" si="188"/>
        <v>0.16438356164383561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8266</v>
      </c>
      <c r="O4024" t="s">
        <v>8268</v>
      </c>
      <c r="P4024">
        <f>ROUND(E4024/D4024*100,0)</f>
        <v>70</v>
      </c>
      <c r="Q4024">
        <f>IFERROR(ROUND(E4024/L4024,4),0)</f>
        <v>63.558399999999999</v>
      </c>
      <c r="R4024" s="17">
        <f t="shared" si="186"/>
        <v>41990.584108796291</v>
      </c>
      <c r="S4024" s="17">
        <f t="shared" si="187"/>
        <v>42036.120833333334</v>
      </c>
      <c r="T4024">
        <f t="shared" si="188"/>
        <v>0.12475814941655748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8266</v>
      </c>
      <c r="O4025" t="s">
        <v>8268</v>
      </c>
      <c r="P4025">
        <f>ROUND(E4025/D4025*100,0)</f>
        <v>0</v>
      </c>
      <c r="Q4025" t="str">
        <f>IFERROR(ROUND(E4025/L4025,4),"no backers")</f>
        <v>no backers</v>
      </c>
      <c r="R4025" s="17">
        <f t="shared" si="186"/>
        <v>42408.999571759254</v>
      </c>
      <c r="S4025" s="17">
        <f t="shared" si="187"/>
        <v>42453.957905092597</v>
      </c>
      <c r="T4025">
        <f t="shared" si="188"/>
        <v>0.12317351598176174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8266</v>
      </c>
      <c r="O4026" t="s">
        <v>8268</v>
      </c>
      <c r="P4026">
        <f>ROUND(E4026/D4026*100,0)</f>
        <v>1</v>
      </c>
      <c r="Q4026">
        <f>IFERROR(ROUND(E4026/L4026,4),0)</f>
        <v>10</v>
      </c>
      <c r="R4026" s="17">
        <f t="shared" si="186"/>
        <v>42217.670104166667</v>
      </c>
      <c r="S4026" s="17">
        <f t="shared" si="187"/>
        <v>42247.670104166667</v>
      </c>
      <c r="T4026">
        <f t="shared" si="188"/>
        <v>8.2191780821917804E-2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8266</v>
      </c>
      <c r="O4027" t="s">
        <v>8268</v>
      </c>
      <c r="P4027">
        <f>ROUND(E4027/D4027*100,0)</f>
        <v>5</v>
      </c>
      <c r="Q4027">
        <f>IFERROR(ROUND(E4027/L4027,4),0)</f>
        <v>62.5</v>
      </c>
      <c r="R4027" s="17">
        <f t="shared" si="186"/>
        <v>42151.237685185188</v>
      </c>
      <c r="S4027" s="17">
        <f t="shared" si="187"/>
        <v>42211.237685185188</v>
      </c>
      <c r="T4027">
        <f t="shared" si="188"/>
        <v>0.16438356164383561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8266</v>
      </c>
      <c r="O4028" t="s">
        <v>8268</v>
      </c>
      <c r="P4028">
        <f>ROUND(E4028/D4028*100,0)</f>
        <v>0</v>
      </c>
      <c r="Q4028">
        <f>IFERROR(ROUND(E4028/L4028,4),0)</f>
        <v>0</v>
      </c>
      <c r="R4028" s="17">
        <f t="shared" si="186"/>
        <v>42282.655543981484</v>
      </c>
      <c r="S4028" s="17">
        <f t="shared" si="187"/>
        <v>42342.697210648148</v>
      </c>
      <c r="T4028">
        <f t="shared" si="188"/>
        <v>0.16449771689497053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8266</v>
      </c>
      <c r="O4029" t="s">
        <v>8268</v>
      </c>
      <c r="P4029">
        <f>ROUND(E4029/D4029*100,0)</f>
        <v>7</v>
      </c>
      <c r="Q4029">
        <f>IFERROR(ROUND(E4029/L4029,4),0)</f>
        <v>30.714300000000001</v>
      </c>
      <c r="R4029" s="17">
        <f t="shared" si="186"/>
        <v>42768.97084490741</v>
      </c>
      <c r="S4029" s="17">
        <f t="shared" si="187"/>
        <v>42789.041666666672</v>
      </c>
      <c r="T4029">
        <f t="shared" si="188"/>
        <v>5.4988552765101069E-2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8266</v>
      </c>
      <c r="O4030" t="s">
        <v>8268</v>
      </c>
      <c r="P4030">
        <f>ROUND(E4030/D4030*100,0)</f>
        <v>28</v>
      </c>
      <c r="Q4030">
        <f>IFERROR(ROUND(E4030/L4030,4),0)</f>
        <v>51</v>
      </c>
      <c r="R4030" s="17">
        <f t="shared" si="186"/>
        <v>41765.938657407409</v>
      </c>
      <c r="S4030" s="17">
        <f t="shared" si="187"/>
        <v>41795.938657407409</v>
      </c>
      <c r="T4030">
        <f t="shared" si="188"/>
        <v>8.2191780821917804E-2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8266</v>
      </c>
      <c r="O4031" t="s">
        <v>8268</v>
      </c>
      <c r="P4031">
        <f>ROUND(E4031/D4031*100,0)</f>
        <v>0</v>
      </c>
      <c r="Q4031">
        <f>IFERROR(ROUND(E4031/L4031,4),0)</f>
        <v>0</v>
      </c>
      <c r="R4031" s="17">
        <f t="shared" si="186"/>
        <v>42322.025115740747</v>
      </c>
      <c r="S4031" s="17">
        <f t="shared" si="187"/>
        <v>42352.025115740747</v>
      </c>
      <c r="T4031">
        <f t="shared" si="188"/>
        <v>8.2191780821917804E-2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8266</v>
      </c>
      <c r="O4032" t="s">
        <v>8268</v>
      </c>
      <c r="P4032">
        <f>ROUND(E4032/D4032*100,0)</f>
        <v>16</v>
      </c>
      <c r="Q4032">
        <f>IFERROR(ROUND(E4032/L4032,4),"no backers")</f>
        <v>66.666700000000006</v>
      </c>
      <c r="R4032" s="17">
        <f t="shared" si="186"/>
        <v>42374.655081018514</v>
      </c>
      <c r="S4032" s="17">
        <f t="shared" si="187"/>
        <v>42403.784027777772</v>
      </c>
      <c r="T4032">
        <f t="shared" si="188"/>
        <v>7.9805333587007712E-2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8266</v>
      </c>
      <c r="O4033" t="s">
        <v>8268</v>
      </c>
      <c r="P4033">
        <f>ROUND(E4033/D4033*100,0)</f>
        <v>0</v>
      </c>
      <c r="Q4033" t="str">
        <f>IFERROR(ROUND(E4033/L4033,4),"no backers")</f>
        <v>no backers</v>
      </c>
      <c r="R4033" s="17">
        <f t="shared" si="186"/>
        <v>41941.585231481484</v>
      </c>
      <c r="S4033" s="17">
        <f t="shared" si="187"/>
        <v>41991.626898148148</v>
      </c>
      <c r="T4033">
        <f t="shared" si="188"/>
        <v>0.13710045662099793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8266</v>
      </c>
      <c r="O4034" t="s">
        <v>8268</v>
      </c>
      <c r="P4034">
        <f>ROUND(E4034/D4034*100,0)</f>
        <v>7</v>
      </c>
      <c r="Q4034">
        <f>IFERROR(ROUND(E4034/L4034,4),0)</f>
        <v>59</v>
      </c>
      <c r="R4034" s="17">
        <f t="shared" si="186"/>
        <v>42293.809212962966</v>
      </c>
      <c r="S4034" s="17">
        <f t="shared" si="187"/>
        <v>42353.85087962963</v>
      </c>
      <c r="T4034">
        <f t="shared" si="188"/>
        <v>0.16449771689497053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8266</v>
      </c>
      <c r="O4035" t="s">
        <v>8268</v>
      </c>
      <c r="P4035">
        <f>ROUND(E4035/D4035*100,0)</f>
        <v>26</v>
      </c>
      <c r="Q4035">
        <f>IFERROR(ROUND(E4035/L4035,4),0)</f>
        <v>65.340299999999999</v>
      </c>
      <c r="R4035" s="17">
        <f t="shared" ref="R4035:R4098" si="189">(((J4035/60)/60)/24)+DATE(1970,1,1)</f>
        <v>42614.268796296295</v>
      </c>
      <c r="S4035" s="17">
        <f t="shared" ref="S4035:S4098" si="190">(((I4035/60)/60)/24)+DATE(1970,1,1)</f>
        <v>42645.375</v>
      </c>
      <c r="T4035">
        <f t="shared" ref="T4035:T4098" si="191">(S4035-R4035)/365</f>
        <v>8.5222475900560341E-2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8266</v>
      </c>
      <c r="O4036" t="s">
        <v>8268</v>
      </c>
      <c r="P4036">
        <f>ROUND(E4036/D4036*100,0)</f>
        <v>1</v>
      </c>
      <c r="Q4036">
        <f>IFERROR(ROUND(E4036/L4036,4),0)</f>
        <v>100</v>
      </c>
      <c r="R4036" s="17">
        <f t="shared" si="189"/>
        <v>42067.947337962964</v>
      </c>
      <c r="S4036" s="17">
        <f t="shared" si="190"/>
        <v>42097.905671296292</v>
      </c>
      <c r="T4036">
        <f t="shared" si="191"/>
        <v>8.2077625570762966E-2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8266</v>
      </c>
      <c r="O4037" t="s">
        <v>8268</v>
      </c>
      <c r="P4037">
        <f>ROUND(E4037/D4037*100,0)</f>
        <v>37</v>
      </c>
      <c r="Q4037">
        <f>IFERROR(ROUND(E4037/L4037,4),0)</f>
        <v>147.4</v>
      </c>
      <c r="R4037" s="17">
        <f t="shared" si="189"/>
        <v>41903.882951388885</v>
      </c>
      <c r="S4037" s="17">
        <f t="shared" si="190"/>
        <v>41933.882951388885</v>
      </c>
      <c r="T4037">
        <f t="shared" si="191"/>
        <v>8.2191780821917804E-2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8266</v>
      </c>
      <c r="O4038" t="s">
        <v>8268</v>
      </c>
      <c r="P4038">
        <f>ROUND(E4038/D4038*100,0)</f>
        <v>47</v>
      </c>
      <c r="Q4038">
        <f>IFERROR(ROUND(E4038/L4038,4),0)</f>
        <v>166.05879999999999</v>
      </c>
      <c r="R4038" s="17">
        <f t="shared" si="189"/>
        <v>41804.937083333331</v>
      </c>
      <c r="S4038" s="17">
        <f t="shared" si="190"/>
        <v>41821.9375</v>
      </c>
      <c r="T4038">
        <f t="shared" si="191"/>
        <v>4.6576484018272551E-2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8266</v>
      </c>
      <c r="O4039" t="s">
        <v>8268</v>
      </c>
      <c r="P4039">
        <f>ROUND(E4039/D4039*100,0)</f>
        <v>11</v>
      </c>
      <c r="Q4039">
        <f>IFERROR(ROUND(E4039/L4039,4),0)</f>
        <v>40</v>
      </c>
      <c r="R4039" s="17">
        <f t="shared" si="189"/>
        <v>42497.070775462969</v>
      </c>
      <c r="S4039" s="17">
        <f t="shared" si="190"/>
        <v>42514.600694444445</v>
      </c>
      <c r="T4039">
        <f t="shared" si="191"/>
        <v>4.802717529171488E-2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8266</v>
      </c>
      <c r="O4040" t="s">
        <v>8268</v>
      </c>
      <c r="P4040">
        <f>ROUND(E4040/D4040*100,0)</f>
        <v>12</v>
      </c>
      <c r="Q4040">
        <f>IFERROR(ROUND(E4040/L4040,4),0)</f>
        <v>75.25</v>
      </c>
      <c r="R4040" s="17">
        <f t="shared" si="189"/>
        <v>41869.798726851855</v>
      </c>
      <c r="S4040" s="17">
        <f t="shared" si="190"/>
        <v>41929.798726851855</v>
      </c>
      <c r="T4040">
        <f t="shared" si="191"/>
        <v>0.16438356164383561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8266</v>
      </c>
      <c r="O4041" t="s">
        <v>8268</v>
      </c>
      <c r="P4041">
        <f>ROUND(E4041/D4041*100,0)</f>
        <v>60</v>
      </c>
      <c r="Q4041">
        <f>IFERROR(ROUND(E4041/L4041,4),0)</f>
        <v>60</v>
      </c>
      <c r="R4041" s="17">
        <f t="shared" si="189"/>
        <v>42305.670914351853</v>
      </c>
      <c r="S4041" s="17">
        <f t="shared" si="190"/>
        <v>42339.249305555553</v>
      </c>
      <c r="T4041">
        <f t="shared" si="191"/>
        <v>9.1995592338905335E-2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8266</v>
      </c>
      <c r="O4042" t="s">
        <v>8268</v>
      </c>
      <c r="P4042">
        <f>ROUND(E4042/D4042*100,0)</f>
        <v>31</v>
      </c>
      <c r="Q4042">
        <f>IFERROR(ROUND(E4042/L4042,4),0)</f>
        <v>1250</v>
      </c>
      <c r="R4042" s="17">
        <f t="shared" si="189"/>
        <v>42144.231527777782</v>
      </c>
      <c r="S4042" s="17">
        <f t="shared" si="190"/>
        <v>42203.125</v>
      </c>
      <c r="T4042">
        <f t="shared" si="191"/>
        <v>0.16135197869100934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8266</v>
      </c>
      <c r="O4043" t="s">
        <v>8268</v>
      </c>
      <c r="P4043">
        <f>ROUND(E4043/D4043*100,0)</f>
        <v>0</v>
      </c>
      <c r="Q4043">
        <f>IFERROR(ROUND(E4043/L4043,4),0)</f>
        <v>10.5</v>
      </c>
      <c r="R4043" s="17">
        <f t="shared" si="189"/>
        <v>42559.474004629628</v>
      </c>
      <c r="S4043" s="17">
        <f t="shared" si="190"/>
        <v>42619.474004629628</v>
      </c>
      <c r="T4043">
        <f t="shared" si="191"/>
        <v>0.16438356164383561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8266</v>
      </c>
      <c r="O4044" t="s">
        <v>8268</v>
      </c>
      <c r="P4044">
        <f>ROUND(E4044/D4044*100,0)</f>
        <v>0</v>
      </c>
      <c r="Q4044">
        <f>IFERROR(ROUND(E4044/L4044,4),0)</f>
        <v>7</v>
      </c>
      <c r="R4044" s="17">
        <f t="shared" si="189"/>
        <v>41995.084074074075</v>
      </c>
      <c r="S4044" s="17">
        <f t="shared" si="190"/>
        <v>42024.802777777775</v>
      </c>
      <c r="T4044">
        <f t="shared" si="191"/>
        <v>8.1421106037534677E-2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8266</v>
      </c>
      <c r="O4045" t="s">
        <v>8268</v>
      </c>
      <c r="P4045">
        <f>ROUND(E4045/D4045*100,0)</f>
        <v>0</v>
      </c>
      <c r="Q4045" t="str">
        <f>IFERROR(ROUND(E4045/L4045,4),"no backers")</f>
        <v>no backers</v>
      </c>
      <c r="R4045" s="17">
        <f t="shared" si="189"/>
        <v>41948.957465277781</v>
      </c>
      <c r="S4045" s="17">
        <f t="shared" si="190"/>
        <v>41963.957465277781</v>
      </c>
      <c r="T4045">
        <f t="shared" si="191"/>
        <v>4.1095890410958902E-2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8266</v>
      </c>
      <c r="O4046" t="s">
        <v>8268</v>
      </c>
      <c r="P4046">
        <f>ROUND(E4046/D4046*100,0)</f>
        <v>38</v>
      </c>
      <c r="Q4046">
        <f>IFERROR(ROUND(E4046/L4046,4),0)</f>
        <v>56.25</v>
      </c>
      <c r="R4046" s="17">
        <f t="shared" si="189"/>
        <v>42074.219699074078</v>
      </c>
      <c r="S4046" s="17">
        <f t="shared" si="190"/>
        <v>42104.208333333328</v>
      </c>
      <c r="T4046">
        <f t="shared" si="191"/>
        <v>8.2160641806166654E-2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8266</v>
      </c>
      <c r="O4047" t="s">
        <v>8268</v>
      </c>
      <c r="P4047">
        <f>ROUND(E4047/D4047*100,0)</f>
        <v>0</v>
      </c>
      <c r="Q4047">
        <f>IFERROR(ROUND(E4047/L4047,4),0)</f>
        <v>1</v>
      </c>
      <c r="R4047" s="17">
        <f t="shared" si="189"/>
        <v>41842.201261574075</v>
      </c>
      <c r="S4047" s="17">
        <f t="shared" si="190"/>
        <v>41872.201261574075</v>
      </c>
      <c r="T4047">
        <f t="shared" si="191"/>
        <v>8.2191780821917804E-2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8266</v>
      </c>
      <c r="O4048" t="s">
        <v>8268</v>
      </c>
      <c r="P4048">
        <f>ROUND(E4048/D4048*100,0)</f>
        <v>8</v>
      </c>
      <c r="Q4048">
        <f>IFERROR(ROUND(E4048/L4048,4),"no backers")</f>
        <v>38.333300000000001</v>
      </c>
      <c r="R4048" s="17">
        <f t="shared" si="189"/>
        <v>41904.650578703702</v>
      </c>
      <c r="S4048" s="17">
        <f t="shared" si="190"/>
        <v>41934.650578703702</v>
      </c>
      <c r="T4048">
        <f t="shared" si="191"/>
        <v>8.2191780821917804E-2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8266</v>
      </c>
      <c r="O4049" t="s">
        <v>8268</v>
      </c>
      <c r="P4049">
        <f>ROUND(E4049/D4049*100,0)</f>
        <v>2</v>
      </c>
      <c r="Q4049">
        <f>IFERROR(ROUND(E4049/L4049,4),0)</f>
        <v>27.5</v>
      </c>
      <c r="R4049" s="17">
        <f t="shared" si="189"/>
        <v>41991.022488425922</v>
      </c>
      <c r="S4049" s="17">
        <f t="shared" si="190"/>
        <v>42015.041666666672</v>
      </c>
      <c r="T4049">
        <f t="shared" si="191"/>
        <v>6.5805967782874439E-2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8266</v>
      </c>
      <c r="O4050" t="s">
        <v>8268</v>
      </c>
      <c r="P4050">
        <f>ROUND(E4050/D4050*100,0)</f>
        <v>18</v>
      </c>
      <c r="Q4050">
        <f>IFERROR(ROUND(E4050/L4050,4),"no backers")</f>
        <v>32.978000000000002</v>
      </c>
      <c r="R4050" s="17">
        <f t="shared" si="189"/>
        <v>42436.509108796294</v>
      </c>
      <c r="S4050" s="17">
        <f t="shared" si="190"/>
        <v>42471.467442129629</v>
      </c>
      <c r="T4050">
        <f t="shared" si="191"/>
        <v>9.5776255707769195E-2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8266</v>
      </c>
      <c r="O4051" t="s">
        <v>8268</v>
      </c>
      <c r="P4051">
        <f>ROUND(E4051/D4051*100,0)</f>
        <v>0</v>
      </c>
      <c r="Q4051">
        <f>IFERROR(ROUND(E4051/L4051,4),0)</f>
        <v>16</v>
      </c>
      <c r="R4051" s="17">
        <f t="shared" si="189"/>
        <v>42169.958506944444</v>
      </c>
      <c r="S4051" s="17">
        <f t="shared" si="190"/>
        <v>42199.958506944444</v>
      </c>
      <c r="T4051">
        <f t="shared" si="191"/>
        <v>8.2191780821917804E-2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8266</v>
      </c>
      <c r="O4052" t="s">
        <v>8268</v>
      </c>
      <c r="P4052">
        <f>ROUND(E4052/D4052*100,0)</f>
        <v>0</v>
      </c>
      <c r="Q4052">
        <f>IFERROR(ROUND(E4052/L4052,4),0)</f>
        <v>1</v>
      </c>
      <c r="R4052" s="17">
        <f t="shared" si="189"/>
        <v>41905.636469907404</v>
      </c>
      <c r="S4052" s="17">
        <f t="shared" si="190"/>
        <v>41935.636469907404</v>
      </c>
      <c r="T4052">
        <f t="shared" si="191"/>
        <v>8.2191780821917804E-2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8266</v>
      </c>
      <c r="O4053" t="s">
        <v>8268</v>
      </c>
      <c r="P4053">
        <f>ROUND(E4053/D4053*100,0)</f>
        <v>0</v>
      </c>
      <c r="Q4053">
        <f>IFERROR(ROUND(E4053/L4053,4),0)</f>
        <v>0</v>
      </c>
      <c r="R4053" s="17">
        <f t="shared" si="189"/>
        <v>41761.810150462967</v>
      </c>
      <c r="S4053" s="17">
        <f t="shared" si="190"/>
        <v>41768.286805555559</v>
      </c>
      <c r="T4053">
        <f t="shared" si="191"/>
        <v>1.7744260527650435E-2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8266</v>
      </c>
      <c r="O4054" t="s">
        <v>8268</v>
      </c>
      <c r="P4054">
        <f>ROUND(E4054/D4054*100,0)</f>
        <v>38</v>
      </c>
      <c r="Q4054">
        <f>IFERROR(ROUND(E4054/L4054,4),0)</f>
        <v>86.615399999999994</v>
      </c>
      <c r="R4054" s="17">
        <f t="shared" si="189"/>
        <v>41865.878657407404</v>
      </c>
      <c r="S4054" s="17">
        <f t="shared" si="190"/>
        <v>41925.878657407404</v>
      </c>
      <c r="T4054">
        <f t="shared" si="191"/>
        <v>0.16438356164383561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8266</v>
      </c>
      <c r="O4055" t="s">
        <v>8268</v>
      </c>
      <c r="P4055">
        <f>ROUND(E4055/D4055*100,0)</f>
        <v>22</v>
      </c>
      <c r="Q4055">
        <f>IFERROR(ROUND(E4055/L4055,4),0)</f>
        <v>55</v>
      </c>
      <c r="R4055" s="17">
        <f t="shared" si="189"/>
        <v>41928.690138888887</v>
      </c>
      <c r="S4055" s="17">
        <f t="shared" si="190"/>
        <v>41958.833333333328</v>
      </c>
      <c r="T4055">
        <f t="shared" si="191"/>
        <v>8.2584094368332001E-2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8266</v>
      </c>
      <c r="O4056" t="s">
        <v>8268</v>
      </c>
      <c r="P4056">
        <f>ROUND(E4056/D4056*100,0)</f>
        <v>0</v>
      </c>
      <c r="Q4056">
        <f>IFERROR(ROUND(E4056/L4056,4),0)</f>
        <v>0</v>
      </c>
      <c r="R4056" s="17">
        <f t="shared" si="189"/>
        <v>42613.841261574074</v>
      </c>
      <c r="S4056" s="17">
        <f t="shared" si="190"/>
        <v>42644.166666666672</v>
      </c>
      <c r="T4056">
        <f t="shared" si="191"/>
        <v>8.308330162355361E-2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8266</v>
      </c>
      <c r="O4057" t="s">
        <v>8268</v>
      </c>
      <c r="P4057">
        <f>ROUND(E4057/D4057*100,0)</f>
        <v>18</v>
      </c>
      <c r="Q4057">
        <f>IFERROR(ROUND(E4057/L4057,4),"no backers")</f>
        <v>41.952399999999997</v>
      </c>
      <c r="R4057" s="17">
        <f t="shared" si="189"/>
        <v>41779.648506944446</v>
      </c>
      <c r="S4057" s="17">
        <f t="shared" si="190"/>
        <v>41809.648506944446</v>
      </c>
      <c r="T4057">
        <f t="shared" si="191"/>
        <v>8.2191780821917804E-2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8266</v>
      </c>
      <c r="O4058" t="s">
        <v>8268</v>
      </c>
      <c r="P4058">
        <f>ROUND(E4058/D4058*100,0)</f>
        <v>53</v>
      </c>
      <c r="Q4058">
        <f>IFERROR(ROUND(E4058/L4058,4),0)</f>
        <v>88.333299999999994</v>
      </c>
      <c r="R4058" s="17">
        <f t="shared" si="189"/>
        <v>42534.933321759265</v>
      </c>
      <c r="S4058" s="17">
        <f t="shared" si="190"/>
        <v>42554.832638888889</v>
      </c>
      <c r="T4058">
        <f t="shared" si="191"/>
        <v>5.4518677067463703E-2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8266</v>
      </c>
      <c r="O4059" t="s">
        <v>8268</v>
      </c>
      <c r="P4059">
        <f>ROUND(E4059/D4059*100,0)</f>
        <v>22</v>
      </c>
      <c r="Q4059">
        <f>IFERROR(ROUND(E4059/L4059,4),0)</f>
        <v>129.16669999999999</v>
      </c>
      <c r="R4059" s="17">
        <f t="shared" si="189"/>
        <v>42310.968518518523</v>
      </c>
      <c r="S4059" s="17">
        <f t="shared" si="190"/>
        <v>42333.958333333328</v>
      </c>
      <c r="T4059">
        <f t="shared" si="191"/>
        <v>6.2985794013166757E-2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8266</v>
      </c>
      <c r="O4060" t="s">
        <v>8268</v>
      </c>
      <c r="P4060">
        <f>ROUND(E4060/D4060*100,0)</f>
        <v>3</v>
      </c>
      <c r="Q4060">
        <f>IFERROR(ROUND(E4060/L4060,4),"no backers")</f>
        <v>23.75</v>
      </c>
      <c r="R4060" s="17">
        <f t="shared" si="189"/>
        <v>42446.060694444444</v>
      </c>
      <c r="S4060" s="17">
        <f t="shared" si="190"/>
        <v>42461.165972222225</v>
      </c>
      <c r="T4060">
        <f t="shared" si="191"/>
        <v>4.1384322678850491E-2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8266</v>
      </c>
      <c r="O4061" t="s">
        <v>8268</v>
      </c>
      <c r="P4061">
        <f>ROUND(E4061/D4061*100,0)</f>
        <v>3</v>
      </c>
      <c r="Q4061">
        <f>IFERROR(ROUND(E4061/L4061,4),0)</f>
        <v>35.714300000000001</v>
      </c>
      <c r="R4061" s="17">
        <f t="shared" si="189"/>
        <v>41866.640648148146</v>
      </c>
      <c r="S4061" s="17">
        <f t="shared" si="190"/>
        <v>41898.125</v>
      </c>
      <c r="T4061">
        <f t="shared" si="191"/>
        <v>8.6258498224256755E-2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8266</v>
      </c>
      <c r="O4062" t="s">
        <v>8268</v>
      </c>
      <c r="P4062">
        <f>ROUND(E4062/D4062*100,0)</f>
        <v>3</v>
      </c>
      <c r="Q4062">
        <f>IFERROR(ROUND(E4062/L4062,4),0)</f>
        <v>57</v>
      </c>
      <c r="R4062" s="17">
        <f t="shared" si="189"/>
        <v>41779.695092592592</v>
      </c>
      <c r="S4062" s="17">
        <f t="shared" si="190"/>
        <v>41813.666666666664</v>
      </c>
      <c r="T4062">
        <f t="shared" si="191"/>
        <v>9.3072805682389376E-2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8266</v>
      </c>
      <c r="O4063" t="s">
        <v>8268</v>
      </c>
      <c r="P4063">
        <f>ROUND(E4063/D4063*100,0)</f>
        <v>0</v>
      </c>
      <c r="Q4063">
        <f>IFERROR(ROUND(E4063/L4063,4),0)</f>
        <v>0</v>
      </c>
      <c r="R4063" s="17">
        <f t="shared" si="189"/>
        <v>42421.141469907408</v>
      </c>
      <c r="S4063" s="17">
        <f t="shared" si="190"/>
        <v>42481.099803240737</v>
      </c>
      <c r="T4063">
        <f t="shared" si="191"/>
        <v>0.16426940639268078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8266</v>
      </c>
      <c r="O4064" t="s">
        <v>8268</v>
      </c>
      <c r="P4064">
        <f>ROUND(E4064/D4064*100,0)</f>
        <v>2</v>
      </c>
      <c r="Q4064">
        <f>IFERROR(ROUND(E4064/L4064,4),"no backers")</f>
        <v>163.33330000000001</v>
      </c>
      <c r="R4064" s="17">
        <f t="shared" si="189"/>
        <v>42523.739212962959</v>
      </c>
      <c r="S4064" s="17">
        <f t="shared" si="190"/>
        <v>42553.739212962959</v>
      </c>
      <c r="T4064">
        <f t="shared" si="191"/>
        <v>8.2191780821917804E-2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8266</v>
      </c>
      <c r="O4065" t="s">
        <v>8268</v>
      </c>
      <c r="P4065">
        <f>ROUND(E4065/D4065*100,0)</f>
        <v>1</v>
      </c>
      <c r="Q4065">
        <f>IFERROR(ROUND(E4065/L4065,4),0)</f>
        <v>15</v>
      </c>
      <c r="R4065" s="17">
        <f t="shared" si="189"/>
        <v>41787.681527777779</v>
      </c>
      <c r="S4065" s="17">
        <f t="shared" si="190"/>
        <v>41817.681527777779</v>
      </c>
      <c r="T4065">
        <f t="shared" si="191"/>
        <v>8.2191780821917804E-2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8266</v>
      </c>
      <c r="O4066" t="s">
        <v>8268</v>
      </c>
      <c r="P4066">
        <f>ROUND(E4066/D4066*100,0)</f>
        <v>19</v>
      </c>
      <c r="Q4066">
        <f>IFERROR(ROUND(E4066/L4066,4),0)</f>
        <v>64.166700000000006</v>
      </c>
      <c r="R4066" s="17">
        <f t="shared" si="189"/>
        <v>42093.588263888887</v>
      </c>
      <c r="S4066" s="17">
        <f t="shared" si="190"/>
        <v>42123.588263888887</v>
      </c>
      <c r="T4066">
        <f t="shared" si="191"/>
        <v>8.2191780821917804E-2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8266</v>
      </c>
      <c r="O4067" t="s">
        <v>8268</v>
      </c>
      <c r="P4067">
        <f>ROUND(E4067/D4067*100,0)</f>
        <v>1</v>
      </c>
      <c r="Q4067">
        <f>IFERROR(ROUND(E4067/L4067,4),"no backers")</f>
        <v>6.75</v>
      </c>
      <c r="R4067" s="17">
        <f t="shared" si="189"/>
        <v>41833.951516203706</v>
      </c>
      <c r="S4067" s="17">
        <f t="shared" si="190"/>
        <v>41863.951516203706</v>
      </c>
      <c r="T4067">
        <f t="shared" si="191"/>
        <v>8.2191780821917804E-2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8266</v>
      </c>
      <c r="O4068" t="s">
        <v>8268</v>
      </c>
      <c r="P4068">
        <f>ROUND(E4068/D4068*100,0)</f>
        <v>0</v>
      </c>
      <c r="Q4068">
        <f>IFERROR(ROUND(E4068/L4068,4),"no backers")</f>
        <v>25</v>
      </c>
      <c r="R4068" s="17">
        <f t="shared" si="189"/>
        <v>42479.039212962962</v>
      </c>
      <c r="S4068" s="17">
        <f t="shared" si="190"/>
        <v>42509.039212962962</v>
      </c>
      <c r="T4068">
        <f t="shared" si="191"/>
        <v>8.2191780821917804E-2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8266</v>
      </c>
      <c r="O4069" t="s">
        <v>8268</v>
      </c>
      <c r="P4069">
        <f>ROUND(E4069/D4069*100,0)</f>
        <v>61</v>
      </c>
      <c r="Q4069">
        <f>IFERROR(ROUND(E4069/L4069,4),0)</f>
        <v>179.11760000000001</v>
      </c>
      <c r="R4069" s="17">
        <f t="shared" si="189"/>
        <v>42235.117476851854</v>
      </c>
      <c r="S4069" s="17">
        <f t="shared" si="190"/>
        <v>42275.117476851854</v>
      </c>
      <c r="T4069">
        <f t="shared" si="191"/>
        <v>0.1095890410958904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8266</v>
      </c>
      <c r="O4070" t="s">
        <v>8268</v>
      </c>
      <c r="P4070">
        <f>ROUND(E4070/D4070*100,0)</f>
        <v>1</v>
      </c>
      <c r="Q4070">
        <f>IFERROR(ROUND(E4070/L4070,4),0)</f>
        <v>34.950000000000003</v>
      </c>
      <c r="R4070" s="17">
        <f t="shared" si="189"/>
        <v>42718.963599537034</v>
      </c>
      <c r="S4070" s="17">
        <f t="shared" si="190"/>
        <v>42748.961805555555</v>
      </c>
      <c r="T4070">
        <f t="shared" si="191"/>
        <v>8.2186865804167564E-2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8266</v>
      </c>
      <c r="O4071" t="s">
        <v>8268</v>
      </c>
      <c r="P4071">
        <f>ROUND(E4071/D4071*100,0)</f>
        <v>34</v>
      </c>
      <c r="Q4071">
        <f>IFERROR(ROUND(E4071/L4071,4),0)</f>
        <v>33.076900000000002</v>
      </c>
      <c r="R4071" s="17">
        <f t="shared" si="189"/>
        <v>42022.661527777775</v>
      </c>
      <c r="S4071" s="17">
        <f t="shared" si="190"/>
        <v>42063.5</v>
      </c>
      <c r="T4071">
        <f t="shared" si="191"/>
        <v>0.11188622526637093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8266</v>
      </c>
      <c r="O4072" t="s">
        <v>8268</v>
      </c>
      <c r="P4072">
        <f>ROUND(E4072/D4072*100,0)</f>
        <v>17</v>
      </c>
      <c r="Q4072">
        <f>IFERROR(ROUND(E4072/L4072,4),0)</f>
        <v>27.5</v>
      </c>
      <c r="R4072" s="17">
        <f t="shared" si="189"/>
        <v>42031.666898148149</v>
      </c>
      <c r="S4072" s="17">
        <f t="shared" si="190"/>
        <v>42064.125</v>
      </c>
      <c r="T4072">
        <f t="shared" si="191"/>
        <v>8.8926306443427666E-2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8266</v>
      </c>
      <c r="O4073" t="s">
        <v>8268</v>
      </c>
      <c r="P4073">
        <f>ROUND(E4073/D4073*100,0)</f>
        <v>0</v>
      </c>
      <c r="Q4073">
        <f>IFERROR(ROUND(E4073/L4073,4),0)</f>
        <v>0</v>
      </c>
      <c r="R4073" s="17">
        <f t="shared" si="189"/>
        <v>42700.804756944446</v>
      </c>
      <c r="S4073" s="17">
        <f t="shared" si="190"/>
        <v>42730.804756944446</v>
      </c>
      <c r="T4073">
        <f t="shared" si="191"/>
        <v>8.2191780821917804E-2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8266</v>
      </c>
      <c r="O4074" t="s">
        <v>8268</v>
      </c>
      <c r="P4074">
        <f>ROUND(E4074/D4074*100,0)</f>
        <v>0</v>
      </c>
      <c r="Q4074">
        <f>IFERROR(ROUND(E4074/L4074,4),0)</f>
        <v>2</v>
      </c>
      <c r="R4074" s="17">
        <f t="shared" si="189"/>
        <v>41812.77443287037</v>
      </c>
      <c r="S4074" s="17">
        <f t="shared" si="190"/>
        <v>41872.77443287037</v>
      </c>
      <c r="T4074">
        <f t="shared" si="191"/>
        <v>0.16438356164383561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8266</v>
      </c>
      <c r="O4075" t="s">
        <v>8268</v>
      </c>
      <c r="P4075">
        <f>ROUND(E4075/D4075*100,0)</f>
        <v>1</v>
      </c>
      <c r="Q4075">
        <f>IFERROR(ROUND(E4075/L4075,4),0)</f>
        <v>18.5</v>
      </c>
      <c r="R4075" s="17">
        <f t="shared" si="189"/>
        <v>42078.34520833334</v>
      </c>
      <c r="S4075" s="17">
        <f t="shared" si="190"/>
        <v>42133.166666666672</v>
      </c>
      <c r="T4075">
        <f t="shared" si="191"/>
        <v>0.15019577625570404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8266</v>
      </c>
      <c r="O4076" t="s">
        <v>8268</v>
      </c>
      <c r="P4076">
        <f>ROUND(E4076/D4076*100,0)</f>
        <v>27</v>
      </c>
      <c r="Q4076">
        <f>IFERROR(ROUND(E4076/L4076,4),0)</f>
        <v>35</v>
      </c>
      <c r="R4076" s="17">
        <f t="shared" si="189"/>
        <v>42283.552951388891</v>
      </c>
      <c r="S4076" s="17">
        <f t="shared" si="190"/>
        <v>42313.594618055555</v>
      </c>
      <c r="T4076">
        <f t="shared" si="191"/>
        <v>8.2305936073052713E-2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8266</v>
      </c>
      <c r="O4077" t="s">
        <v>8268</v>
      </c>
      <c r="P4077">
        <f>ROUND(E4077/D4077*100,0)</f>
        <v>29</v>
      </c>
      <c r="Q4077">
        <f>IFERROR(ROUND(E4077/L4077,4),0)</f>
        <v>44.307699999999997</v>
      </c>
      <c r="R4077" s="17">
        <f t="shared" si="189"/>
        <v>41779.045937499999</v>
      </c>
      <c r="S4077" s="17">
        <f t="shared" si="190"/>
        <v>41820.727777777778</v>
      </c>
      <c r="T4077">
        <f t="shared" si="191"/>
        <v>0.11419682267884651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8266</v>
      </c>
      <c r="O4078" t="s">
        <v>8268</v>
      </c>
      <c r="P4078">
        <f>ROUND(E4078/D4078*100,0)</f>
        <v>0</v>
      </c>
      <c r="Q4078" t="str">
        <f>IFERROR(ROUND(E4078/L4078,4),"no backers")</f>
        <v>no backers</v>
      </c>
      <c r="R4078" s="17">
        <f t="shared" si="189"/>
        <v>41905.795706018522</v>
      </c>
      <c r="S4078" s="17">
        <f t="shared" si="190"/>
        <v>41933.82708333333</v>
      </c>
      <c r="T4078">
        <f t="shared" si="191"/>
        <v>7.6798294013173146E-2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8266</v>
      </c>
      <c r="O4079" t="s">
        <v>8268</v>
      </c>
      <c r="P4079">
        <f>ROUND(E4079/D4079*100,0)</f>
        <v>9</v>
      </c>
      <c r="Q4079">
        <f>IFERROR(ROUND(E4079/L4079,4),0)</f>
        <v>222.5</v>
      </c>
      <c r="R4079" s="17">
        <f t="shared" si="189"/>
        <v>42695.7105787037</v>
      </c>
      <c r="S4079" s="17">
        <f t="shared" si="190"/>
        <v>42725.7105787037</v>
      </c>
      <c r="T4079">
        <f t="shared" si="191"/>
        <v>8.2191780821917804E-2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8266</v>
      </c>
      <c r="O4080" t="s">
        <v>8268</v>
      </c>
      <c r="P4080">
        <f>ROUND(E4080/D4080*100,0)</f>
        <v>0</v>
      </c>
      <c r="Q4080">
        <f>IFERROR(ROUND(E4080/L4080,4),0)</f>
        <v>0</v>
      </c>
      <c r="R4080" s="17">
        <f t="shared" si="189"/>
        <v>42732.787523148145</v>
      </c>
      <c r="S4080" s="17">
        <f t="shared" si="190"/>
        <v>42762.787523148145</v>
      </c>
      <c r="T4080">
        <f t="shared" si="191"/>
        <v>8.2191780821917804E-2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8266</v>
      </c>
      <c r="O4081" t="s">
        <v>8268</v>
      </c>
      <c r="P4081">
        <f>ROUND(E4081/D4081*100,0)</f>
        <v>0</v>
      </c>
      <c r="Q4081">
        <f>IFERROR(ROUND(E4081/L4081,4),"no backers")</f>
        <v>5</v>
      </c>
      <c r="R4081" s="17">
        <f t="shared" si="189"/>
        <v>42510.938900462963</v>
      </c>
      <c r="S4081" s="17">
        <f t="shared" si="190"/>
        <v>42540.938900462963</v>
      </c>
      <c r="T4081">
        <f t="shared" si="191"/>
        <v>8.2191780821917804E-2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8266</v>
      </c>
      <c r="O4082" t="s">
        <v>8268</v>
      </c>
      <c r="P4082">
        <f>ROUND(E4082/D4082*100,0)</f>
        <v>0</v>
      </c>
      <c r="Q4082">
        <f>IFERROR(ROUND(E4082/L4082,4),0)</f>
        <v>0</v>
      </c>
      <c r="R4082" s="17">
        <f t="shared" si="189"/>
        <v>42511.698101851856</v>
      </c>
      <c r="S4082" s="17">
        <f t="shared" si="190"/>
        <v>42535.787500000006</v>
      </c>
      <c r="T4082">
        <f t="shared" si="191"/>
        <v>6.5998351090820501E-2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8266</v>
      </c>
      <c r="O4083" t="s">
        <v>8268</v>
      </c>
      <c r="P4083">
        <f>ROUND(E4083/D4083*100,0)</f>
        <v>16</v>
      </c>
      <c r="Q4083">
        <f>IFERROR(ROUND(E4083/L4083,4),0)</f>
        <v>29.166699999999999</v>
      </c>
      <c r="R4083" s="17">
        <f t="shared" si="189"/>
        <v>42041.581307870365</v>
      </c>
      <c r="S4083" s="17">
        <f t="shared" si="190"/>
        <v>42071.539641203708</v>
      </c>
      <c r="T4083">
        <f t="shared" si="191"/>
        <v>8.2077625570802837E-2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8266</v>
      </c>
      <c r="O4084" t="s">
        <v>8268</v>
      </c>
      <c r="P4084">
        <f>ROUND(E4084/D4084*100,0)</f>
        <v>2</v>
      </c>
      <c r="Q4084">
        <f>IFERROR(ROUND(E4084/L4084,4),0)</f>
        <v>1.5</v>
      </c>
      <c r="R4084" s="17">
        <f t="shared" si="189"/>
        <v>42307.189270833333</v>
      </c>
      <c r="S4084" s="17">
        <f t="shared" si="190"/>
        <v>42322.958333333328</v>
      </c>
      <c r="T4084">
        <f t="shared" si="191"/>
        <v>4.3202910958892948E-2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8266</v>
      </c>
      <c r="O4085" t="s">
        <v>8268</v>
      </c>
      <c r="P4085">
        <f>ROUND(E4085/D4085*100,0)</f>
        <v>22</v>
      </c>
      <c r="Q4085">
        <f>IFERROR(ROUND(E4085/L4085,4),0)</f>
        <v>126.5</v>
      </c>
      <c r="R4085" s="17">
        <f t="shared" si="189"/>
        <v>42353.761759259258</v>
      </c>
      <c r="S4085" s="17">
        <f t="shared" si="190"/>
        <v>42383.761759259258</v>
      </c>
      <c r="T4085">
        <f t="shared" si="191"/>
        <v>8.2191780821917804E-2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8266</v>
      </c>
      <c r="O4086" t="s">
        <v>8268</v>
      </c>
      <c r="P4086">
        <f>ROUND(E4086/D4086*100,0)</f>
        <v>0</v>
      </c>
      <c r="Q4086">
        <f>IFERROR(ROUND(E4086/L4086,4),0)</f>
        <v>10</v>
      </c>
      <c r="R4086" s="17">
        <f t="shared" si="189"/>
        <v>42622.436412037037</v>
      </c>
      <c r="S4086" s="17">
        <f t="shared" si="190"/>
        <v>42652.436412037037</v>
      </c>
      <c r="T4086">
        <f t="shared" si="191"/>
        <v>8.2191780821917804E-2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8266</v>
      </c>
      <c r="O4087" t="s">
        <v>8268</v>
      </c>
      <c r="P4087">
        <f>ROUND(E4087/D4087*100,0)</f>
        <v>0</v>
      </c>
      <c r="Q4087">
        <f>IFERROR(ROUND(E4087/L4087,4),0)</f>
        <v>10</v>
      </c>
      <c r="R4087" s="17">
        <f t="shared" si="189"/>
        <v>42058.603877314818</v>
      </c>
      <c r="S4087" s="17">
        <f t="shared" si="190"/>
        <v>42087.165972222225</v>
      </c>
      <c r="T4087">
        <f t="shared" si="191"/>
        <v>7.8252314814814525E-2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8266</v>
      </c>
      <c r="O4088" t="s">
        <v>8268</v>
      </c>
      <c r="P4088">
        <f>ROUND(E4088/D4088*100,0)</f>
        <v>5</v>
      </c>
      <c r="Q4088">
        <f>IFERROR(ROUND(E4088/L4088,4),0)</f>
        <v>9.4</v>
      </c>
      <c r="R4088" s="17">
        <f t="shared" si="189"/>
        <v>42304.940960648149</v>
      </c>
      <c r="S4088" s="17">
        <f t="shared" si="190"/>
        <v>42329.166666666672</v>
      </c>
      <c r="T4088">
        <f t="shared" si="191"/>
        <v>6.6371797311019262E-2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8266</v>
      </c>
      <c r="O4089" t="s">
        <v>8268</v>
      </c>
      <c r="P4089">
        <f>ROUND(E4089/D4089*100,0)</f>
        <v>0</v>
      </c>
      <c r="Q4089" t="str">
        <f>IFERROR(ROUND(E4089/L4089,4),"no backers")</f>
        <v>no backers</v>
      </c>
      <c r="R4089" s="17">
        <f t="shared" si="189"/>
        <v>42538.742893518516</v>
      </c>
      <c r="S4089" s="17">
        <f t="shared" si="190"/>
        <v>42568.742893518516</v>
      </c>
      <c r="T4089">
        <f t="shared" si="191"/>
        <v>8.2191780821917804E-2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8266</v>
      </c>
      <c r="O4090" t="s">
        <v>8268</v>
      </c>
      <c r="P4090">
        <f>ROUND(E4090/D4090*100,0)</f>
        <v>11</v>
      </c>
      <c r="Q4090">
        <f>IFERROR(ROUND(E4090/L4090,4),0)</f>
        <v>72</v>
      </c>
      <c r="R4090" s="17">
        <f t="shared" si="189"/>
        <v>41990.612546296295</v>
      </c>
      <c r="S4090" s="17">
        <f t="shared" si="190"/>
        <v>42020.434722222228</v>
      </c>
      <c r="T4090">
        <f t="shared" si="191"/>
        <v>8.1704591577896557E-2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8266</v>
      </c>
      <c r="O4091" t="s">
        <v>8268</v>
      </c>
      <c r="P4091">
        <f>ROUND(E4091/D4091*100,0)</f>
        <v>5</v>
      </c>
      <c r="Q4091">
        <f>IFERROR(ROUND(E4091/L4091,4),0)</f>
        <v>30</v>
      </c>
      <c r="R4091" s="17">
        <f t="shared" si="189"/>
        <v>42122.732499999998</v>
      </c>
      <c r="S4091" s="17">
        <f t="shared" si="190"/>
        <v>42155.732638888891</v>
      </c>
      <c r="T4091">
        <f t="shared" si="191"/>
        <v>9.0411339421622605E-2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8266</v>
      </c>
      <c r="O4092" t="s">
        <v>8268</v>
      </c>
      <c r="P4092">
        <f>ROUND(E4092/D4092*100,0)</f>
        <v>3</v>
      </c>
      <c r="Q4092">
        <f>IFERROR(ROUND(E4092/L4092,4),0)</f>
        <v>10.666700000000001</v>
      </c>
      <c r="R4092" s="17">
        <f t="shared" si="189"/>
        <v>42209.67288194444</v>
      </c>
      <c r="S4092" s="17">
        <f t="shared" si="190"/>
        <v>42223.625</v>
      </c>
      <c r="T4092">
        <f t="shared" si="191"/>
        <v>3.8224980974137741E-2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8266</v>
      </c>
      <c r="O4093" t="s">
        <v>8268</v>
      </c>
      <c r="P4093">
        <f>ROUND(E4093/D4093*100,0)</f>
        <v>13</v>
      </c>
      <c r="Q4093">
        <f>IFERROR(ROUND(E4093/L4093,4),0)</f>
        <v>25.5</v>
      </c>
      <c r="R4093" s="17">
        <f t="shared" si="189"/>
        <v>41990.506377314814</v>
      </c>
      <c r="S4093" s="17">
        <f t="shared" si="190"/>
        <v>42020.506377314814</v>
      </c>
      <c r="T4093">
        <f t="shared" si="191"/>
        <v>8.2191780821917804E-2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8266</v>
      </c>
      <c r="O4094" t="s">
        <v>8268</v>
      </c>
      <c r="P4094">
        <f>ROUND(E4094/D4094*100,0)</f>
        <v>0</v>
      </c>
      <c r="Q4094">
        <f>IFERROR(ROUND(E4094/L4094,4),0)</f>
        <v>20</v>
      </c>
      <c r="R4094" s="17">
        <f t="shared" si="189"/>
        <v>42039.194988425923</v>
      </c>
      <c r="S4094" s="17">
        <f t="shared" si="190"/>
        <v>42099.153321759266</v>
      </c>
      <c r="T4094">
        <f t="shared" si="191"/>
        <v>0.16426940639272064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8266</v>
      </c>
      <c r="O4095" t="s">
        <v>8268</v>
      </c>
      <c r="P4095">
        <f>ROUND(E4095/D4095*100,0)</f>
        <v>2</v>
      </c>
      <c r="Q4095">
        <f>IFERROR(ROUND(E4095/L4095,4),0)</f>
        <v>15</v>
      </c>
      <c r="R4095" s="17">
        <f t="shared" si="189"/>
        <v>42178.815891203703</v>
      </c>
      <c r="S4095" s="17">
        <f t="shared" si="190"/>
        <v>42238.815891203703</v>
      </c>
      <c r="T4095">
        <f t="shared" si="191"/>
        <v>0.16438356164383561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8266</v>
      </c>
      <c r="O4096" t="s">
        <v>8268</v>
      </c>
      <c r="P4096">
        <f>ROUND(E4096/D4096*100,0)</f>
        <v>37</v>
      </c>
      <c r="Q4096">
        <f>IFERROR(ROUND(E4096/L4096,4),0)</f>
        <v>91.25</v>
      </c>
      <c r="R4096" s="17">
        <f t="shared" si="189"/>
        <v>41890.086805555555</v>
      </c>
      <c r="S4096" s="17">
        <f t="shared" si="190"/>
        <v>41934.207638888889</v>
      </c>
      <c r="T4096">
        <f t="shared" si="191"/>
        <v>0.12087899543379262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8266</v>
      </c>
      <c r="O4097" t="s">
        <v>8268</v>
      </c>
      <c r="P4097">
        <f>ROUND(E4097/D4097*100,0)</f>
        <v>3</v>
      </c>
      <c r="Q4097">
        <f>IFERROR(ROUND(E4097/L4097,4),0)</f>
        <v>800</v>
      </c>
      <c r="R4097" s="17">
        <f t="shared" si="189"/>
        <v>42693.031828703708</v>
      </c>
      <c r="S4097" s="17">
        <f t="shared" si="190"/>
        <v>42723.031828703708</v>
      </c>
      <c r="T4097">
        <f t="shared" si="191"/>
        <v>8.2191780821917804E-2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8266</v>
      </c>
      <c r="O4098" t="s">
        <v>8268</v>
      </c>
      <c r="P4098">
        <f>ROUND(E4098/D4098*100,0)</f>
        <v>11</v>
      </c>
      <c r="Q4098">
        <f>IFERROR(ROUND(E4098/L4098,4),0)</f>
        <v>80</v>
      </c>
      <c r="R4098" s="17">
        <f t="shared" si="189"/>
        <v>42750.530312499999</v>
      </c>
      <c r="S4098" s="17">
        <f t="shared" si="190"/>
        <v>42794.368749999994</v>
      </c>
      <c r="T4098">
        <f t="shared" si="191"/>
        <v>0.12010530821916453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8266</v>
      </c>
      <c r="O4099" t="s">
        <v>8268</v>
      </c>
      <c r="P4099">
        <f>ROUND(E4099/D4099*100,0)</f>
        <v>0</v>
      </c>
      <c r="Q4099">
        <f>IFERROR(ROUND(E4099/L4099,4),0)</f>
        <v>0</v>
      </c>
      <c r="R4099" s="17">
        <f t="shared" ref="R4099:R4115" si="192">(((J4099/60)/60)/24)+DATE(1970,1,1)</f>
        <v>42344.824502314819</v>
      </c>
      <c r="S4099" s="17">
        <f t="shared" ref="S4099:S4115" si="193">(((I4099/60)/60)/24)+DATE(1970,1,1)</f>
        <v>42400.996527777781</v>
      </c>
      <c r="T4099">
        <f t="shared" ref="T4099:T4115" si="194">(S4099-R4099)/365</f>
        <v>0.15389596017249796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8266</v>
      </c>
      <c r="O4100" t="s">
        <v>8268</v>
      </c>
      <c r="P4100">
        <f>ROUND(E4100/D4100*100,0)</f>
        <v>0</v>
      </c>
      <c r="Q4100">
        <f>IFERROR(ROUND(E4100/L4100,4),0)</f>
        <v>0</v>
      </c>
      <c r="R4100" s="17">
        <f t="shared" si="192"/>
        <v>42495.722187499996</v>
      </c>
      <c r="S4100" s="17">
        <f t="shared" si="193"/>
        <v>42525.722187499996</v>
      </c>
      <c r="T4100">
        <f t="shared" si="194"/>
        <v>8.2191780821917804E-2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8266</v>
      </c>
      <c r="O4101" t="s">
        <v>8268</v>
      </c>
      <c r="P4101">
        <f>ROUND(E4101/D4101*100,0)</f>
        <v>1</v>
      </c>
      <c r="Q4101">
        <f>IFERROR(ROUND(E4101/L4101,4),0)</f>
        <v>50</v>
      </c>
      <c r="R4101" s="17">
        <f t="shared" si="192"/>
        <v>42570.850381944445</v>
      </c>
      <c r="S4101" s="17">
        <f t="shared" si="193"/>
        <v>42615.850381944445</v>
      </c>
      <c r="T4101">
        <f t="shared" si="194"/>
        <v>0.12328767123287671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8266</v>
      </c>
      <c r="O4102" t="s">
        <v>8268</v>
      </c>
      <c r="P4102">
        <f>ROUND(E4102/D4102*100,0)</f>
        <v>0</v>
      </c>
      <c r="Q4102" t="str">
        <f>IFERROR(ROUND(E4102/L4102,4),"no backers")</f>
        <v>no backers</v>
      </c>
      <c r="R4102" s="17">
        <f t="shared" si="192"/>
        <v>41927.124884259261</v>
      </c>
      <c r="S4102" s="17">
        <f t="shared" si="193"/>
        <v>41937.124884259261</v>
      </c>
      <c r="T4102">
        <f t="shared" si="194"/>
        <v>2.7397260273972601E-2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8266</v>
      </c>
      <c r="O4103" t="s">
        <v>8268</v>
      </c>
      <c r="P4103">
        <f>ROUND(E4103/D4103*100,0)</f>
        <v>0</v>
      </c>
      <c r="Q4103">
        <f>IFERROR(ROUND(E4103/L4103,4),0)</f>
        <v>0</v>
      </c>
      <c r="R4103" s="17">
        <f t="shared" si="192"/>
        <v>42730.903726851851</v>
      </c>
      <c r="S4103" s="17">
        <f t="shared" si="193"/>
        <v>42760.903726851851</v>
      </c>
      <c r="T4103">
        <f t="shared" si="194"/>
        <v>8.2191780821917804E-2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8266</v>
      </c>
      <c r="O4104" t="s">
        <v>8268</v>
      </c>
      <c r="P4104">
        <f>ROUND(E4104/D4104*100,0)</f>
        <v>27</v>
      </c>
      <c r="Q4104">
        <f>IFERROR(ROUND(E4104/L4104,4),0)</f>
        <v>22.833300000000001</v>
      </c>
      <c r="R4104" s="17">
        <f t="shared" si="192"/>
        <v>42475.848067129627</v>
      </c>
      <c r="S4104" s="17">
        <f t="shared" si="193"/>
        <v>42505.848067129627</v>
      </c>
      <c r="T4104">
        <f t="shared" si="194"/>
        <v>8.2191780821917804E-2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8266</v>
      </c>
      <c r="O4105" t="s">
        <v>8268</v>
      </c>
      <c r="P4105">
        <f>ROUND(E4105/D4105*100,0)</f>
        <v>10</v>
      </c>
      <c r="Q4105">
        <f>IFERROR(ROUND(E4105/L4105,4),0)</f>
        <v>16.666699999999999</v>
      </c>
      <c r="R4105" s="17">
        <f t="shared" si="192"/>
        <v>42188.83293981482</v>
      </c>
      <c r="S4105" s="17">
        <f t="shared" si="193"/>
        <v>42242.772222222222</v>
      </c>
      <c r="T4105">
        <f t="shared" si="194"/>
        <v>0.14777885591069057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8266</v>
      </c>
      <c r="O4106" t="s">
        <v>8268</v>
      </c>
      <c r="P4106">
        <f>ROUND(E4106/D4106*100,0)</f>
        <v>21</v>
      </c>
      <c r="Q4106">
        <f>IFERROR(ROUND(E4106/L4106,4),0)</f>
        <v>45.785699999999999</v>
      </c>
      <c r="R4106" s="17">
        <f t="shared" si="192"/>
        <v>42640.278171296297</v>
      </c>
      <c r="S4106" s="17">
        <f t="shared" si="193"/>
        <v>42670.278171296297</v>
      </c>
      <c r="T4106">
        <f t="shared" si="194"/>
        <v>8.2191780821917804E-2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8266</v>
      </c>
      <c r="O4107" t="s">
        <v>8268</v>
      </c>
      <c r="P4107">
        <f>ROUND(E4107/D4107*100,0)</f>
        <v>7</v>
      </c>
      <c r="Q4107">
        <f>IFERROR(ROUND(E4107/L4107,4),"no backers")</f>
        <v>383.33330000000001</v>
      </c>
      <c r="R4107" s="17">
        <f t="shared" si="192"/>
        <v>42697.010520833333</v>
      </c>
      <c r="S4107" s="17">
        <f t="shared" si="193"/>
        <v>42730.010520833333</v>
      </c>
      <c r="T4107">
        <f t="shared" si="194"/>
        <v>9.0410958904109592E-2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8266</v>
      </c>
      <c r="O4108" t="s">
        <v>8268</v>
      </c>
      <c r="P4108">
        <f>ROUND(E4108/D4108*100,0)</f>
        <v>71</v>
      </c>
      <c r="Q4108">
        <f>IFERROR(ROUND(E4108/L4108,4),0)</f>
        <v>106.9697</v>
      </c>
      <c r="R4108" s="17">
        <f t="shared" si="192"/>
        <v>42053.049375000002</v>
      </c>
      <c r="S4108" s="17">
        <f t="shared" si="193"/>
        <v>42096.041666666672</v>
      </c>
      <c r="T4108">
        <f t="shared" si="194"/>
        <v>0.11778710045662792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8266</v>
      </c>
      <c r="O4109" t="s">
        <v>8268</v>
      </c>
      <c r="P4109">
        <f>ROUND(E4109/D4109*100,0)</f>
        <v>2</v>
      </c>
      <c r="Q4109">
        <f>IFERROR(ROUND(E4109/L4109,4),"no backers")</f>
        <v>10.25</v>
      </c>
      <c r="R4109" s="17">
        <f>(((J4109/60)/60)/24)+DATE(1970,1,1)</f>
        <v>41883.916678240741</v>
      </c>
      <c r="S4109" s="17">
        <f t="shared" si="193"/>
        <v>41906.916678240741</v>
      </c>
      <c r="T4109">
        <f t="shared" si="194"/>
        <v>6.3013698630136991E-2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8266</v>
      </c>
      <c r="O4110" t="s">
        <v>8268</v>
      </c>
      <c r="P4110">
        <f>ROUND(E4110/D4110*100,0)</f>
        <v>2</v>
      </c>
      <c r="Q4110">
        <f>IFERROR(ROUND(E4110/L4110,4),"no backers")</f>
        <v>59</v>
      </c>
      <c r="R4110" s="17">
        <f t="shared" si="192"/>
        <v>42767.031678240746</v>
      </c>
      <c r="S4110" s="17">
        <f t="shared" si="193"/>
        <v>42797.208333333328</v>
      </c>
      <c r="T4110">
        <f t="shared" si="194"/>
        <v>8.2675767376937603E-2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8266</v>
      </c>
      <c r="O4111" t="s">
        <v>8268</v>
      </c>
      <c r="P4111">
        <f>ROUND(E4111/D4111*100,0)</f>
        <v>0</v>
      </c>
      <c r="Q4111">
        <f>IFERROR(ROUND(E4111/L4111,4),0)</f>
        <v>0</v>
      </c>
      <c r="R4111" s="17">
        <f t="shared" si="192"/>
        <v>42307.539398148147</v>
      </c>
      <c r="S4111" s="17">
        <f t="shared" si="193"/>
        <v>42337.581064814818</v>
      </c>
      <c r="T4111">
        <f t="shared" si="194"/>
        <v>8.2305936073072655E-2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8266</v>
      </c>
      <c r="O4112" t="s">
        <v>8268</v>
      </c>
      <c r="P4112">
        <f>ROUND(E4112/D4112*100,0)</f>
        <v>29</v>
      </c>
      <c r="Q4112">
        <f>IFERROR(ROUND(E4112/L4112,4),0)</f>
        <v>14.333299999999999</v>
      </c>
      <c r="R4112" s="17">
        <f t="shared" si="192"/>
        <v>42512.626747685179</v>
      </c>
      <c r="S4112" s="17">
        <f t="shared" si="193"/>
        <v>42572.626747685179</v>
      </c>
      <c r="T4112">
        <f t="shared" si="194"/>
        <v>0.16438356164383561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8266</v>
      </c>
      <c r="O4113" t="s">
        <v>8268</v>
      </c>
      <c r="P4113">
        <f>ROUND(E4113/D4113*100,0)</f>
        <v>3</v>
      </c>
      <c r="Q4113">
        <f>IFERROR(ROUND(E4113/L4113,4),0)</f>
        <v>15.666700000000001</v>
      </c>
      <c r="R4113" s="17">
        <f t="shared" si="192"/>
        <v>42029.135879629626</v>
      </c>
      <c r="S4113" s="17">
        <f t="shared" si="193"/>
        <v>42059.135879629626</v>
      </c>
      <c r="T4113">
        <f t="shared" si="194"/>
        <v>8.2191780821917804E-2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8266</v>
      </c>
      <c r="O4114" t="s">
        <v>8268</v>
      </c>
      <c r="P4114">
        <f>ROUND(E4114/D4114*100,0)</f>
        <v>0</v>
      </c>
      <c r="Q4114">
        <f>IFERROR(ROUND(E4114/L4114,4),0)</f>
        <v>1</v>
      </c>
      <c r="R4114" s="17">
        <f t="shared" si="192"/>
        <v>42400.946597222224</v>
      </c>
      <c r="S4114" s="17">
        <f t="shared" si="193"/>
        <v>42428</v>
      </c>
      <c r="T4114">
        <f t="shared" si="194"/>
        <v>7.4118911719933622E-2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8266</v>
      </c>
      <c r="O4115" t="s">
        <v>8268</v>
      </c>
      <c r="P4115">
        <f>ROUND(E4115/D4115*100,0)</f>
        <v>0</v>
      </c>
      <c r="Q4115">
        <f>IFERROR(ROUND(E4115/L4115,4),0)</f>
        <v>1</v>
      </c>
      <c r="R4115" s="17">
        <f t="shared" si="192"/>
        <v>42358.573182870372</v>
      </c>
      <c r="S4115" s="17">
        <f t="shared" si="193"/>
        <v>42377.273611111115</v>
      </c>
      <c r="T4115">
        <f t="shared" si="194"/>
        <v>5.123404997463931E-2</v>
      </c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Q4116">
    <sortCondition ref="A2:A4116"/>
  </sortState>
  <conditionalFormatting sqref="F1:F1048576"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P2:P1048576">
    <cfRule type="colorScale" priority="2">
      <colorScale>
        <cfvo type="percentile" val="10"/>
        <cfvo type="percentile" val="50"/>
        <cfvo type="percentile" val="90"/>
        <color rgb="FFFF0000"/>
        <color rgb="FFFFEB84"/>
        <color theme="4"/>
      </colorScale>
    </cfRule>
    <cfRule type="dataBar" priority="3">
      <dataBar>
        <cfvo type="percentile" val="10"/>
        <cfvo type="percentile" val="90"/>
        <color rgb="FF638EC6"/>
      </dataBar>
      <extLst>
        <ext xmlns:x14="http://schemas.microsoft.com/office/spreadsheetml/2009/9/main" uri="{B025F937-C7B1-47D3-B67F-A62EFF666E3E}">
          <x14:id>{887EC402-720A-7C48-A239-85EDC2449CC2}</x14:id>
        </ext>
      </extLst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P1:R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7EC402-720A-7C48-A239-85EDC2449CC2}">
            <x14:dataBar minLength="0" maxLength="100">
              <x14:cfvo type="percentile">
                <xm:f>10</xm:f>
              </x14:cfvo>
              <x14:cfvo type="percentile">
                <xm:f>90</xm:f>
              </x14:cfvo>
              <x14:negativeFillColor rgb="FFFF0000"/>
              <x14:axisColor rgb="FF000000"/>
            </x14:dataBar>
          </x14:cfRule>
          <xm:sqref>P2:P1048576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E211-4FAE-CC43-8B1E-CA7427CA6EFC}">
  <dimension ref="A1:T251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8342</v>
      </c>
      <c r="E1" s="21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22" t="s">
        <v>8321</v>
      </c>
      <c r="O1" s="23" t="s">
        <v>8316</v>
      </c>
      <c r="P1" s="18" t="s">
        <v>8264</v>
      </c>
      <c r="Q1" s="18" t="s">
        <v>8265</v>
      </c>
      <c r="R1" s="24" t="s">
        <v>8323</v>
      </c>
      <c r="S1" s="25" t="s">
        <v>8324</v>
      </c>
      <c r="T1" s="23" t="s">
        <v>8325</v>
      </c>
    </row>
    <row r="2" spans="1:20" ht="224" x14ac:dyDescent="0.2">
      <c r="A2" s="23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77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30" t="s">
        <v>8266</v>
      </c>
      <c r="O2" s="23" t="s">
        <v>8268</v>
      </c>
      <c r="P2" s="77">
        <v>0</v>
      </c>
      <c r="Q2" s="23">
        <v>0</v>
      </c>
      <c r="R2" s="32">
        <v>42492</v>
      </c>
      <c r="S2" s="32">
        <v>42534</v>
      </c>
      <c r="T2" s="23">
        <v>0.11350399999999999</v>
      </c>
    </row>
    <row r="3" spans="1:20" ht="192" x14ac:dyDescent="0.2">
      <c r="A3" s="23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77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30" t="s">
        <v>8266</v>
      </c>
      <c r="O3" s="23" t="s">
        <v>8268</v>
      </c>
      <c r="P3" s="78">
        <v>32</v>
      </c>
      <c r="Q3" s="23">
        <v>60.666699999999999</v>
      </c>
      <c r="R3" s="32">
        <v>42103</v>
      </c>
      <c r="S3" s="32">
        <v>42163</v>
      </c>
      <c r="T3" s="23">
        <v>0.164384</v>
      </c>
    </row>
    <row r="4" spans="1:20" ht="224" x14ac:dyDescent="0.2">
      <c r="A4" s="23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77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30" t="s">
        <v>8266</v>
      </c>
      <c r="O4" s="23" t="s">
        <v>8268</v>
      </c>
      <c r="P4" s="77">
        <v>0</v>
      </c>
      <c r="Q4" s="23">
        <v>0</v>
      </c>
      <c r="R4" s="32">
        <v>42108</v>
      </c>
      <c r="S4" s="32">
        <v>42153</v>
      </c>
      <c r="T4" s="23">
        <v>0.12328799999999999</v>
      </c>
    </row>
    <row r="5" spans="1:20" ht="192" x14ac:dyDescent="0.2">
      <c r="A5" s="23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77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30" t="s">
        <v>8266</v>
      </c>
      <c r="O5" s="23" t="s">
        <v>8268</v>
      </c>
      <c r="P5" s="77">
        <v>0</v>
      </c>
      <c r="Q5" s="23">
        <v>0</v>
      </c>
      <c r="R5" s="32">
        <v>42453</v>
      </c>
      <c r="S5" s="32">
        <v>42513</v>
      </c>
      <c r="T5" s="23">
        <v>0.164384</v>
      </c>
    </row>
    <row r="6" spans="1:20" ht="224" x14ac:dyDescent="0.2">
      <c r="A6" s="23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77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30" t="s">
        <v>8266</v>
      </c>
      <c r="O6" s="23" t="s">
        <v>8268</v>
      </c>
      <c r="P6" s="77">
        <v>0</v>
      </c>
      <c r="Q6" s="23">
        <v>23.333300000000001</v>
      </c>
      <c r="R6" s="32">
        <v>42123</v>
      </c>
      <c r="S6" s="32">
        <v>42153</v>
      </c>
      <c r="T6" s="23">
        <v>8.2192000000000001E-2</v>
      </c>
    </row>
    <row r="7" spans="1:20" ht="192" x14ac:dyDescent="0.2">
      <c r="A7" s="23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77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30" t="s">
        <v>8266</v>
      </c>
      <c r="O7" s="23" t="s">
        <v>8268</v>
      </c>
      <c r="P7" s="79">
        <v>4</v>
      </c>
      <c r="Q7" s="23">
        <v>23.923100000000002</v>
      </c>
      <c r="R7" s="32">
        <v>41858</v>
      </c>
      <c r="S7" s="32">
        <v>41888</v>
      </c>
      <c r="T7" s="23">
        <v>8.2192000000000001E-2</v>
      </c>
    </row>
    <row r="8" spans="1:20" ht="176" x14ac:dyDescent="0.2">
      <c r="A8" s="23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77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30" t="s">
        <v>8266</v>
      </c>
      <c r="O8" s="23" t="s">
        <v>8268</v>
      </c>
      <c r="P8" s="80">
        <v>2</v>
      </c>
      <c r="Q8" s="23">
        <v>15.833299999999999</v>
      </c>
      <c r="R8" s="32">
        <v>41781</v>
      </c>
      <c r="S8" s="32">
        <v>41811</v>
      </c>
      <c r="T8" s="23">
        <v>8.2192000000000001E-2</v>
      </c>
    </row>
    <row r="9" spans="1:20" ht="256" x14ac:dyDescent="0.2">
      <c r="A9" s="23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77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30" t="s">
        <v>8266</v>
      </c>
      <c r="O9" s="23" t="s">
        <v>8268</v>
      </c>
      <c r="P9" s="81">
        <v>50</v>
      </c>
      <c r="Q9" s="23">
        <v>60</v>
      </c>
      <c r="R9" s="32">
        <v>42370</v>
      </c>
      <c r="S9" s="32">
        <v>42398</v>
      </c>
      <c r="T9" s="23">
        <v>7.9380999999999993E-2</v>
      </c>
    </row>
    <row r="10" spans="1:20" ht="208" x14ac:dyDescent="0.2">
      <c r="A10" s="23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77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30" t="s">
        <v>8266</v>
      </c>
      <c r="O10" s="23" t="s">
        <v>8268</v>
      </c>
      <c r="P10" s="82">
        <v>5</v>
      </c>
      <c r="Q10" s="23">
        <v>24.333300000000001</v>
      </c>
      <c r="R10" s="32">
        <v>42165</v>
      </c>
      <c r="S10" s="32">
        <v>42224</v>
      </c>
      <c r="T10" s="23">
        <v>0.16400300000000001</v>
      </c>
    </row>
    <row r="11" spans="1:20" ht="208" x14ac:dyDescent="0.2">
      <c r="A11" s="23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77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30" t="s">
        <v>8266</v>
      </c>
      <c r="O11" s="23" t="s">
        <v>8268</v>
      </c>
      <c r="P11" s="83">
        <v>7</v>
      </c>
      <c r="Q11" s="23">
        <v>29.555599999999998</v>
      </c>
      <c r="R11" s="32">
        <v>42480</v>
      </c>
      <c r="S11" s="32">
        <v>42540</v>
      </c>
      <c r="T11" s="23">
        <v>0.164384</v>
      </c>
    </row>
    <row r="12" spans="1:20" ht="176" x14ac:dyDescent="0.2">
      <c r="A12" s="23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77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30" t="s">
        <v>8266</v>
      </c>
      <c r="O12" s="23" t="s">
        <v>8268</v>
      </c>
      <c r="P12" s="77">
        <v>0</v>
      </c>
      <c r="Q12" s="23">
        <v>18.333300000000001</v>
      </c>
      <c r="R12" s="32">
        <v>41784</v>
      </c>
      <c r="S12" s="32">
        <v>41814</v>
      </c>
      <c r="T12" s="23">
        <v>8.2192000000000001E-2</v>
      </c>
    </row>
    <row r="13" spans="1:20" ht="208" x14ac:dyDescent="0.2">
      <c r="A13" s="23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77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30" t="s">
        <v>8266</v>
      </c>
      <c r="O13" s="23" t="s">
        <v>8268</v>
      </c>
      <c r="P13" s="77">
        <v>0</v>
      </c>
      <c r="Q13" s="23">
        <v>20</v>
      </c>
      <c r="R13" s="32">
        <v>41831</v>
      </c>
      <c r="S13" s="32">
        <v>41891</v>
      </c>
      <c r="T13" s="23">
        <v>0.164384</v>
      </c>
    </row>
    <row r="14" spans="1:20" ht="176" x14ac:dyDescent="0.2">
      <c r="A14" s="23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77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30" t="s">
        <v>8266</v>
      </c>
      <c r="O14" s="23" t="s">
        <v>8268</v>
      </c>
      <c r="P14" s="77">
        <v>0</v>
      </c>
      <c r="Q14" s="23">
        <v>0</v>
      </c>
      <c r="R14" s="32">
        <v>41950</v>
      </c>
      <c r="S14" s="32">
        <v>42010</v>
      </c>
      <c r="T14" s="23">
        <v>0.164384</v>
      </c>
    </row>
    <row r="15" spans="1:20" ht="192" x14ac:dyDescent="0.2">
      <c r="A15" s="23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77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30" t="s">
        <v>8266</v>
      </c>
      <c r="O15" s="23" t="s">
        <v>8268</v>
      </c>
      <c r="P15" s="84">
        <v>1</v>
      </c>
      <c r="Q15" s="23">
        <v>22.5</v>
      </c>
      <c r="R15" s="32">
        <v>42627</v>
      </c>
      <c r="S15" s="32">
        <v>42657</v>
      </c>
      <c r="T15" s="23">
        <v>8.2086000000000006E-2</v>
      </c>
    </row>
    <row r="16" spans="1:20" ht="224" x14ac:dyDescent="0.2">
      <c r="A16" s="23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77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30" t="s">
        <v>8266</v>
      </c>
      <c r="O16" s="23" t="s">
        <v>8268</v>
      </c>
      <c r="P16" s="85">
        <v>20</v>
      </c>
      <c r="Q16" s="23">
        <v>50.4</v>
      </c>
      <c r="R16" s="32">
        <v>42531</v>
      </c>
      <c r="S16" s="32">
        <v>42555</v>
      </c>
      <c r="T16" s="23">
        <v>6.5674999999999997E-2</v>
      </c>
    </row>
    <row r="17" spans="1:20" ht="224" x14ac:dyDescent="0.2">
      <c r="A17" s="23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77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30" t="s">
        <v>8266</v>
      </c>
      <c r="O17" s="23" t="s">
        <v>8268</v>
      </c>
      <c r="P17" s="86">
        <v>42</v>
      </c>
      <c r="Q17" s="23">
        <v>105.02930000000001</v>
      </c>
      <c r="R17" s="32">
        <v>42618</v>
      </c>
      <c r="S17" s="32">
        <v>42648</v>
      </c>
      <c r="T17" s="23">
        <v>8.2192000000000001E-2</v>
      </c>
    </row>
    <row r="18" spans="1:20" ht="224" x14ac:dyDescent="0.2">
      <c r="A18" s="23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77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30" t="s">
        <v>8266</v>
      </c>
      <c r="O18" s="23" t="s">
        <v>8268</v>
      </c>
      <c r="P18" s="84">
        <v>1</v>
      </c>
      <c r="Q18" s="23">
        <v>35.4</v>
      </c>
      <c r="R18" s="32">
        <v>42540</v>
      </c>
      <c r="S18" s="32">
        <v>42570</v>
      </c>
      <c r="T18" s="23">
        <v>8.2192000000000001E-2</v>
      </c>
    </row>
    <row r="19" spans="1:20" ht="192" x14ac:dyDescent="0.2">
      <c r="A19" s="23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77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30" t="s">
        <v>8266</v>
      </c>
      <c r="O19" s="23" t="s">
        <v>8268</v>
      </c>
      <c r="P19" s="87">
        <v>15</v>
      </c>
      <c r="Q19" s="23">
        <v>83.333299999999994</v>
      </c>
      <c r="R19" s="32">
        <v>41746</v>
      </c>
      <c r="S19" s="32">
        <v>41776</v>
      </c>
      <c r="T19" s="23">
        <v>8.2192000000000001E-2</v>
      </c>
    </row>
    <row r="20" spans="1:20" ht="160" x14ac:dyDescent="0.2">
      <c r="A20" s="23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77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30" t="s">
        <v>8266</v>
      </c>
      <c r="O20" s="23" t="s">
        <v>8268</v>
      </c>
      <c r="P20" s="82">
        <v>5</v>
      </c>
      <c r="Q20" s="23">
        <v>35.923099999999998</v>
      </c>
      <c r="R20" s="32">
        <v>41974</v>
      </c>
      <c r="S20" s="32">
        <v>41994</v>
      </c>
      <c r="T20" s="23">
        <v>5.4795000000000003E-2</v>
      </c>
    </row>
    <row r="21" spans="1:20" ht="176" x14ac:dyDescent="0.2">
      <c r="A21" s="23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77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30" t="s">
        <v>8266</v>
      </c>
      <c r="O21" s="23" t="s">
        <v>8268</v>
      </c>
      <c r="P21" s="77">
        <v>0</v>
      </c>
      <c r="Q21" s="23">
        <v>0</v>
      </c>
      <c r="R21" s="32">
        <v>42115</v>
      </c>
      <c r="S21" s="32">
        <v>42175</v>
      </c>
      <c r="T21" s="23">
        <v>0.164384</v>
      </c>
    </row>
    <row r="22" spans="1:20" ht="224" x14ac:dyDescent="0.2">
      <c r="A22" s="23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77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30" t="s">
        <v>8266</v>
      </c>
      <c r="O22" s="23" t="s">
        <v>8268</v>
      </c>
      <c r="P22" s="88">
        <v>38</v>
      </c>
      <c r="Q22" s="23">
        <v>119.125</v>
      </c>
      <c r="R22" s="32">
        <v>42002</v>
      </c>
      <c r="S22" s="32">
        <v>42032</v>
      </c>
      <c r="T22" s="23">
        <v>8.2192000000000001E-2</v>
      </c>
    </row>
    <row r="23" spans="1:20" ht="192" x14ac:dyDescent="0.2">
      <c r="A23" s="23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77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30" t="s">
        <v>8266</v>
      </c>
      <c r="O23" s="23" t="s">
        <v>8268</v>
      </c>
      <c r="P23" s="82">
        <v>5</v>
      </c>
      <c r="Q23" s="23">
        <v>90.333299999999994</v>
      </c>
      <c r="R23" s="32">
        <v>42722</v>
      </c>
      <c r="S23" s="32">
        <v>42752</v>
      </c>
      <c r="T23" s="23">
        <v>8.2192000000000001E-2</v>
      </c>
    </row>
    <row r="24" spans="1:20" ht="192" x14ac:dyDescent="0.2">
      <c r="A24" s="23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77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30" t="s">
        <v>8266</v>
      </c>
      <c r="O24" s="23" t="s">
        <v>8268</v>
      </c>
      <c r="P24" s="77">
        <v>0</v>
      </c>
      <c r="Q24" s="23">
        <v>2.3332999999999999</v>
      </c>
      <c r="R24" s="32">
        <v>42465</v>
      </c>
      <c r="S24" s="32">
        <v>42495</v>
      </c>
      <c r="T24" s="23">
        <v>8.2192000000000001E-2</v>
      </c>
    </row>
    <row r="25" spans="1:20" ht="176" x14ac:dyDescent="0.2">
      <c r="A25" s="23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77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30" t="s">
        <v>8266</v>
      </c>
      <c r="O25" s="23" t="s">
        <v>8268</v>
      </c>
      <c r="P25" s="77">
        <v>0</v>
      </c>
      <c r="Q25" s="23">
        <v>0</v>
      </c>
      <c r="R25" s="32">
        <v>42171</v>
      </c>
      <c r="S25" s="32">
        <v>42201</v>
      </c>
      <c r="T25" s="23">
        <v>8.2192000000000001E-2</v>
      </c>
    </row>
    <row r="26" spans="1:20" ht="192" x14ac:dyDescent="0.2">
      <c r="A26" s="23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77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30" t="s">
        <v>8266</v>
      </c>
      <c r="O26" s="23" t="s">
        <v>8268</v>
      </c>
      <c r="P26" s="89">
        <v>11</v>
      </c>
      <c r="Q26" s="23">
        <v>108.33329999999999</v>
      </c>
      <c r="R26" s="32">
        <v>42672</v>
      </c>
      <c r="S26" s="32">
        <v>42704</v>
      </c>
      <c r="T26" s="23">
        <v>8.6995000000000003E-2</v>
      </c>
    </row>
    <row r="27" spans="1:20" ht="176" x14ac:dyDescent="0.2">
      <c r="A27" s="23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77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30" t="s">
        <v>8266</v>
      </c>
      <c r="O27" s="23" t="s">
        <v>8268</v>
      </c>
      <c r="P27" s="77">
        <v>0</v>
      </c>
      <c r="Q27" s="23">
        <v>29</v>
      </c>
      <c r="R27" s="32">
        <v>42359</v>
      </c>
      <c r="S27" s="32">
        <v>42389</v>
      </c>
      <c r="T27" s="23">
        <v>8.2192000000000001E-2</v>
      </c>
    </row>
    <row r="28" spans="1:20" ht="208" x14ac:dyDescent="0.2">
      <c r="A28" s="23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77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30" t="s">
        <v>8266</v>
      </c>
      <c r="O28" s="23" t="s">
        <v>8268</v>
      </c>
      <c r="P28" s="90">
        <v>23</v>
      </c>
      <c r="Q28" s="23">
        <v>96.551699999999997</v>
      </c>
      <c r="R28" s="32">
        <v>42192</v>
      </c>
      <c r="S28" s="32">
        <v>42236</v>
      </c>
      <c r="T28" s="23">
        <v>0.120017</v>
      </c>
    </row>
    <row r="29" spans="1:20" ht="192" x14ac:dyDescent="0.2">
      <c r="A29" s="23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77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30" t="s">
        <v>8266</v>
      </c>
      <c r="O29" s="23" t="s">
        <v>8268</v>
      </c>
      <c r="P29" s="77">
        <v>0</v>
      </c>
      <c r="Q29" s="23">
        <v>0</v>
      </c>
      <c r="R29" s="32">
        <v>41916</v>
      </c>
      <c r="S29" s="32">
        <v>41976</v>
      </c>
      <c r="T29" s="23">
        <v>0.16449800000000001</v>
      </c>
    </row>
    <row r="30" spans="1:20" ht="208" x14ac:dyDescent="0.2">
      <c r="A30" s="23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77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30" t="s">
        <v>8266</v>
      </c>
      <c r="O30" s="23" t="s">
        <v>8268</v>
      </c>
      <c r="P30" s="91">
        <v>34</v>
      </c>
      <c r="Q30" s="23">
        <v>63</v>
      </c>
      <c r="R30" s="32">
        <v>42461</v>
      </c>
      <c r="S30" s="32">
        <v>42491</v>
      </c>
      <c r="T30" s="23">
        <v>8.2192000000000001E-2</v>
      </c>
    </row>
    <row r="31" spans="1:20" ht="224" x14ac:dyDescent="0.2">
      <c r="A31" s="23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77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30" t="s">
        <v>8266</v>
      </c>
      <c r="O31" s="23" t="s">
        <v>8268</v>
      </c>
      <c r="P31" s="92">
        <v>19</v>
      </c>
      <c r="Q31" s="23">
        <v>381.6</v>
      </c>
      <c r="R31" s="32">
        <v>42370</v>
      </c>
      <c r="S31" s="32">
        <v>42406</v>
      </c>
      <c r="T31" s="23">
        <v>9.6724000000000004E-2</v>
      </c>
    </row>
    <row r="32" spans="1:20" ht="144" x14ac:dyDescent="0.2">
      <c r="A32" s="23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77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30" t="s">
        <v>8266</v>
      </c>
      <c r="O32" s="23" t="s">
        <v>8268</v>
      </c>
      <c r="P32" s="77">
        <v>0</v>
      </c>
      <c r="Q32" s="23">
        <v>46.25</v>
      </c>
      <c r="R32" s="32">
        <v>41948</v>
      </c>
      <c r="S32" s="32">
        <v>41978</v>
      </c>
      <c r="T32" s="23">
        <v>8.2192000000000001E-2</v>
      </c>
    </row>
    <row r="33" spans="1:20" ht="128" x14ac:dyDescent="0.2">
      <c r="A33" s="23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77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30" t="s">
        <v>8266</v>
      </c>
      <c r="O33" s="23" t="s">
        <v>8268</v>
      </c>
      <c r="P33" s="93">
        <v>33</v>
      </c>
      <c r="Q33" s="23">
        <v>26</v>
      </c>
      <c r="R33" s="32">
        <v>42047</v>
      </c>
      <c r="S33" s="32">
        <v>42077</v>
      </c>
      <c r="T33" s="23">
        <v>8.2077999999999998E-2</v>
      </c>
    </row>
    <row r="34" spans="1:20" ht="192" x14ac:dyDescent="0.2">
      <c r="A34" s="23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77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30" t="s">
        <v>8266</v>
      </c>
      <c r="O34" s="23" t="s">
        <v>8268</v>
      </c>
      <c r="P34" s="82">
        <v>5</v>
      </c>
      <c r="Q34" s="23">
        <v>10</v>
      </c>
      <c r="R34" s="32">
        <v>42261</v>
      </c>
      <c r="S34" s="32">
        <v>42266</v>
      </c>
      <c r="T34" s="23">
        <v>1.2418999999999999E-2</v>
      </c>
    </row>
    <row r="35" spans="1:20" ht="224" x14ac:dyDescent="0.2">
      <c r="A35" s="23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77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30" t="s">
        <v>8266</v>
      </c>
      <c r="O35" s="23" t="s">
        <v>8268</v>
      </c>
      <c r="P35" s="77">
        <v>0</v>
      </c>
      <c r="Q35" s="23">
        <v>5</v>
      </c>
      <c r="R35" s="32">
        <v>41985</v>
      </c>
      <c r="S35" s="32">
        <v>42015</v>
      </c>
      <c r="T35" s="23">
        <v>8.2192000000000001E-2</v>
      </c>
    </row>
    <row r="36" spans="1:20" ht="208" x14ac:dyDescent="0.2">
      <c r="A36" s="23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77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30" t="s">
        <v>8266</v>
      </c>
      <c r="O36" s="23" t="s">
        <v>8268</v>
      </c>
      <c r="P36" s="77">
        <v>0</v>
      </c>
      <c r="Q36" s="23">
        <v>0</v>
      </c>
      <c r="R36" s="32">
        <v>41922</v>
      </c>
      <c r="S36" s="32">
        <v>41930</v>
      </c>
      <c r="T36" s="23">
        <v>2.102E-2</v>
      </c>
    </row>
    <row r="37" spans="1:20" ht="208" x14ac:dyDescent="0.2">
      <c r="A37" s="23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77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30" t="s">
        <v>8266</v>
      </c>
      <c r="O37" s="23" t="s">
        <v>8268</v>
      </c>
      <c r="P37" s="88">
        <v>38</v>
      </c>
      <c r="Q37" s="23">
        <v>81.571399999999997</v>
      </c>
      <c r="R37" s="32">
        <v>41850</v>
      </c>
      <c r="S37" s="32">
        <v>41880</v>
      </c>
      <c r="T37" s="23">
        <v>8.2192000000000001E-2</v>
      </c>
    </row>
    <row r="38" spans="1:20" ht="224" x14ac:dyDescent="0.2">
      <c r="A38" s="23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77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30" t="s">
        <v>8266</v>
      </c>
      <c r="O38" s="23" t="s">
        <v>8268</v>
      </c>
      <c r="P38" s="84">
        <v>1</v>
      </c>
      <c r="Q38" s="23">
        <v>7</v>
      </c>
      <c r="R38" s="32">
        <v>41831</v>
      </c>
      <c r="S38" s="32">
        <v>41860</v>
      </c>
      <c r="T38" s="23">
        <v>7.7758999999999995E-2</v>
      </c>
    </row>
    <row r="39" spans="1:20" ht="192" x14ac:dyDescent="0.2">
      <c r="A39" s="23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77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30" t="s">
        <v>8266</v>
      </c>
      <c r="O39" s="23" t="s">
        <v>8268</v>
      </c>
      <c r="P39" s="94">
        <v>3</v>
      </c>
      <c r="Q39" s="23">
        <v>27.3</v>
      </c>
      <c r="R39" s="32">
        <v>42415</v>
      </c>
      <c r="S39" s="32">
        <v>42475</v>
      </c>
      <c r="T39" s="23">
        <v>0.164269</v>
      </c>
    </row>
    <row r="40" spans="1:20" ht="192" x14ac:dyDescent="0.2">
      <c r="A40" s="23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77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30" t="s">
        <v>8266</v>
      </c>
      <c r="O40" s="23" t="s">
        <v>8268</v>
      </c>
      <c r="P40" s="95">
        <v>9</v>
      </c>
      <c r="Q40" s="23">
        <v>29.411799999999999</v>
      </c>
      <c r="R40" s="32">
        <v>41869</v>
      </c>
      <c r="S40" s="32">
        <v>41876</v>
      </c>
      <c r="T40" s="23">
        <v>1.9619000000000001E-2</v>
      </c>
    </row>
    <row r="41" spans="1:20" ht="80" x14ac:dyDescent="0.2">
      <c r="A41" s="23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77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30" t="s">
        <v>8266</v>
      </c>
      <c r="O41" s="23" t="s">
        <v>8268</v>
      </c>
      <c r="P41" s="84">
        <v>1</v>
      </c>
      <c r="Q41" s="23">
        <v>12.5</v>
      </c>
      <c r="R41" s="32">
        <v>41953</v>
      </c>
      <c r="S41" s="32">
        <v>42013</v>
      </c>
      <c r="T41" s="23">
        <v>0.162494</v>
      </c>
    </row>
    <row r="42" spans="1:20" ht="80" x14ac:dyDescent="0.2">
      <c r="A42" s="23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77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30" t="s">
        <v>8266</v>
      </c>
      <c r="O42" s="23" t="s">
        <v>8268</v>
      </c>
      <c r="P42" s="77">
        <v>0</v>
      </c>
      <c r="Q42" s="23">
        <v>0</v>
      </c>
      <c r="R42" s="32">
        <v>42037</v>
      </c>
      <c r="S42" s="32">
        <v>42097</v>
      </c>
      <c r="T42" s="23">
        <v>0.164269</v>
      </c>
    </row>
    <row r="43" spans="1:20" ht="208" x14ac:dyDescent="0.2">
      <c r="A43" s="23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77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30" t="s">
        <v>8266</v>
      </c>
      <c r="O43" s="23" t="s">
        <v>8268</v>
      </c>
      <c r="P43" s="82">
        <v>5</v>
      </c>
      <c r="Q43" s="23">
        <v>5.75</v>
      </c>
      <c r="R43" s="32">
        <v>41811</v>
      </c>
      <c r="S43" s="32">
        <v>41812</v>
      </c>
      <c r="T43" s="23">
        <v>3.6150000000000002E-3</v>
      </c>
    </row>
    <row r="44" spans="1:20" ht="128" x14ac:dyDescent="0.2">
      <c r="A44" s="23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77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30" t="s">
        <v>8266</v>
      </c>
      <c r="O44" s="23" t="s">
        <v>8268</v>
      </c>
      <c r="P44" s="96">
        <v>21</v>
      </c>
      <c r="Q44" s="23">
        <v>52.083300000000001</v>
      </c>
      <c r="R44" s="32">
        <v>42701</v>
      </c>
      <c r="S44" s="32">
        <v>42716</v>
      </c>
      <c r="T44" s="23">
        <v>3.9291E-2</v>
      </c>
    </row>
    <row r="45" spans="1:20" ht="192" x14ac:dyDescent="0.2">
      <c r="A45" s="23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77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30" t="s">
        <v>8266</v>
      </c>
      <c r="O45" s="23" t="s">
        <v>8268</v>
      </c>
      <c r="P45" s="82">
        <v>5</v>
      </c>
      <c r="Q45" s="23">
        <v>183.33330000000001</v>
      </c>
      <c r="R45" s="32">
        <v>42258</v>
      </c>
      <c r="S45" s="32">
        <v>42288</v>
      </c>
      <c r="T45" s="23">
        <v>8.2187999999999997E-2</v>
      </c>
    </row>
    <row r="46" spans="1:20" ht="224" x14ac:dyDescent="0.2">
      <c r="A46" s="23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77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30" t="s">
        <v>8266</v>
      </c>
      <c r="O46" s="23" t="s">
        <v>8268</v>
      </c>
      <c r="P46" s="79">
        <v>4</v>
      </c>
      <c r="Q46" s="23">
        <v>26.333300000000001</v>
      </c>
      <c r="R46" s="32">
        <v>42278</v>
      </c>
      <c r="S46" s="32">
        <v>42308</v>
      </c>
      <c r="T46" s="23">
        <v>8.2192000000000001E-2</v>
      </c>
    </row>
    <row r="47" spans="1:20" ht="224" x14ac:dyDescent="0.2">
      <c r="A47" s="23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77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30" t="s">
        <v>8266</v>
      </c>
      <c r="O47" s="23" t="s">
        <v>8268</v>
      </c>
      <c r="P47" s="77">
        <v>0</v>
      </c>
      <c r="Q47" s="23">
        <v>0</v>
      </c>
      <c r="R47" s="32">
        <v>42515</v>
      </c>
      <c r="S47" s="32">
        <v>42575</v>
      </c>
      <c r="T47" s="23">
        <v>0.164384</v>
      </c>
    </row>
    <row r="48" spans="1:20" ht="224" x14ac:dyDescent="0.2">
      <c r="A48" s="23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77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30" t="s">
        <v>8266</v>
      </c>
      <c r="O48" s="23" t="s">
        <v>8268</v>
      </c>
      <c r="P48" s="97">
        <v>62</v>
      </c>
      <c r="Q48" s="23">
        <v>486.42860000000002</v>
      </c>
      <c r="R48" s="32">
        <v>41830</v>
      </c>
      <c r="S48" s="32">
        <v>41860</v>
      </c>
      <c r="T48" s="23">
        <v>8.2192000000000001E-2</v>
      </c>
    </row>
    <row r="49" spans="1:20" ht="176" x14ac:dyDescent="0.2">
      <c r="A49" s="23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77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30" t="s">
        <v>8266</v>
      </c>
      <c r="O49" s="23" t="s">
        <v>8268</v>
      </c>
      <c r="P49" s="84">
        <v>1</v>
      </c>
      <c r="Q49" s="23">
        <v>3</v>
      </c>
      <c r="R49" s="32">
        <v>41982</v>
      </c>
      <c r="S49" s="32">
        <v>42042</v>
      </c>
      <c r="T49" s="23">
        <v>0.164384</v>
      </c>
    </row>
    <row r="50" spans="1:20" ht="160" x14ac:dyDescent="0.2">
      <c r="A50" s="23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77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30" t="s">
        <v>8266</v>
      </c>
      <c r="O50" s="23" t="s">
        <v>8268</v>
      </c>
      <c r="P50" s="77">
        <v>0</v>
      </c>
      <c r="Q50" s="23">
        <v>25</v>
      </c>
      <c r="R50" s="32">
        <v>42210</v>
      </c>
      <c r="S50" s="32">
        <v>42240</v>
      </c>
      <c r="T50" s="23">
        <v>8.2192000000000001E-2</v>
      </c>
    </row>
    <row r="51" spans="1:20" ht="208" x14ac:dyDescent="0.2">
      <c r="A51" s="23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77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30" t="s">
        <v>8266</v>
      </c>
      <c r="O51" s="23" t="s">
        <v>8268</v>
      </c>
      <c r="P51" s="84">
        <v>1</v>
      </c>
      <c r="Q51" s="23">
        <v>9.75</v>
      </c>
      <c r="R51" s="32">
        <v>42196</v>
      </c>
      <c r="S51" s="32">
        <v>42256</v>
      </c>
      <c r="T51" s="23">
        <v>0.164384</v>
      </c>
    </row>
    <row r="52" spans="1:20" ht="192" x14ac:dyDescent="0.2">
      <c r="A52" s="23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77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30" t="s">
        <v>8266</v>
      </c>
      <c r="O52" s="23" t="s">
        <v>8268</v>
      </c>
      <c r="P52" s="98">
        <v>18</v>
      </c>
      <c r="Q52" s="23">
        <v>36.588200000000001</v>
      </c>
      <c r="R52" s="32">
        <v>42606</v>
      </c>
      <c r="S52" s="32">
        <v>42620</v>
      </c>
      <c r="T52" s="23">
        <v>3.8356000000000001E-2</v>
      </c>
    </row>
    <row r="53" spans="1:20" ht="240" x14ac:dyDescent="0.2">
      <c r="A53" s="23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77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30" t="s">
        <v>8266</v>
      </c>
      <c r="O53" s="23" t="s">
        <v>8268</v>
      </c>
      <c r="P53" s="95">
        <v>9</v>
      </c>
      <c r="Q53" s="23">
        <v>80.714299999999994</v>
      </c>
      <c r="R53" s="32">
        <v>42199</v>
      </c>
      <c r="S53" s="32">
        <v>42217</v>
      </c>
      <c r="T53" s="23">
        <v>4.7650999999999999E-2</v>
      </c>
    </row>
    <row r="54" spans="1:20" ht="192" x14ac:dyDescent="0.2">
      <c r="A54" s="23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77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30" t="s">
        <v>8266</v>
      </c>
      <c r="O54" s="23" t="s">
        <v>8268</v>
      </c>
      <c r="P54" s="77">
        <v>0</v>
      </c>
      <c r="Q54" s="23">
        <v>1</v>
      </c>
      <c r="R54" s="32">
        <v>42444</v>
      </c>
      <c r="S54" s="32">
        <v>42504</v>
      </c>
      <c r="T54" s="23">
        <v>0.164384</v>
      </c>
    </row>
    <row r="55" spans="1:20" ht="224" x14ac:dyDescent="0.2">
      <c r="A55" s="23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77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30" t="s">
        <v>8266</v>
      </c>
      <c r="O55" s="23" t="s">
        <v>8268</v>
      </c>
      <c r="P55" s="94">
        <v>3</v>
      </c>
      <c r="Q55" s="23">
        <v>52.8</v>
      </c>
      <c r="R55" s="32">
        <v>42499</v>
      </c>
      <c r="S55" s="32">
        <v>42529</v>
      </c>
      <c r="T55" s="23">
        <v>8.2192000000000001E-2</v>
      </c>
    </row>
    <row r="56" spans="1:20" ht="208" x14ac:dyDescent="0.2">
      <c r="A56" s="23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77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30" t="s">
        <v>8266</v>
      </c>
      <c r="O56" s="23" t="s">
        <v>8268</v>
      </c>
      <c r="P56" s="77">
        <v>0</v>
      </c>
      <c r="Q56" s="23">
        <v>20</v>
      </c>
      <c r="R56" s="32">
        <v>41929</v>
      </c>
      <c r="S56" s="32">
        <v>41968</v>
      </c>
      <c r="T56" s="23">
        <v>0.108376</v>
      </c>
    </row>
    <row r="57" spans="1:20" ht="208" x14ac:dyDescent="0.2">
      <c r="A57" s="23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77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30" t="s">
        <v>8266</v>
      </c>
      <c r="O57" s="23" t="s">
        <v>8268</v>
      </c>
      <c r="P57" s="99">
        <v>37</v>
      </c>
      <c r="Q57" s="23">
        <v>46.928600000000003</v>
      </c>
      <c r="R57" s="32">
        <v>42142</v>
      </c>
      <c r="S57" s="32">
        <v>42182</v>
      </c>
      <c r="T57" s="23">
        <v>0.10958900000000001</v>
      </c>
    </row>
    <row r="58" spans="1:20" ht="192" x14ac:dyDescent="0.2">
      <c r="A58" s="23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77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30" t="s">
        <v>8266</v>
      </c>
      <c r="O58" s="23" t="s">
        <v>8268</v>
      </c>
      <c r="P58" s="100">
        <v>14</v>
      </c>
      <c r="Q58" s="23">
        <v>78.076899999999995</v>
      </c>
      <c r="R58" s="32">
        <v>42354</v>
      </c>
      <c r="S58" s="32">
        <v>42384</v>
      </c>
      <c r="T58" s="23">
        <v>8.2192000000000001E-2</v>
      </c>
    </row>
    <row r="59" spans="1:20" ht="208" x14ac:dyDescent="0.2">
      <c r="A59" s="23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77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30" t="s">
        <v>8266</v>
      </c>
      <c r="O59" s="23" t="s">
        <v>8268</v>
      </c>
      <c r="P59" s="77">
        <v>0</v>
      </c>
      <c r="Q59" s="23">
        <v>1</v>
      </c>
      <c r="R59" s="32">
        <v>41828</v>
      </c>
      <c r="S59" s="32">
        <v>41888</v>
      </c>
      <c r="T59" s="23">
        <v>0.164384</v>
      </c>
    </row>
    <row r="60" spans="1:20" ht="240" x14ac:dyDescent="0.2">
      <c r="A60" s="23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77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30" t="s">
        <v>8266</v>
      </c>
      <c r="O60" s="23" t="s">
        <v>8268</v>
      </c>
      <c r="P60" s="101">
        <v>22</v>
      </c>
      <c r="Q60" s="23">
        <v>48.555599999999998</v>
      </c>
      <c r="R60" s="32">
        <v>42245</v>
      </c>
      <c r="S60" s="32">
        <v>42263</v>
      </c>
      <c r="T60" s="23">
        <v>4.9314999999999998E-2</v>
      </c>
    </row>
    <row r="61" spans="1:20" ht="208" x14ac:dyDescent="0.2">
      <c r="A61" s="23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77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30" t="s">
        <v>8266</v>
      </c>
      <c r="O61" s="23" t="s">
        <v>8268</v>
      </c>
      <c r="P61" s="102">
        <v>27</v>
      </c>
      <c r="Q61" s="23">
        <v>68.099999999999994</v>
      </c>
      <c r="R61" s="32">
        <v>42278</v>
      </c>
      <c r="S61" s="32">
        <v>42306</v>
      </c>
      <c r="T61" s="23">
        <v>7.6712000000000002E-2</v>
      </c>
    </row>
    <row r="62" spans="1:20" ht="160" x14ac:dyDescent="0.2">
      <c r="A62" s="23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77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30" t="s">
        <v>8266</v>
      </c>
      <c r="O62" s="23" t="s">
        <v>8268</v>
      </c>
      <c r="P62" s="95">
        <v>9</v>
      </c>
      <c r="Q62" s="23">
        <v>8.5</v>
      </c>
      <c r="R62" s="32">
        <v>41826</v>
      </c>
      <c r="S62" s="32">
        <v>41856</v>
      </c>
      <c r="T62" s="23">
        <v>8.2192000000000001E-2</v>
      </c>
    </row>
    <row r="63" spans="1:20" ht="160" x14ac:dyDescent="0.2">
      <c r="A63" s="23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77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30" t="s">
        <v>8266</v>
      </c>
      <c r="O63" s="23" t="s">
        <v>8268</v>
      </c>
      <c r="P63" s="95">
        <v>9</v>
      </c>
      <c r="Q63" s="23">
        <v>60.064500000000002</v>
      </c>
      <c r="R63" s="32">
        <v>42205</v>
      </c>
      <c r="S63" s="32">
        <v>42235</v>
      </c>
      <c r="T63" s="23">
        <v>8.2192000000000001E-2</v>
      </c>
    </row>
    <row r="64" spans="1:20" ht="208" x14ac:dyDescent="0.2">
      <c r="A64" s="23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77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30" t="s">
        <v>8266</v>
      </c>
      <c r="O64" s="23" t="s">
        <v>8268</v>
      </c>
      <c r="P64" s="83">
        <v>7</v>
      </c>
      <c r="Q64" s="23">
        <v>72.400000000000006</v>
      </c>
      <c r="R64" s="32">
        <v>42041</v>
      </c>
      <c r="S64" s="32">
        <v>42086</v>
      </c>
      <c r="T64" s="23">
        <v>0.12317400000000001</v>
      </c>
    </row>
    <row r="65" spans="1:20" ht="208" x14ac:dyDescent="0.2">
      <c r="A65" s="23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77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30" t="s">
        <v>8266</v>
      </c>
      <c r="O65" s="23" t="s">
        <v>8268</v>
      </c>
      <c r="P65" s="103">
        <v>10</v>
      </c>
      <c r="Q65" s="23">
        <v>100</v>
      </c>
      <c r="R65" s="32">
        <v>42203</v>
      </c>
      <c r="S65" s="32">
        <v>42233</v>
      </c>
      <c r="T65" s="23">
        <v>8.2192000000000001E-2</v>
      </c>
    </row>
    <row r="66" spans="1:20" ht="224" x14ac:dyDescent="0.2">
      <c r="A66" s="23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77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30" t="s">
        <v>8266</v>
      </c>
      <c r="O66" s="23" t="s">
        <v>8268</v>
      </c>
      <c r="P66" s="89">
        <v>11</v>
      </c>
      <c r="Q66" s="23">
        <v>51.666699999999999</v>
      </c>
      <c r="R66" s="32">
        <v>41983</v>
      </c>
      <c r="S66" s="32">
        <v>42014</v>
      </c>
      <c r="T66" s="23">
        <v>8.3254999999999996E-2</v>
      </c>
    </row>
    <row r="67" spans="1:20" ht="176" x14ac:dyDescent="0.2">
      <c r="A67" s="23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77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30" t="s">
        <v>8266</v>
      </c>
      <c r="O67" s="23" t="s">
        <v>8268</v>
      </c>
      <c r="P67" s="77">
        <v>0</v>
      </c>
      <c r="Q67" s="23">
        <v>0</v>
      </c>
      <c r="R67" s="32">
        <v>42103</v>
      </c>
      <c r="S67" s="32">
        <v>42112</v>
      </c>
      <c r="T67" s="23">
        <v>2.7158999999999999E-2</v>
      </c>
    </row>
    <row r="68" spans="1:20" ht="224" x14ac:dyDescent="0.2">
      <c r="A68" s="23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77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30" t="s">
        <v>8266</v>
      </c>
      <c r="O68" s="23" t="s">
        <v>8268</v>
      </c>
      <c r="P68" s="104">
        <v>28</v>
      </c>
      <c r="Q68" s="23">
        <v>61</v>
      </c>
      <c r="R68" s="32">
        <v>42089</v>
      </c>
      <c r="S68" s="32">
        <v>42149</v>
      </c>
      <c r="T68" s="23">
        <v>0.164384</v>
      </c>
    </row>
    <row r="69" spans="1:20" ht="160" x14ac:dyDescent="0.2">
      <c r="A69" s="23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77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30" t="s">
        <v>8266</v>
      </c>
      <c r="O69" s="23" t="s">
        <v>8268</v>
      </c>
      <c r="P69" s="96">
        <v>21</v>
      </c>
      <c r="Q69" s="23">
        <v>37.5</v>
      </c>
      <c r="R69" s="32">
        <v>42297</v>
      </c>
      <c r="S69" s="32">
        <v>42320</v>
      </c>
      <c r="T69" s="23">
        <v>6.1918000000000001E-2</v>
      </c>
    </row>
    <row r="70" spans="1:20" ht="224" x14ac:dyDescent="0.2">
      <c r="A70" s="23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77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30" t="s">
        <v>8266</v>
      </c>
      <c r="O70" s="23" t="s">
        <v>8268</v>
      </c>
      <c r="P70" s="98">
        <v>18</v>
      </c>
      <c r="Q70" s="23">
        <v>25.571400000000001</v>
      </c>
      <c r="R70" s="32">
        <v>41833</v>
      </c>
      <c r="S70" s="32">
        <v>41863</v>
      </c>
      <c r="T70" s="23">
        <v>8.2163E-2</v>
      </c>
    </row>
    <row r="71" spans="1:20" ht="176" x14ac:dyDescent="0.2">
      <c r="A71" s="23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77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30" t="s">
        <v>8266</v>
      </c>
      <c r="O71" s="23" t="s">
        <v>8268</v>
      </c>
      <c r="P71" s="77">
        <v>0</v>
      </c>
      <c r="Q71" s="23" t="s">
        <v>8349</v>
      </c>
      <c r="R71" s="32">
        <v>42325</v>
      </c>
      <c r="S71" s="32">
        <v>42355</v>
      </c>
      <c r="T71" s="23">
        <v>8.2192000000000001E-2</v>
      </c>
    </row>
    <row r="72" spans="1:20" ht="192" x14ac:dyDescent="0.2">
      <c r="A72" s="23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77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30" t="s">
        <v>8266</v>
      </c>
      <c r="O72" s="23" t="s">
        <v>8268</v>
      </c>
      <c r="P72" s="80">
        <v>2</v>
      </c>
      <c r="Q72" s="23">
        <v>25</v>
      </c>
      <c r="R72" s="32">
        <v>41858</v>
      </c>
      <c r="S72" s="32">
        <v>41888</v>
      </c>
      <c r="T72" s="23">
        <v>8.2192000000000001E-2</v>
      </c>
    </row>
    <row r="73" spans="1:20" ht="160" x14ac:dyDescent="0.2">
      <c r="A73" s="23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77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30" t="s">
        <v>8266</v>
      </c>
      <c r="O73" s="23" t="s">
        <v>8268</v>
      </c>
      <c r="P73" s="77">
        <v>0</v>
      </c>
      <c r="Q73" s="23">
        <v>0</v>
      </c>
      <c r="R73" s="32">
        <v>41793</v>
      </c>
      <c r="S73" s="32">
        <v>41823</v>
      </c>
      <c r="T73" s="23">
        <v>8.2192000000000001E-2</v>
      </c>
    </row>
    <row r="74" spans="1:20" ht="192" x14ac:dyDescent="0.2">
      <c r="A74" s="23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77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30" t="s">
        <v>8266</v>
      </c>
      <c r="O74" s="23" t="s">
        <v>8268</v>
      </c>
      <c r="P74" s="77">
        <v>0</v>
      </c>
      <c r="Q74" s="23">
        <v>0</v>
      </c>
      <c r="R74" s="32">
        <v>41793</v>
      </c>
      <c r="S74" s="32">
        <v>41825</v>
      </c>
      <c r="T74" s="23">
        <v>8.5894999999999999E-2</v>
      </c>
    </row>
    <row r="75" spans="1:20" ht="160" x14ac:dyDescent="0.2">
      <c r="A75" s="23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77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30" t="s">
        <v>8266</v>
      </c>
      <c r="O75" s="23" t="s">
        <v>8268</v>
      </c>
      <c r="P75" s="103">
        <v>10</v>
      </c>
      <c r="Q75" s="23">
        <v>10</v>
      </c>
      <c r="R75" s="32">
        <v>41831</v>
      </c>
      <c r="S75" s="32">
        <v>41861</v>
      </c>
      <c r="T75" s="23">
        <v>8.2192000000000001E-2</v>
      </c>
    </row>
    <row r="76" spans="1:20" ht="80" x14ac:dyDescent="0.2">
      <c r="A76" s="23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77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30" t="s">
        <v>8266</v>
      </c>
      <c r="O76" s="23" t="s">
        <v>8268</v>
      </c>
      <c r="P76" s="80">
        <v>2</v>
      </c>
      <c r="Q76" s="23">
        <v>202</v>
      </c>
      <c r="R76" s="32">
        <v>42621</v>
      </c>
      <c r="S76" s="32">
        <v>42651</v>
      </c>
      <c r="T76" s="23">
        <v>8.2192000000000001E-2</v>
      </c>
    </row>
    <row r="77" spans="1:20" ht="208" x14ac:dyDescent="0.2">
      <c r="A77" s="23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77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30" t="s">
        <v>8266</v>
      </c>
      <c r="O77" s="23" t="s">
        <v>8268</v>
      </c>
      <c r="P77" s="95">
        <v>9</v>
      </c>
      <c r="Q77" s="23">
        <v>25.647099999999998</v>
      </c>
      <c r="R77" s="32">
        <v>41780</v>
      </c>
      <c r="S77" s="32">
        <v>41840</v>
      </c>
      <c r="T77" s="23">
        <v>0.164384</v>
      </c>
    </row>
    <row r="78" spans="1:20" ht="192" x14ac:dyDescent="0.2">
      <c r="A78" s="23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77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30" t="s">
        <v>8266</v>
      </c>
      <c r="O78" s="23" t="s">
        <v>8268</v>
      </c>
      <c r="P78" s="96">
        <v>21</v>
      </c>
      <c r="Q78" s="23">
        <v>56.052599999999998</v>
      </c>
      <c r="R78" s="32">
        <v>41766</v>
      </c>
      <c r="S78" s="32">
        <v>41791</v>
      </c>
      <c r="T78" s="23">
        <v>6.8492999999999998E-2</v>
      </c>
    </row>
    <row r="79" spans="1:20" ht="224" x14ac:dyDescent="0.2">
      <c r="A79" s="23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77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30" t="s">
        <v>8266</v>
      </c>
      <c r="O79" s="23" t="s">
        <v>8268</v>
      </c>
      <c r="P79" s="105">
        <v>41</v>
      </c>
      <c r="Q79" s="23">
        <v>81.319999999999993</v>
      </c>
      <c r="R79" s="32">
        <v>41766</v>
      </c>
      <c r="S79" s="32">
        <v>41793</v>
      </c>
      <c r="T79" s="23">
        <v>7.3079000000000005E-2</v>
      </c>
    </row>
    <row r="80" spans="1:20" ht="192" x14ac:dyDescent="0.2">
      <c r="A80" s="23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77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30" t="s">
        <v>8266</v>
      </c>
      <c r="O80" s="23" t="s">
        <v>8268</v>
      </c>
      <c r="P80" s="80">
        <v>2</v>
      </c>
      <c r="Q80" s="23">
        <v>70.166700000000006</v>
      </c>
      <c r="R80" s="32">
        <v>42248</v>
      </c>
      <c r="S80" s="32">
        <v>42278</v>
      </c>
      <c r="T80" s="23">
        <v>8.2192000000000001E-2</v>
      </c>
    </row>
    <row r="81" spans="1:20" ht="192" x14ac:dyDescent="0.2">
      <c r="A81" s="23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77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30" t="s">
        <v>8266</v>
      </c>
      <c r="O81" s="23" t="s">
        <v>8268</v>
      </c>
      <c r="P81" s="94">
        <v>3</v>
      </c>
      <c r="Q81" s="23">
        <v>23.625</v>
      </c>
      <c r="R81" s="32">
        <v>41885</v>
      </c>
      <c r="S81" s="32">
        <v>41916</v>
      </c>
      <c r="T81" s="23">
        <v>8.5122000000000003E-2</v>
      </c>
    </row>
    <row r="82" spans="1:20" ht="192" x14ac:dyDescent="0.2">
      <c r="A82" s="23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77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30" t="s">
        <v>8266</v>
      </c>
      <c r="O82" s="23" t="s">
        <v>8268</v>
      </c>
      <c r="P82" s="106">
        <v>16</v>
      </c>
      <c r="Q82" s="23">
        <v>188.5556</v>
      </c>
      <c r="R82" s="32">
        <v>42159</v>
      </c>
      <c r="S82" s="32">
        <v>42204</v>
      </c>
      <c r="T82" s="23">
        <v>0.12328799999999999</v>
      </c>
    </row>
    <row r="83" spans="1:20" ht="208" x14ac:dyDescent="0.2">
      <c r="A83" s="23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77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30" t="s">
        <v>8266</v>
      </c>
      <c r="O83" s="23" t="s">
        <v>8268</v>
      </c>
      <c r="P83" s="106">
        <v>16</v>
      </c>
      <c r="Q83" s="23">
        <v>49.511600000000001</v>
      </c>
      <c r="R83" s="32">
        <v>42265</v>
      </c>
      <c r="S83" s="32">
        <v>42295</v>
      </c>
      <c r="T83" s="23">
        <v>8.2192000000000001E-2</v>
      </c>
    </row>
    <row r="84" spans="1:20" ht="144" x14ac:dyDescent="0.2">
      <c r="A84" s="23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77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30" t="s">
        <v>8266</v>
      </c>
      <c r="O84" s="23" t="s">
        <v>8268</v>
      </c>
      <c r="P84" s="79">
        <v>4</v>
      </c>
      <c r="Q84" s="23">
        <v>9.5</v>
      </c>
      <c r="R84" s="32">
        <v>41975</v>
      </c>
      <c r="S84" s="32">
        <v>42005</v>
      </c>
      <c r="T84" s="23">
        <v>8.2192000000000001E-2</v>
      </c>
    </row>
    <row r="85" spans="1:20" ht="176" x14ac:dyDescent="0.2">
      <c r="A85" s="23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77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30" t="s">
        <v>8266</v>
      </c>
      <c r="O85" s="23" t="s">
        <v>8268</v>
      </c>
      <c r="P85" s="77">
        <v>0</v>
      </c>
      <c r="Q85" s="23">
        <v>10</v>
      </c>
      <c r="R85" s="32">
        <v>42065</v>
      </c>
      <c r="S85" s="32">
        <v>42090</v>
      </c>
      <c r="T85" s="23">
        <v>6.8378999999999995E-2</v>
      </c>
    </row>
    <row r="86" spans="1:20" ht="144" x14ac:dyDescent="0.2">
      <c r="A86" s="23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77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30" t="s">
        <v>8266</v>
      </c>
      <c r="O86" s="23" t="s">
        <v>8268</v>
      </c>
      <c r="P86" s="77">
        <v>0</v>
      </c>
      <c r="Q86" s="23">
        <v>13</v>
      </c>
      <c r="R86" s="32">
        <v>41848</v>
      </c>
      <c r="S86" s="32">
        <v>41883</v>
      </c>
      <c r="T86" s="23">
        <v>9.5890000000000003E-2</v>
      </c>
    </row>
    <row r="87" spans="1:20" ht="112" x14ac:dyDescent="0.2">
      <c r="A87" s="23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77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30" t="s">
        <v>8266</v>
      </c>
      <c r="O87" s="23" t="s">
        <v>8268</v>
      </c>
      <c r="P87" s="106">
        <v>16</v>
      </c>
      <c r="Q87" s="23">
        <v>89.4</v>
      </c>
      <c r="R87" s="32">
        <v>42103</v>
      </c>
      <c r="S87" s="32">
        <v>42133</v>
      </c>
      <c r="T87" s="23">
        <v>8.2192000000000001E-2</v>
      </c>
    </row>
    <row r="88" spans="1:20" ht="224" x14ac:dyDescent="0.2">
      <c r="A88" s="23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77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30" t="s">
        <v>8266</v>
      </c>
      <c r="O88" s="23" t="s">
        <v>8268</v>
      </c>
      <c r="P88" s="94">
        <v>3</v>
      </c>
      <c r="Q88" s="23">
        <v>25</v>
      </c>
      <c r="R88" s="32">
        <v>42059</v>
      </c>
      <c r="S88" s="32">
        <v>42089</v>
      </c>
      <c r="T88" s="23">
        <v>8.2077999999999998E-2</v>
      </c>
    </row>
    <row r="89" spans="1:20" ht="224" x14ac:dyDescent="0.2">
      <c r="A89" s="23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77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30" t="s">
        <v>8266</v>
      </c>
      <c r="O89" s="23" t="s">
        <v>8268</v>
      </c>
      <c r="P89" s="77">
        <v>0</v>
      </c>
      <c r="Q89" s="23">
        <v>1</v>
      </c>
      <c r="R89" s="32">
        <v>42041</v>
      </c>
      <c r="S89" s="32">
        <v>42071</v>
      </c>
      <c r="T89" s="23">
        <v>8.2077999999999998E-2</v>
      </c>
    </row>
    <row r="90" spans="1:20" ht="208" x14ac:dyDescent="0.2">
      <c r="A90" s="23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77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30" t="s">
        <v>8266</v>
      </c>
      <c r="O90" s="23" t="s">
        <v>8268</v>
      </c>
      <c r="P90" s="82">
        <v>5</v>
      </c>
      <c r="Q90" s="23">
        <v>65</v>
      </c>
      <c r="R90" s="32">
        <v>41829</v>
      </c>
      <c r="S90" s="32">
        <v>41852</v>
      </c>
      <c r="T90" s="23">
        <v>6.2958E-2</v>
      </c>
    </row>
    <row r="91" spans="1:20" ht="192" x14ac:dyDescent="0.2">
      <c r="A91" s="23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77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30" t="s">
        <v>8266</v>
      </c>
      <c r="O91" s="23" t="s">
        <v>8268</v>
      </c>
      <c r="P91" s="77">
        <v>0</v>
      </c>
      <c r="Q91" s="23">
        <v>1</v>
      </c>
      <c r="R91" s="32">
        <v>41789</v>
      </c>
      <c r="S91" s="32">
        <v>41815</v>
      </c>
      <c r="T91" s="23">
        <v>7.1181999999999995E-2</v>
      </c>
    </row>
    <row r="92" spans="1:20" ht="192" x14ac:dyDescent="0.2">
      <c r="A92" s="23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77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30" t="s">
        <v>8266</v>
      </c>
      <c r="O92" s="23" t="s">
        <v>8268</v>
      </c>
      <c r="P92" s="98">
        <v>18</v>
      </c>
      <c r="Q92" s="23">
        <v>81.538499999999999</v>
      </c>
      <c r="R92" s="32">
        <v>41833</v>
      </c>
      <c r="S92" s="32">
        <v>41863</v>
      </c>
      <c r="T92" s="23">
        <v>8.2192000000000001E-2</v>
      </c>
    </row>
    <row r="93" spans="1:20" ht="48" x14ac:dyDescent="0.2">
      <c r="A93" s="23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77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30" t="s">
        <v>8266</v>
      </c>
      <c r="O93" s="23" t="s">
        <v>8268</v>
      </c>
      <c r="P93" s="82">
        <v>5</v>
      </c>
      <c r="Q93" s="23">
        <v>100</v>
      </c>
      <c r="R93" s="32">
        <v>41914</v>
      </c>
      <c r="S93" s="32">
        <v>41955</v>
      </c>
      <c r="T93" s="23">
        <v>0.11319899999999999</v>
      </c>
    </row>
    <row r="94" spans="1:20" ht="128" x14ac:dyDescent="0.2">
      <c r="A94" s="23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77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30" t="s">
        <v>8266</v>
      </c>
      <c r="O94" s="23" t="s">
        <v>8268</v>
      </c>
      <c r="P94" s="77">
        <v>0</v>
      </c>
      <c r="Q94" s="23">
        <v>1</v>
      </c>
      <c r="R94" s="32">
        <v>42611</v>
      </c>
      <c r="S94" s="32">
        <v>42625</v>
      </c>
      <c r="T94" s="23">
        <v>3.9579999999999997E-2</v>
      </c>
    </row>
    <row r="95" spans="1:20" ht="208" x14ac:dyDescent="0.2">
      <c r="A95" s="23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77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30" t="s">
        <v>8266</v>
      </c>
      <c r="O95" s="23" t="s">
        <v>8268</v>
      </c>
      <c r="P95" s="77">
        <v>0</v>
      </c>
      <c r="Q95" s="23">
        <v>0</v>
      </c>
      <c r="R95" s="32">
        <v>42253</v>
      </c>
      <c r="S95" s="32">
        <v>42313</v>
      </c>
      <c r="T95" s="23">
        <v>0.16449800000000001</v>
      </c>
    </row>
    <row r="96" spans="1:20" ht="208" x14ac:dyDescent="0.2">
      <c r="A96" s="23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77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30" t="s">
        <v>8266</v>
      </c>
      <c r="O96" s="23" t="s">
        <v>8268</v>
      </c>
      <c r="P96" s="84">
        <v>1</v>
      </c>
      <c r="Q96" s="23">
        <v>20</v>
      </c>
      <c r="R96" s="32">
        <v>42295</v>
      </c>
      <c r="S96" s="32">
        <v>42325</v>
      </c>
      <c r="T96" s="23">
        <v>8.2306000000000004E-2</v>
      </c>
    </row>
    <row r="97" spans="1:20" ht="112" x14ac:dyDescent="0.2">
      <c r="A97" s="23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77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30" t="s">
        <v>8266</v>
      </c>
      <c r="O97" s="23" t="s">
        <v>8268</v>
      </c>
      <c r="P97" s="84">
        <v>1</v>
      </c>
      <c r="Q97" s="23">
        <v>5.5</v>
      </c>
      <c r="R97" s="32">
        <v>42402</v>
      </c>
      <c r="S97" s="32">
        <v>42452</v>
      </c>
      <c r="T97" s="23">
        <v>0.13478899999999999</v>
      </c>
    </row>
    <row r="98" spans="1:20" ht="192" x14ac:dyDescent="0.2">
      <c r="A98" s="23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77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30" t="s">
        <v>8266</v>
      </c>
      <c r="O98" s="23" t="s">
        <v>8268</v>
      </c>
      <c r="P98" s="107">
        <v>13</v>
      </c>
      <c r="Q98" s="23">
        <v>50.2</v>
      </c>
      <c r="R98" s="32">
        <v>42509</v>
      </c>
      <c r="S98" s="32">
        <v>42539</v>
      </c>
      <c r="T98" s="23">
        <v>8.2192000000000001E-2</v>
      </c>
    </row>
    <row r="99" spans="1:20" ht="160" x14ac:dyDescent="0.2">
      <c r="A99" s="23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77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30" t="s">
        <v>8266</v>
      </c>
      <c r="O99" s="23" t="s">
        <v>8268</v>
      </c>
      <c r="P99" s="84">
        <v>1</v>
      </c>
      <c r="Q99" s="23">
        <v>13.1111</v>
      </c>
      <c r="R99" s="32">
        <v>41977</v>
      </c>
      <c r="S99" s="32">
        <v>42008</v>
      </c>
      <c r="T99" s="23">
        <v>8.7593000000000004E-2</v>
      </c>
    </row>
    <row r="100" spans="1:20" ht="208" x14ac:dyDescent="0.2">
      <c r="A100" s="23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77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30" t="s">
        <v>8266</v>
      </c>
      <c r="O100" s="23" t="s">
        <v>8268</v>
      </c>
      <c r="P100" s="108">
        <v>17</v>
      </c>
      <c r="Q100" s="23">
        <v>315.5</v>
      </c>
      <c r="R100" s="32">
        <v>42171</v>
      </c>
      <c r="S100" s="32">
        <v>42231</v>
      </c>
      <c r="T100" s="23">
        <v>0.164384</v>
      </c>
    </row>
    <row r="101" spans="1:20" ht="112" x14ac:dyDescent="0.2">
      <c r="A101" s="23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77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30" t="s">
        <v>8266</v>
      </c>
      <c r="O101" s="23" t="s">
        <v>8268</v>
      </c>
      <c r="P101" s="93">
        <v>33</v>
      </c>
      <c r="Q101" s="23">
        <v>37.142899999999997</v>
      </c>
      <c r="R101" s="32">
        <v>42056</v>
      </c>
      <c r="S101" s="32">
        <v>42086</v>
      </c>
      <c r="T101" s="23">
        <v>8.2397999999999999E-2</v>
      </c>
    </row>
    <row r="102" spans="1:20" ht="224" x14ac:dyDescent="0.2">
      <c r="A102" s="23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77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30" t="s">
        <v>8266</v>
      </c>
      <c r="O102" s="23" t="s">
        <v>8268</v>
      </c>
      <c r="P102" s="77">
        <v>0</v>
      </c>
      <c r="Q102" s="23">
        <v>0</v>
      </c>
      <c r="R102" s="32">
        <v>41867</v>
      </c>
      <c r="S102" s="32">
        <v>41875</v>
      </c>
      <c r="T102" s="23">
        <v>2.0930000000000001E-2</v>
      </c>
    </row>
    <row r="103" spans="1:20" ht="224" x14ac:dyDescent="0.2">
      <c r="A103" s="23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77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30" t="s">
        <v>8266</v>
      </c>
      <c r="O103" s="23" t="s">
        <v>8268</v>
      </c>
      <c r="P103" s="101">
        <v>22</v>
      </c>
      <c r="Q103" s="23">
        <v>128.27379999999999</v>
      </c>
      <c r="R103" s="32">
        <v>41779</v>
      </c>
      <c r="S103" s="32">
        <v>41821</v>
      </c>
      <c r="T103" s="23">
        <v>0.113951</v>
      </c>
    </row>
    <row r="104" spans="1:20" ht="208" x14ac:dyDescent="0.2">
      <c r="A104" s="23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77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30" t="s">
        <v>8266</v>
      </c>
      <c r="O104" s="23" t="s">
        <v>8268</v>
      </c>
      <c r="P104" s="94">
        <v>3</v>
      </c>
      <c r="Q104" s="23">
        <v>47.2727</v>
      </c>
      <c r="R104" s="32">
        <v>42679</v>
      </c>
      <c r="S104" s="32">
        <v>42710</v>
      </c>
      <c r="T104" s="23">
        <v>8.2874000000000003E-2</v>
      </c>
    </row>
    <row r="105" spans="1:20" ht="224" x14ac:dyDescent="0.2">
      <c r="A105" s="23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77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30" t="s">
        <v>8266</v>
      </c>
      <c r="O105" s="23" t="s">
        <v>8268</v>
      </c>
      <c r="P105" s="82">
        <v>5</v>
      </c>
      <c r="Q105" s="23">
        <v>50</v>
      </c>
      <c r="R105" s="32">
        <v>42032</v>
      </c>
      <c r="S105" s="32">
        <v>42063</v>
      </c>
      <c r="T105" s="23">
        <v>8.4931999999999994E-2</v>
      </c>
    </row>
    <row r="106" spans="1:20" ht="208" x14ac:dyDescent="0.2">
      <c r="A106" s="23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77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30" t="s">
        <v>8266</v>
      </c>
      <c r="O106" s="23" t="s">
        <v>8268</v>
      </c>
      <c r="P106" s="89">
        <v>11</v>
      </c>
      <c r="Q106" s="23">
        <v>42.5</v>
      </c>
      <c r="R106" s="32">
        <v>41793</v>
      </c>
      <c r="S106" s="32">
        <v>41807</v>
      </c>
      <c r="T106" s="23">
        <v>3.8356000000000001E-2</v>
      </c>
    </row>
    <row r="107" spans="1:20" ht="160" x14ac:dyDescent="0.2">
      <c r="A107" s="23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77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30" t="s">
        <v>8266</v>
      </c>
      <c r="O107" s="23" t="s">
        <v>8268</v>
      </c>
      <c r="P107" s="84">
        <v>1</v>
      </c>
      <c r="Q107" s="23">
        <v>62.5</v>
      </c>
      <c r="R107" s="32">
        <v>41843</v>
      </c>
      <c r="S107" s="32">
        <v>41863</v>
      </c>
      <c r="T107" s="23">
        <v>5.4795000000000003E-2</v>
      </c>
    </row>
    <row r="108" spans="1:20" ht="144" x14ac:dyDescent="0.2">
      <c r="A108" s="23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77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30" t="s">
        <v>8266</v>
      </c>
      <c r="O108" s="23" t="s">
        <v>8268</v>
      </c>
      <c r="P108" s="82">
        <v>5</v>
      </c>
      <c r="Q108" s="23">
        <v>27</v>
      </c>
      <c r="R108" s="32">
        <v>42136</v>
      </c>
      <c r="S108" s="32">
        <v>42166</v>
      </c>
      <c r="T108" s="23">
        <v>8.2192000000000001E-2</v>
      </c>
    </row>
    <row r="109" spans="1:20" ht="208" x14ac:dyDescent="0.2">
      <c r="A109" s="23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77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30" t="s">
        <v>8266</v>
      </c>
      <c r="O109" s="23" t="s">
        <v>8268</v>
      </c>
      <c r="P109" s="84">
        <v>1</v>
      </c>
      <c r="Q109" s="23">
        <v>25</v>
      </c>
      <c r="R109" s="32">
        <v>42317</v>
      </c>
      <c r="S109" s="32">
        <v>42357</v>
      </c>
      <c r="T109" s="23">
        <v>0.10958900000000001</v>
      </c>
    </row>
    <row r="110" spans="1:20" ht="240" x14ac:dyDescent="0.2">
      <c r="A110" s="23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77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30" t="s">
        <v>8266</v>
      </c>
      <c r="O110" s="23" t="s">
        <v>8268</v>
      </c>
      <c r="P110" s="77">
        <v>0</v>
      </c>
      <c r="Q110" s="23">
        <v>0</v>
      </c>
      <c r="R110" s="32">
        <v>42186</v>
      </c>
      <c r="S110" s="32">
        <v>42230</v>
      </c>
      <c r="T110" s="23">
        <v>0.12275899999999999</v>
      </c>
    </row>
    <row r="111" spans="1:20" ht="80" x14ac:dyDescent="0.2">
      <c r="A111" s="23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77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30" t="s">
        <v>8266</v>
      </c>
      <c r="O111" s="23" t="s">
        <v>8268</v>
      </c>
      <c r="P111" s="77">
        <v>0</v>
      </c>
      <c r="Q111" s="23">
        <v>1.5</v>
      </c>
      <c r="R111" s="32">
        <v>42095</v>
      </c>
      <c r="S111" s="32">
        <v>42109</v>
      </c>
      <c r="T111" s="23">
        <v>3.8307000000000001E-2</v>
      </c>
    </row>
    <row r="112" spans="1:20" ht="160" x14ac:dyDescent="0.2">
      <c r="A112" s="23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77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30" t="s">
        <v>8266</v>
      </c>
      <c r="O112" s="23" t="s">
        <v>8268</v>
      </c>
      <c r="P112" s="87">
        <v>15</v>
      </c>
      <c r="Q112" s="23">
        <v>38.25</v>
      </c>
      <c r="R112" s="32">
        <v>41906</v>
      </c>
      <c r="S112" s="32">
        <v>41938</v>
      </c>
      <c r="T112" s="23">
        <v>8.7723999999999996E-2</v>
      </c>
    </row>
    <row r="113" spans="1:20" ht="192" x14ac:dyDescent="0.2">
      <c r="A113" s="23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77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30" t="s">
        <v>8266</v>
      </c>
      <c r="O113" s="23" t="s">
        <v>8268</v>
      </c>
      <c r="P113" s="95">
        <v>9</v>
      </c>
      <c r="Q113" s="23">
        <v>16.25</v>
      </c>
      <c r="R113" s="32">
        <v>41834</v>
      </c>
      <c r="S113" s="32">
        <v>41849</v>
      </c>
      <c r="T113" s="23">
        <v>4.1096000000000001E-2</v>
      </c>
    </row>
    <row r="114" spans="1:20" ht="192" x14ac:dyDescent="0.2">
      <c r="A114" s="23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77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30" t="s">
        <v>8266</v>
      </c>
      <c r="O114" s="23" t="s">
        <v>8268</v>
      </c>
      <c r="P114" s="77">
        <v>0</v>
      </c>
      <c r="Q114" s="23">
        <v>33.75</v>
      </c>
      <c r="R114" s="32">
        <v>41863</v>
      </c>
      <c r="S114" s="32">
        <v>41893</v>
      </c>
      <c r="T114" s="23">
        <v>8.2192000000000001E-2</v>
      </c>
    </row>
    <row r="115" spans="1:20" ht="192" x14ac:dyDescent="0.2">
      <c r="A115" s="23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77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30" t="s">
        <v>8266</v>
      </c>
      <c r="O115" s="23" t="s">
        <v>8268</v>
      </c>
      <c r="P115" s="94">
        <v>3</v>
      </c>
      <c r="Q115" s="23">
        <v>61.666699999999999</v>
      </c>
      <c r="R115" s="32">
        <v>42224</v>
      </c>
      <c r="S115" s="32">
        <v>42254</v>
      </c>
      <c r="T115" s="23">
        <v>8.2192000000000001E-2</v>
      </c>
    </row>
    <row r="116" spans="1:20" ht="176" x14ac:dyDescent="0.2">
      <c r="A116" s="23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77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30" t="s">
        <v>8266</v>
      </c>
      <c r="O116" s="23" t="s">
        <v>8268</v>
      </c>
      <c r="P116" s="99">
        <v>37</v>
      </c>
      <c r="Q116" s="23">
        <v>83.138900000000007</v>
      </c>
      <c r="R116" s="32">
        <v>41939</v>
      </c>
      <c r="S116" s="32">
        <v>41969</v>
      </c>
      <c r="T116" s="23">
        <v>8.2306000000000004E-2</v>
      </c>
    </row>
    <row r="117" spans="1:20" ht="192" x14ac:dyDescent="0.2">
      <c r="A117" s="23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77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30" t="s">
        <v>8266</v>
      </c>
      <c r="O117" s="23" t="s">
        <v>8268</v>
      </c>
      <c r="P117" s="77">
        <v>0</v>
      </c>
      <c r="Q117" s="23">
        <v>1</v>
      </c>
      <c r="R117" s="32">
        <v>42059</v>
      </c>
      <c r="S117" s="32">
        <v>42119</v>
      </c>
      <c r="T117" s="23">
        <v>0.16416700000000001</v>
      </c>
    </row>
    <row r="118" spans="1:20" ht="208" x14ac:dyDescent="0.2">
      <c r="A118" s="23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77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30" t="s">
        <v>8266</v>
      </c>
      <c r="O118" s="23" t="s">
        <v>8268</v>
      </c>
      <c r="P118" s="103">
        <v>10</v>
      </c>
      <c r="Q118" s="23">
        <v>142.8571</v>
      </c>
      <c r="R118" s="32">
        <v>42308</v>
      </c>
      <c r="S118" s="32">
        <v>42338</v>
      </c>
      <c r="T118" s="23">
        <v>8.2306000000000004E-2</v>
      </c>
    </row>
    <row r="119" spans="1:20" ht="208" x14ac:dyDescent="0.2">
      <c r="A119" s="23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77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30" t="s">
        <v>8266</v>
      </c>
      <c r="O119" s="23" t="s">
        <v>8268</v>
      </c>
      <c r="P119" s="109">
        <v>8</v>
      </c>
      <c r="Q119" s="23">
        <v>10.166700000000001</v>
      </c>
      <c r="R119" s="32">
        <v>42020</v>
      </c>
      <c r="S119" s="32">
        <v>42065</v>
      </c>
      <c r="T119" s="23">
        <v>0.123807</v>
      </c>
    </row>
    <row r="120" spans="1:20" ht="224" x14ac:dyDescent="0.2">
      <c r="A120" s="23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77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30" t="s">
        <v>8266</v>
      </c>
      <c r="O120" s="23" t="s">
        <v>8268</v>
      </c>
      <c r="P120" s="87">
        <v>15</v>
      </c>
      <c r="Q120" s="23">
        <v>57.25</v>
      </c>
      <c r="R120" s="32">
        <v>41786</v>
      </c>
      <c r="S120" s="32">
        <v>41816</v>
      </c>
      <c r="T120" s="23">
        <v>8.2192000000000001E-2</v>
      </c>
    </row>
    <row r="121" spans="1:20" ht="176" x14ac:dyDescent="0.2">
      <c r="A121" s="23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77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30" t="s">
        <v>8266</v>
      </c>
      <c r="O121" s="23" t="s">
        <v>8268</v>
      </c>
      <c r="P121" s="103">
        <v>10</v>
      </c>
      <c r="Q121" s="23">
        <v>5</v>
      </c>
      <c r="R121" s="32">
        <v>41820</v>
      </c>
      <c r="S121" s="32">
        <v>41850</v>
      </c>
      <c r="T121" s="23">
        <v>8.2192000000000001E-2</v>
      </c>
    </row>
    <row r="122" spans="1:20" ht="224" x14ac:dyDescent="0.2">
      <c r="A122" s="23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77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30" t="s">
        <v>8266</v>
      </c>
      <c r="O122" s="23" t="s">
        <v>8268</v>
      </c>
      <c r="P122" s="107">
        <v>13</v>
      </c>
      <c r="Q122" s="23">
        <v>93</v>
      </c>
      <c r="R122" s="32">
        <v>42265</v>
      </c>
      <c r="S122" s="32">
        <v>42293</v>
      </c>
      <c r="T122" s="23">
        <v>7.5409000000000004E-2</v>
      </c>
    </row>
    <row r="123" spans="1:20" ht="192" x14ac:dyDescent="0.2">
      <c r="A123" s="23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77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30" t="s">
        <v>8266</v>
      </c>
      <c r="O123" s="23" t="s">
        <v>8268</v>
      </c>
      <c r="P123" s="80">
        <v>2</v>
      </c>
      <c r="Q123" s="23">
        <v>32.357100000000003</v>
      </c>
      <c r="R123" s="32">
        <v>42601</v>
      </c>
      <c r="S123" s="32">
        <v>42631</v>
      </c>
      <c r="T123" s="23">
        <v>8.2192000000000001E-2</v>
      </c>
    </row>
    <row r="124" spans="1:20" ht="208" x14ac:dyDescent="0.2">
      <c r="A124" s="23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77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30" t="s">
        <v>8266</v>
      </c>
      <c r="O124" s="23" t="s">
        <v>8268</v>
      </c>
      <c r="P124" s="77">
        <v>0</v>
      </c>
      <c r="Q124" s="23">
        <v>0</v>
      </c>
      <c r="R124" s="32">
        <v>42228</v>
      </c>
      <c r="S124" s="32">
        <v>42253</v>
      </c>
      <c r="T124" s="23">
        <v>6.8492999999999998E-2</v>
      </c>
    </row>
    <row r="125" spans="1:20" ht="192" x14ac:dyDescent="0.2">
      <c r="A125" s="23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77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30" t="s">
        <v>8266</v>
      </c>
      <c r="O125" s="23" t="s">
        <v>8268</v>
      </c>
      <c r="P125" s="77">
        <v>0</v>
      </c>
      <c r="Q125" s="23">
        <v>1</v>
      </c>
      <c r="R125" s="32">
        <v>42415</v>
      </c>
      <c r="S125" s="32">
        <v>42445</v>
      </c>
      <c r="T125" s="23">
        <v>8.2077999999999998E-2</v>
      </c>
    </row>
    <row r="126" spans="1:20" ht="192" x14ac:dyDescent="0.2">
      <c r="A126" s="23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77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30" t="s">
        <v>8266</v>
      </c>
      <c r="O126" s="23" t="s">
        <v>8268</v>
      </c>
      <c r="P126" s="106">
        <v>16</v>
      </c>
      <c r="Q126" s="23">
        <v>91.833299999999994</v>
      </c>
      <c r="R126" s="32">
        <v>42538</v>
      </c>
      <c r="S126" s="32">
        <v>42568</v>
      </c>
      <c r="T126" s="23">
        <v>7.9620999999999997E-2</v>
      </c>
    </row>
    <row r="127" spans="1:20" ht="208" x14ac:dyDescent="0.2">
      <c r="A127" s="23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77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30" t="s">
        <v>8266</v>
      </c>
      <c r="O127" s="23" t="s">
        <v>8268</v>
      </c>
      <c r="P127" s="89">
        <v>11</v>
      </c>
      <c r="Q127" s="23">
        <v>45.833300000000001</v>
      </c>
      <c r="R127" s="32">
        <v>42233</v>
      </c>
      <c r="S127" s="32">
        <v>42278</v>
      </c>
      <c r="T127" s="23">
        <v>0.122931</v>
      </c>
    </row>
    <row r="128" spans="1:20" ht="208" x14ac:dyDescent="0.2">
      <c r="A128" s="23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77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30" t="s">
        <v>8266</v>
      </c>
      <c r="O128" s="23" t="s">
        <v>8268</v>
      </c>
      <c r="P128" s="77">
        <v>0</v>
      </c>
      <c r="Q128" s="23">
        <v>0</v>
      </c>
      <c r="R128" s="32">
        <v>42675</v>
      </c>
      <c r="S128" s="32">
        <v>42705</v>
      </c>
      <c r="T128" s="23">
        <v>8.2306000000000004E-2</v>
      </c>
    </row>
    <row r="129" spans="1:20" ht="176" x14ac:dyDescent="0.2">
      <c r="A129" s="23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77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30" t="s">
        <v>8266</v>
      </c>
      <c r="O129" s="23" t="s">
        <v>8268</v>
      </c>
      <c r="P129" s="110">
        <v>86</v>
      </c>
      <c r="Q129" s="23">
        <v>248.5</v>
      </c>
      <c r="R129" s="32">
        <v>42534</v>
      </c>
      <c r="S129" s="32">
        <v>42562</v>
      </c>
      <c r="T129" s="23">
        <v>7.6712000000000002E-2</v>
      </c>
    </row>
    <row r="130" spans="1:20" ht="192" x14ac:dyDescent="0.2">
      <c r="A130" s="23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77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30" t="s">
        <v>8266</v>
      </c>
      <c r="O130" s="23" t="s">
        <v>8268</v>
      </c>
      <c r="P130" s="111">
        <v>12</v>
      </c>
      <c r="Q130" s="23">
        <v>79.400000000000006</v>
      </c>
      <c r="R130" s="32">
        <v>42151</v>
      </c>
      <c r="S130" s="32">
        <v>42182</v>
      </c>
      <c r="T130" s="23">
        <v>8.4931999999999994E-2</v>
      </c>
    </row>
    <row r="131" spans="1:20" ht="208" x14ac:dyDescent="0.2">
      <c r="A131" s="23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77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30" t="s">
        <v>8266</v>
      </c>
      <c r="O131" s="23" t="s">
        <v>8268</v>
      </c>
      <c r="P131" s="77">
        <v>0</v>
      </c>
      <c r="Q131" s="23">
        <v>5.5</v>
      </c>
      <c r="R131" s="32">
        <v>41961</v>
      </c>
      <c r="S131" s="32">
        <v>42006</v>
      </c>
      <c r="T131" s="23">
        <v>0.12328799999999999</v>
      </c>
    </row>
    <row r="132" spans="1:20" ht="224" x14ac:dyDescent="0.2">
      <c r="A132" s="23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77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30" t="s">
        <v>8266</v>
      </c>
      <c r="O132" s="23" t="s">
        <v>8268</v>
      </c>
      <c r="P132" s="84">
        <v>1</v>
      </c>
      <c r="Q132" s="23">
        <v>25</v>
      </c>
      <c r="R132" s="32">
        <v>41940</v>
      </c>
      <c r="S132" s="32">
        <v>41968</v>
      </c>
      <c r="T132" s="23">
        <v>7.5217999999999993E-2</v>
      </c>
    </row>
    <row r="133" spans="1:20" ht="208" x14ac:dyDescent="0.2">
      <c r="A133" s="23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77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30" t="s">
        <v>8266</v>
      </c>
      <c r="O133" s="23" t="s">
        <v>8268</v>
      </c>
      <c r="P133" s="77">
        <v>0</v>
      </c>
      <c r="Q133" s="23">
        <v>0</v>
      </c>
      <c r="R133" s="32">
        <v>42111</v>
      </c>
      <c r="S133" s="32">
        <v>42171</v>
      </c>
      <c r="T133" s="23">
        <v>0.164384</v>
      </c>
    </row>
    <row r="134" spans="1:20" ht="176" x14ac:dyDescent="0.2">
      <c r="A134" s="23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77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30" t="s">
        <v>8266</v>
      </c>
      <c r="O134" s="23" t="s">
        <v>8268</v>
      </c>
      <c r="P134" s="112">
        <v>36</v>
      </c>
      <c r="Q134" s="23">
        <v>137.07689999999999</v>
      </c>
      <c r="R134" s="32">
        <v>42279</v>
      </c>
      <c r="S134" s="32">
        <v>42310</v>
      </c>
      <c r="T134" s="23">
        <v>8.4720000000000004E-2</v>
      </c>
    </row>
    <row r="135" spans="1:20" ht="224" x14ac:dyDescent="0.2">
      <c r="A135" s="23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77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30" t="s">
        <v>8266</v>
      </c>
      <c r="O135" s="23" t="s">
        <v>8268</v>
      </c>
      <c r="P135" s="77">
        <v>0</v>
      </c>
      <c r="Q135" s="23">
        <v>0</v>
      </c>
      <c r="R135" s="32">
        <v>42213</v>
      </c>
      <c r="S135" s="32">
        <v>42243</v>
      </c>
      <c r="T135" s="23">
        <v>8.2192000000000001E-2</v>
      </c>
    </row>
    <row r="136" spans="1:20" ht="224" x14ac:dyDescent="0.2">
      <c r="A136" s="23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77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30" t="s">
        <v>8266</v>
      </c>
      <c r="O136" s="23" t="s">
        <v>8268</v>
      </c>
      <c r="P136" s="77">
        <v>0</v>
      </c>
      <c r="Q136" s="23">
        <v>5</v>
      </c>
      <c r="R136" s="32">
        <v>42109</v>
      </c>
      <c r="S136" s="32">
        <v>42139</v>
      </c>
      <c r="T136" s="23">
        <v>8.2192000000000001E-2</v>
      </c>
    </row>
    <row r="137" spans="1:20" ht="128" x14ac:dyDescent="0.2">
      <c r="A137" s="23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77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30" t="s">
        <v>8266</v>
      </c>
      <c r="O137" s="23" t="s">
        <v>8268</v>
      </c>
      <c r="P137" s="94">
        <v>3</v>
      </c>
      <c r="Q137" s="23">
        <v>39</v>
      </c>
      <c r="R137" s="32">
        <v>42031</v>
      </c>
      <c r="S137" s="32">
        <v>42063</v>
      </c>
      <c r="T137" s="23">
        <v>8.6301000000000003E-2</v>
      </c>
    </row>
    <row r="138" spans="1:20" ht="192" x14ac:dyDescent="0.2">
      <c r="A138" s="23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77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30" t="s">
        <v>8266</v>
      </c>
      <c r="O138" s="23" t="s">
        <v>8268</v>
      </c>
      <c r="P138" s="94">
        <v>3</v>
      </c>
      <c r="Q138" s="23">
        <v>50.5</v>
      </c>
      <c r="R138" s="32">
        <v>42615</v>
      </c>
      <c r="S138" s="32">
        <v>42645</v>
      </c>
      <c r="T138" s="23">
        <v>8.2192000000000001E-2</v>
      </c>
    </row>
    <row r="139" spans="1:20" ht="240" x14ac:dyDescent="0.2">
      <c r="A139" s="23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77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30" t="s">
        <v>8266</v>
      </c>
      <c r="O139" s="23" t="s">
        <v>8268</v>
      </c>
      <c r="P139" s="84">
        <v>1</v>
      </c>
      <c r="Q139" s="23">
        <v>25</v>
      </c>
      <c r="R139" s="32">
        <v>42439</v>
      </c>
      <c r="S139" s="32">
        <v>42468</v>
      </c>
      <c r="T139" s="23">
        <v>7.9648999999999998E-2</v>
      </c>
    </row>
    <row r="140" spans="1:20" ht="208" x14ac:dyDescent="0.2">
      <c r="A140" s="23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77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30" t="s">
        <v>8266</v>
      </c>
      <c r="O140" s="23" t="s">
        <v>8268</v>
      </c>
      <c r="P140" s="77">
        <v>0</v>
      </c>
      <c r="Q140" s="23">
        <v>25</v>
      </c>
      <c r="R140" s="32">
        <v>42243</v>
      </c>
      <c r="S140" s="32">
        <v>42303</v>
      </c>
      <c r="T140" s="23">
        <v>0.164384</v>
      </c>
    </row>
    <row r="141" spans="1:20" ht="192" x14ac:dyDescent="0.2">
      <c r="A141" s="23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77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30" t="s">
        <v>8266</v>
      </c>
      <c r="O141" s="23" t="s">
        <v>8268</v>
      </c>
      <c r="P141" s="77">
        <v>0</v>
      </c>
      <c r="Q141" s="23">
        <v>0</v>
      </c>
      <c r="R141" s="32">
        <v>42550</v>
      </c>
      <c r="S141" s="32">
        <v>42580</v>
      </c>
      <c r="T141" s="23">
        <v>8.4739999999999996E-2</v>
      </c>
    </row>
    <row r="142" spans="1:20" ht="208" x14ac:dyDescent="0.2">
      <c r="A142" s="23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77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30" t="s">
        <v>8266</v>
      </c>
      <c r="O142" s="23" t="s">
        <v>8268</v>
      </c>
      <c r="P142" s="113">
        <v>24</v>
      </c>
      <c r="Q142" s="23">
        <v>53.125</v>
      </c>
      <c r="R142" s="32">
        <v>42306</v>
      </c>
      <c r="S142" s="32">
        <v>42336</v>
      </c>
      <c r="T142" s="23">
        <v>8.2306000000000004E-2</v>
      </c>
    </row>
    <row r="143" spans="1:20" ht="192" x14ac:dyDescent="0.2">
      <c r="A143" s="23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77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30" t="s">
        <v>8266</v>
      </c>
      <c r="O143" s="23" t="s">
        <v>8268</v>
      </c>
      <c r="P143" s="77">
        <v>0</v>
      </c>
      <c r="Q143" s="23">
        <v>0</v>
      </c>
      <c r="R143" s="32">
        <v>42457</v>
      </c>
      <c r="S143" s="32">
        <v>42485</v>
      </c>
      <c r="T143" s="23">
        <v>7.4196999999999999E-2</v>
      </c>
    </row>
    <row r="144" spans="1:20" ht="144" x14ac:dyDescent="0.2">
      <c r="A144" s="23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77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30" t="s">
        <v>8266</v>
      </c>
      <c r="O144" s="23" t="s">
        <v>8268</v>
      </c>
      <c r="P144" s="77">
        <v>0</v>
      </c>
      <c r="Q144" s="23">
        <v>7</v>
      </c>
      <c r="R144" s="32">
        <v>42513</v>
      </c>
      <c r="S144" s="32">
        <v>42559</v>
      </c>
      <c r="T144" s="23">
        <v>0.126027</v>
      </c>
    </row>
    <row r="145" spans="1:20" ht="208" x14ac:dyDescent="0.2">
      <c r="A145" s="23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77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30" t="s">
        <v>8266</v>
      </c>
      <c r="O145" s="23" t="s">
        <v>8268</v>
      </c>
      <c r="P145" s="78">
        <v>32</v>
      </c>
      <c r="Q145" s="23">
        <v>40.0625</v>
      </c>
      <c r="R145" s="32">
        <v>41816</v>
      </c>
      <c r="S145" s="32">
        <v>41853</v>
      </c>
      <c r="T145" s="23">
        <v>0.10036399999999999</v>
      </c>
    </row>
    <row r="146" spans="1:20" ht="192" x14ac:dyDescent="0.2">
      <c r="A146" s="23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77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30" t="s">
        <v>8266</v>
      </c>
      <c r="O146" s="23" t="s">
        <v>8268</v>
      </c>
      <c r="P146" s="113">
        <v>24</v>
      </c>
      <c r="Q146" s="23">
        <v>24.333300000000001</v>
      </c>
      <c r="R146" s="32">
        <v>41880</v>
      </c>
      <c r="S146" s="32">
        <v>41910</v>
      </c>
      <c r="T146" s="23">
        <v>8.2192000000000001E-2</v>
      </c>
    </row>
    <row r="147" spans="1:20" ht="208" x14ac:dyDescent="0.2">
      <c r="A147" s="23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77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30" t="s">
        <v>8266</v>
      </c>
      <c r="O147" s="23" t="s">
        <v>8268</v>
      </c>
      <c r="P147" s="80">
        <v>2</v>
      </c>
      <c r="Q147" s="23">
        <v>11.25</v>
      </c>
      <c r="R147" s="32">
        <v>42342</v>
      </c>
      <c r="S147" s="32">
        <v>42372</v>
      </c>
      <c r="T147" s="23">
        <v>8.2192000000000001E-2</v>
      </c>
    </row>
    <row r="148" spans="1:20" ht="176" x14ac:dyDescent="0.2">
      <c r="A148" s="23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77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30" t="s">
        <v>8266</v>
      </c>
      <c r="O148" s="23" t="s">
        <v>8268</v>
      </c>
      <c r="P148" s="114">
        <v>6</v>
      </c>
      <c r="Q148" s="23">
        <v>42</v>
      </c>
      <c r="R148" s="32">
        <v>42053</v>
      </c>
      <c r="S148" s="32">
        <v>42113</v>
      </c>
      <c r="T148" s="23">
        <v>0.164269</v>
      </c>
    </row>
    <row r="149" spans="1:20" ht="224" x14ac:dyDescent="0.2">
      <c r="A149" s="23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77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30" t="s">
        <v>8266</v>
      </c>
      <c r="O149" s="23" t="s">
        <v>8268</v>
      </c>
      <c r="P149" s="100">
        <v>14</v>
      </c>
      <c r="Q149" s="23">
        <v>71.25</v>
      </c>
      <c r="R149" s="32">
        <v>42414</v>
      </c>
      <c r="S149" s="32">
        <v>42474</v>
      </c>
      <c r="T149" s="23">
        <v>0.164269</v>
      </c>
    </row>
    <row r="150" spans="1:20" ht="208" x14ac:dyDescent="0.2">
      <c r="A150" s="23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77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30" t="s">
        <v>8266</v>
      </c>
      <c r="O150" s="23" t="s">
        <v>8268</v>
      </c>
      <c r="P150" s="84">
        <v>1</v>
      </c>
      <c r="Q150" s="23">
        <v>22.5</v>
      </c>
      <c r="R150" s="32">
        <v>41801</v>
      </c>
      <c r="S150" s="32">
        <v>41844</v>
      </c>
      <c r="T150" s="23">
        <v>0.116199</v>
      </c>
    </row>
    <row r="151" spans="1:20" ht="224" x14ac:dyDescent="0.2">
      <c r="A151" s="23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77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30" t="s">
        <v>8266</v>
      </c>
      <c r="O151" s="23" t="s">
        <v>8268</v>
      </c>
      <c r="P151" s="113">
        <v>24</v>
      </c>
      <c r="Q151" s="23">
        <v>41</v>
      </c>
      <c r="R151" s="32">
        <v>42770</v>
      </c>
      <c r="S151" s="32">
        <v>42800</v>
      </c>
      <c r="T151" s="23">
        <v>8.2192000000000001E-2</v>
      </c>
    </row>
    <row r="152" spans="1:20" ht="160" x14ac:dyDescent="0.2">
      <c r="A152" s="23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77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30" t="s">
        <v>8266</v>
      </c>
      <c r="O152" s="23" t="s">
        <v>8268</v>
      </c>
      <c r="P152" s="89">
        <v>11</v>
      </c>
      <c r="Q152" s="23">
        <v>47.909100000000002</v>
      </c>
      <c r="R152" s="32">
        <v>42452</v>
      </c>
      <c r="S152" s="32">
        <v>42512</v>
      </c>
      <c r="T152" s="23">
        <v>0.164384</v>
      </c>
    </row>
    <row r="153" spans="1:20" ht="208" x14ac:dyDescent="0.2">
      <c r="A153" s="23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77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30" t="s">
        <v>8266</v>
      </c>
      <c r="O153" s="23" t="s">
        <v>8268</v>
      </c>
      <c r="P153" s="83">
        <v>7</v>
      </c>
      <c r="Q153" s="23">
        <v>35.166699999999999</v>
      </c>
      <c r="R153" s="32">
        <v>42601</v>
      </c>
      <c r="S153" s="32">
        <v>42611</v>
      </c>
      <c r="T153" s="23">
        <v>2.5503000000000001E-2</v>
      </c>
    </row>
    <row r="154" spans="1:20" ht="224" x14ac:dyDescent="0.2">
      <c r="A154" s="23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77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30" t="s">
        <v>8266</v>
      </c>
      <c r="O154" s="23" t="s">
        <v>8268</v>
      </c>
      <c r="P154" s="77">
        <v>0</v>
      </c>
      <c r="Q154" s="23">
        <v>5.5</v>
      </c>
      <c r="R154" s="32">
        <v>42447</v>
      </c>
      <c r="S154" s="32">
        <v>42477</v>
      </c>
      <c r="T154" s="23">
        <v>8.2192000000000001E-2</v>
      </c>
    </row>
    <row r="155" spans="1:20" ht="192" x14ac:dyDescent="0.2">
      <c r="A155" s="23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77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30" t="s">
        <v>8266</v>
      </c>
      <c r="O155" s="23" t="s">
        <v>8268</v>
      </c>
      <c r="P155" s="84">
        <v>1</v>
      </c>
      <c r="Q155" s="23">
        <v>22.666699999999999</v>
      </c>
      <c r="R155" s="32">
        <v>41811</v>
      </c>
      <c r="S155" s="32">
        <v>41841</v>
      </c>
      <c r="T155" s="23">
        <v>8.2192000000000001E-2</v>
      </c>
    </row>
    <row r="156" spans="1:20" ht="160" x14ac:dyDescent="0.2">
      <c r="A156" s="23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77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30" t="s">
        <v>8266</v>
      </c>
      <c r="O156" s="23" t="s">
        <v>8268</v>
      </c>
      <c r="P156" s="96">
        <v>21</v>
      </c>
      <c r="Q156" s="23">
        <v>26.375</v>
      </c>
      <c r="R156" s="32">
        <v>41981</v>
      </c>
      <c r="S156" s="32">
        <v>42041</v>
      </c>
      <c r="T156" s="23">
        <v>0.164384</v>
      </c>
    </row>
    <row r="157" spans="1:20" ht="208" x14ac:dyDescent="0.2">
      <c r="A157" s="23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77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30" t="s">
        <v>8266</v>
      </c>
      <c r="O157" s="23" t="s">
        <v>8268</v>
      </c>
      <c r="P157" s="115">
        <v>78</v>
      </c>
      <c r="Q157" s="23">
        <v>105.54049999999999</v>
      </c>
      <c r="R157" s="32">
        <v>42469</v>
      </c>
      <c r="S157" s="32">
        <v>42499</v>
      </c>
      <c r="T157" s="23">
        <v>8.0773999999999999E-2</v>
      </c>
    </row>
    <row r="158" spans="1:20" ht="224" x14ac:dyDescent="0.2">
      <c r="A158" s="23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77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30" t="s">
        <v>8266</v>
      </c>
      <c r="O158" s="23" t="s">
        <v>8268</v>
      </c>
      <c r="P158" s="77">
        <v>0</v>
      </c>
      <c r="Q158" s="23" t="s">
        <v>8349</v>
      </c>
      <c r="R158" s="32">
        <v>42534</v>
      </c>
      <c r="S158" s="32">
        <v>42564</v>
      </c>
      <c r="T158" s="23">
        <v>8.2192000000000001E-2</v>
      </c>
    </row>
    <row r="159" spans="1:20" ht="224" x14ac:dyDescent="0.2">
      <c r="A159" s="23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77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30" t="s">
        <v>8266</v>
      </c>
      <c r="O159" s="23" t="s">
        <v>8268</v>
      </c>
      <c r="P159" s="116">
        <v>48</v>
      </c>
      <c r="Q159" s="23">
        <v>62</v>
      </c>
      <c r="R159" s="32">
        <v>41830</v>
      </c>
      <c r="S159" s="32">
        <v>41852</v>
      </c>
      <c r="T159" s="23">
        <v>5.8721000000000002E-2</v>
      </c>
    </row>
    <row r="160" spans="1:20" ht="192" x14ac:dyDescent="0.2">
      <c r="A160" s="23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77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30" t="s">
        <v>8266</v>
      </c>
      <c r="O160" s="23" t="s">
        <v>8268</v>
      </c>
      <c r="P160" s="84">
        <v>1</v>
      </c>
      <c r="Q160" s="23">
        <v>217.5</v>
      </c>
      <c r="R160" s="32">
        <v>42543</v>
      </c>
      <c r="S160" s="32">
        <v>42573</v>
      </c>
      <c r="T160" s="23">
        <v>8.2192000000000001E-2</v>
      </c>
    </row>
    <row r="161" spans="1:20" ht="208" x14ac:dyDescent="0.2">
      <c r="A161" s="23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77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30" t="s">
        <v>8266</v>
      </c>
      <c r="O161" s="23" t="s">
        <v>8268</v>
      </c>
      <c r="P161" s="89">
        <v>11</v>
      </c>
      <c r="Q161" s="23">
        <v>26.75</v>
      </c>
      <c r="R161" s="32">
        <v>41975</v>
      </c>
      <c r="S161" s="32">
        <v>42035</v>
      </c>
      <c r="T161" s="23">
        <v>0.164384</v>
      </c>
    </row>
    <row r="162" spans="1:20" ht="224" x14ac:dyDescent="0.2">
      <c r="A162" s="23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77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30" t="s">
        <v>8266</v>
      </c>
      <c r="O162" s="23" t="s">
        <v>8268</v>
      </c>
      <c r="P162" s="98">
        <v>18</v>
      </c>
      <c r="Q162" s="23">
        <v>64.285700000000006</v>
      </c>
      <c r="R162" s="32">
        <v>41795</v>
      </c>
      <c r="S162" s="32">
        <v>41825</v>
      </c>
      <c r="T162" s="23">
        <v>8.2192000000000001E-2</v>
      </c>
    </row>
    <row r="163" spans="1:20" ht="128" x14ac:dyDescent="0.2">
      <c r="A163" s="23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77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30" t="s">
        <v>8266</v>
      </c>
      <c r="O163" s="23" t="s">
        <v>8268</v>
      </c>
      <c r="P163" s="79">
        <v>4</v>
      </c>
      <c r="Q163" s="23">
        <v>175</v>
      </c>
      <c r="R163" s="32">
        <v>42508</v>
      </c>
      <c r="S163" s="32">
        <v>42568</v>
      </c>
      <c r="T163" s="23">
        <v>0.164384</v>
      </c>
    </row>
    <row r="164" spans="1:20" ht="192" x14ac:dyDescent="0.2">
      <c r="A164" s="23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77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30" t="s">
        <v>8266</v>
      </c>
      <c r="O164" s="23" t="s">
        <v>8268</v>
      </c>
      <c r="P164" s="117">
        <v>35</v>
      </c>
      <c r="Q164" s="23">
        <v>84.282600000000002</v>
      </c>
      <c r="R164" s="32">
        <v>41747</v>
      </c>
      <c r="S164" s="32">
        <v>41779</v>
      </c>
      <c r="T164" s="23">
        <v>8.6084999999999995E-2</v>
      </c>
    </row>
    <row r="165" spans="1:20" ht="224" x14ac:dyDescent="0.2">
      <c r="A165" s="23">
        <v>3985</v>
      </c>
      <c r="B165" s="26" t="s">
        <v>3981</v>
      </c>
      <c r="C165" s="26" t="s">
        <v>8350</v>
      </c>
      <c r="D165" s="27">
        <v>2000</v>
      </c>
      <c r="E165" s="28">
        <v>641</v>
      </c>
      <c r="F165" s="77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30" t="s">
        <v>8266</v>
      </c>
      <c r="O165" s="23" t="s">
        <v>8268</v>
      </c>
      <c r="P165" s="78">
        <v>32</v>
      </c>
      <c r="Q165" s="23">
        <v>33.736800000000002</v>
      </c>
      <c r="R165" s="32">
        <v>42399</v>
      </c>
      <c r="S165" s="32">
        <v>42420</v>
      </c>
      <c r="T165" s="23">
        <v>5.8002999999999999E-2</v>
      </c>
    </row>
    <row r="166" spans="1:20" ht="80" x14ac:dyDescent="0.2">
      <c r="A166" s="23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77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30" t="s">
        <v>8266</v>
      </c>
      <c r="O166" s="23" t="s">
        <v>8268</v>
      </c>
      <c r="P166" s="80">
        <v>2</v>
      </c>
      <c r="Q166" s="23">
        <v>8</v>
      </c>
      <c r="R166" s="32">
        <v>42230</v>
      </c>
      <c r="S166" s="32">
        <v>42245</v>
      </c>
      <c r="T166" s="23">
        <v>4.1096000000000001E-2</v>
      </c>
    </row>
    <row r="167" spans="1:20" ht="192" x14ac:dyDescent="0.2">
      <c r="A167" s="23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77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30" t="s">
        <v>8266</v>
      </c>
      <c r="O167" s="23" t="s">
        <v>8268</v>
      </c>
      <c r="P167" s="77">
        <v>0</v>
      </c>
      <c r="Q167" s="23" t="s">
        <v>8349</v>
      </c>
      <c r="R167" s="32">
        <v>42286</v>
      </c>
      <c r="S167" s="32">
        <v>42316</v>
      </c>
      <c r="T167" s="23">
        <v>8.2306000000000004E-2</v>
      </c>
    </row>
    <row r="168" spans="1:20" ht="112" x14ac:dyDescent="0.2">
      <c r="A168" s="23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77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30" t="s">
        <v>8266</v>
      </c>
      <c r="O168" s="23" t="s">
        <v>8268</v>
      </c>
      <c r="P168" s="85">
        <v>20</v>
      </c>
      <c r="Q168" s="23">
        <v>100</v>
      </c>
      <c r="R168" s="32">
        <v>42125</v>
      </c>
      <c r="S168" s="32">
        <v>42155</v>
      </c>
      <c r="T168" s="23">
        <v>8.2192000000000001E-2</v>
      </c>
    </row>
    <row r="169" spans="1:20" ht="176" x14ac:dyDescent="0.2">
      <c r="A169" s="23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77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30" t="s">
        <v>8266</v>
      </c>
      <c r="O169" s="23" t="s">
        <v>8268</v>
      </c>
      <c r="P169" s="82">
        <v>5</v>
      </c>
      <c r="Q169" s="23">
        <v>60.1111</v>
      </c>
      <c r="R169" s="32">
        <v>42289</v>
      </c>
      <c r="S169" s="32">
        <v>42349</v>
      </c>
      <c r="T169" s="23">
        <v>0.16449800000000001</v>
      </c>
    </row>
    <row r="170" spans="1:20" ht="160" x14ac:dyDescent="0.2">
      <c r="A170" s="23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77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30" t="s">
        <v>8266</v>
      </c>
      <c r="O170" s="23" t="s">
        <v>8268</v>
      </c>
      <c r="P170" s="77">
        <v>0</v>
      </c>
      <c r="Q170" s="23">
        <v>3</v>
      </c>
      <c r="R170" s="32">
        <v>42107</v>
      </c>
      <c r="S170" s="32">
        <v>42137</v>
      </c>
      <c r="T170" s="23">
        <v>8.2192000000000001E-2</v>
      </c>
    </row>
    <row r="171" spans="1:20" ht="144" x14ac:dyDescent="0.2">
      <c r="A171" s="23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77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30" t="s">
        <v>8266</v>
      </c>
      <c r="O171" s="23" t="s">
        <v>8268</v>
      </c>
      <c r="P171" s="77">
        <v>0</v>
      </c>
      <c r="Q171" s="23">
        <v>5</v>
      </c>
      <c r="R171" s="32">
        <v>41809</v>
      </c>
      <c r="S171" s="32">
        <v>41839</v>
      </c>
      <c r="T171" s="23">
        <v>8.2192000000000001E-2</v>
      </c>
    </row>
    <row r="172" spans="1:20" ht="224" x14ac:dyDescent="0.2">
      <c r="A172" s="23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77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30" t="s">
        <v>8266</v>
      </c>
      <c r="O172" s="23" t="s">
        <v>8268</v>
      </c>
      <c r="P172" s="108">
        <v>17</v>
      </c>
      <c r="Q172" s="23">
        <v>29.235299999999999</v>
      </c>
      <c r="R172" s="32">
        <v>41950</v>
      </c>
      <c r="S172" s="32">
        <v>41963</v>
      </c>
      <c r="T172" s="23">
        <v>3.6719000000000002E-2</v>
      </c>
    </row>
    <row r="173" spans="1:20" ht="176" x14ac:dyDescent="0.2">
      <c r="A173" s="23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77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30" t="s">
        <v>8266</v>
      </c>
      <c r="O173" s="23" t="s">
        <v>8268</v>
      </c>
      <c r="P173" s="118">
        <v>57</v>
      </c>
      <c r="Q173" s="23">
        <v>59.583300000000001</v>
      </c>
      <c r="R173" s="32">
        <v>42061</v>
      </c>
      <c r="S173" s="32">
        <v>42091</v>
      </c>
      <c r="T173" s="23">
        <v>8.2077999999999998E-2</v>
      </c>
    </row>
    <row r="174" spans="1:20" ht="176" x14ac:dyDescent="0.2">
      <c r="A174" s="23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77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30" t="s">
        <v>8266</v>
      </c>
      <c r="O174" s="23" t="s">
        <v>8268</v>
      </c>
      <c r="P174" s="108">
        <v>17</v>
      </c>
      <c r="Q174" s="23">
        <v>82.571399999999997</v>
      </c>
      <c r="R174" s="32">
        <v>41842</v>
      </c>
      <c r="S174" s="32">
        <v>41882</v>
      </c>
      <c r="T174" s="23">
        <v>0.109586</v>
      </c>
    </row>
    <row r="175" spans="1:20" ht="80" x14ac:dyDescent="0.2">
      <c r="A175" s="23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77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30" t="s">
        <v>8266</v>
      </c>
      <c r="O175" s="23" t="s">
        <v>8268</v>
      </c>
      <c r="P175" s="77">
        <v>0</v>
      </c>
      <c r="Q175" s="23">
        <v>10</v>
      </c>
      <c r="R175" s="32">
        <v>42437</v>
      </c>
      <c r="S175" s="32">
        <v>42497</v>
      </c>
      <c r="T175" s="23">
        <v>0.164269</v>
      </c>
    </row>
    <row r="176" spans="1:20" ht="192" x14ac:dyDescent="0.2">
      <c r="A176" s="23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77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30" t="s">
        <v>8266</v>
      </c>
      <c r="O176" s="23" t="s">
        <v>8268</v>
      </c>
      <c r="P176" s="80">
        <v>2</v>
      </c>
      <c r="Q176" s="23">
        <v>5.75</v>
      </c>
      <c r="R176" s="32">
        <v>41879</v>
      </c>
      <c r="S176" s="32">
        <v>41909</v>
      </c>
      <c r="T176" s="23">
        <v>8.2192000000000001E-2</v>
      </c>
    </row>
    <row r="177" spans="1:20" ht="176" x14ac:dyDescent="0.2">
      <c r="A177" s="23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77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30" t="s">
        <v>8266</v>
      </c>
      <c r="O177" s="23" t="s">
        <v>8268</v>
      </c>
      <c r="P177" s="103">
        <v>10</v>
      </c>
      <c r="Q177" s="23">
        <v>100.5</v>
      </c>
      <c r="R177" s="32">
        <v>42020</v>
      </c>
      <c r="S177" s="32">
        <v>42050</v>
      </c>
      <c r="T177" s="23">
        <v>8.2192000000000001E-2</v>
      </c>
    </row>
    <row r="178" spans="1:20" ht="64" x14ac:dyDescent="0.2">
      <c r="A178" s="23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77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30" t="s">
        <v>8266</v>
      </c>
      <c r="O178" s="23" t="s">
        <v>8268</v>
      </c>
      <c r="P178" s="77">
        <v>0</v>
      </c>
      <c r="Q178" s="23">
        <v>1</v>
      </c>
      <c r="R178" s="32">
        <v>41890</v>
      </c>
      <c r="S178" s="32">
        <v>41920</v>
      </c>
      <c r="T178" s="23">
        <v>8.2192000000000001E-2</v>
      </c>
    </row>
    <row r="179" spans="1:20" ht="192" x14ac:dyDescent="0.2">
      <c r="A179" s="23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77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30" t="s">
        <v>8266</v>
      </c>
      <c r="O179" s="23" t="s">
        <v>8268</v>
      </c>
      <c r="P179" s="84">
        <v>1</v>
      </c>
      <c r="Q179" s="23">
        <v>20</v>
      </c>
      <c r="R179" s="32">
        <v>41872</v>
      </c>
      <c r="S179" s="32">
        <v>41932</v>
      </c>
      <c r="T179" s="23">
        <v>0.164384</v>
      </c>
    </row>
    <row r="180" spans="1:20" ht="208" x14ac:dyDescent="0.2">
      <c r="A180" s="23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77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30" t="s">
        <v>8266</v>
      </c>
      <c r="O180" s="23" t="s">
        <v>8268</v>
      </c>
      <c r="P180" s="77">
        <v>0</v>
      </c>
      <c r="Q180" s="23">
        <v>2</v>
      </c>
      <c r="R180" s="32">
        <v>42391</v>
      </c>
      <c r="S180" s="32">
        <v>42416</v>
      </c>
      <c r="T180" s="23">
        <v>6.8492999999999998E-2</v>
      </c>
    </row>
    <row r="181" spans="1:20" ht="176" x14ac:dyDescent="0.2">
      <c r="A181" s="23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77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30" t="s">
        <v>8266</v>
      </c>
      <c r="O181" s="23" t="s">
        <v>8268</v>
      </c>
      <c r="P181" s="77">
        <v>0</v>
      </c>
      <c r="Q181" s="23">
        <v>5</v>
      </c>
      <c r="R181" s="32">
        <v>41848</v>
      </c>
      <c r="S181" s="32">
        <v>41877</v>
      </c>
      <c r="T181" s="23">
        <v>7.9214000000000007E-2</v>
      </c>
    </row>
    <row r="182" spans="1:20" ht="176" x14ac:dyDescent="0.2">
      <c r="A182" s="23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77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30" t="s">
        <v>8266</v>
      </c>
      <c r="O182" s="23" t="s">
        <v>8268</v>
      </c>
      <c r="P182" s="113">
        <v>24</v>
      </c>
      <c r="Q182" s="23">
        <v>45.842100000000002</v>
      </c>
      <c r="R182" s="32">
        <v>41921</v>
      </c>
      <c r="S182" s="32">
        <v>41938</v>
      </c>
      <c r="T182" s="23">
        <v>4.6574999999999998E-2</v>
      </c>
    </row>
    <row r="183" spans="1:20" ht="208" x14ac:dyDescent="0.2">
      <c r="A183" s="23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77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30" t="s">
        <v>8266</v>
      </c>
      <c r="O183" s="23" t="s">
        <v>8268</v>
      </c>
      <c r="P183" s="84">
        <v>1</v>
      </c>
      <c r="Q183" s="23">
        <v>13</v>
      </c>
      <c r="R183" s="32">
        <v>42021</v>
      </c>
      <c r="S183" s="32">
        <v>42051</v>
      </c>
      <c r="T183" s="23">
        <v>8.2192000000000001E-2</v>
      </c>
    </row>
    <row r="184" spans="1:20" ht="192" x14ac:dyDescent="0.2">
      <c r="A184" s="23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77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30" t="s">
        <v>8266</v>
      </c>
      <c r="O184" s="23" t="s">
        <v>8268</v>
      </c>
      <c r="P184" s="77">
        <v>0</v>
      </c>
      <c r="Q184" s="23">
        <v>0</v>
      </c>
      <c r="R184" s="32">
        <v>42419</v>
      </c>
      <c r="S184" s="32">
        <v>42434</v>
      </c>
      <c r="T184" s="23">
        <v>4.1096000000000001E-2</v>
      </c>
    </row>
    <row r="185" spans="1:20" ht="224" x14ac:dyDescent="0.2">
      <c r="A185" s="23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77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30" t="s">
        <v>8266</v>
      </c>
      <c r="O185" s="23" t="s">
        <v>8268</v>
      </c>
      <c r="P185" s="77">
        <v>0</v>
      </c>
      <c r="Q185" s="23">
        <v>1</v>
      </c>
      <c r="R185" s="32">
        <v>42174</v>
      </c>
      <c r="S185" s="32">
        <v>42204</v>
      </c>
      <c r="T185" s="23">
        <v>8.2192000000000001E-2</v>
      </c>
    </row>
    <row r="186" spans="1:20" ht="224" x14ac:dyDescent="0.2">
      <c r="A186" s="23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77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30" t="s">
        <v>8266</v>
      </c>
      <c r="O186" s="23" t="s">
        <v>8268</v>
      </c>
      <c r="P186" s="84">
        <v>1</v>
      </c>
      <c r="Q186" s="23">
        <v>52.5</v>
      </c>
      <c r="R186" s="32">
        <v>41856</v>
      </c>
      <c r="S186" s="32">
        <v>41886</v>
      </c>
      <c r="T186" s="23">
        <v>8.2192000000000001E-2</v>
      </c>
    </row>
    <row r="187" spans="1:20" ht="208" x14ac:dyDescent="0.2">
      <c r="A187" s="23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77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30" t="s">
        <v>8266</v>
      </c>
      <c r="O187" s="23" t="s">
        <v>8268</v>
      </c>
      <c r="P187" s="84">
        <v>1</v>
      </c>
      <c r="Q187" s="23">
        <v>7.25</v>
      </c>
      <c r="R187" s="32">
        <v>42417</v>
      </c>
      <c r="S187" s="32">
        <v>42475</v>
      </c>
      <c r="T187" s="23">
        <v>0.15893199999999999</v>
      </c>
    </row>
    <row r="188" spans="1:20" ht="192" x14ac:dyDescent="0.2">
      <c r="A188" s="23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77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30" t="s">
        <v>8266</v>
      </c>
      <c r="O188" s="23" t="s">
        <v>8268</v>
      </c>
      <c r="P188" s="108">
        <v>17</v>
      </c>
      <c r="Q188" s="23">
        <v>33.333300000000001</v>
      </c>
      <c r="R188" s="32">
        <v>42057</v>
      </c>
      <c r="S188" s="32">
        <v>42087</v>
      </c>
      <c r="T188" s="23">
        <v>8.2077999999999998E-2</v>
      </c>
    </row>
    <row r="189" spans="1:20" ht="160" x14ac:dyDescent="0.2">
      <c r="A189" s="23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77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30" t="s">
        <v>8266</v>
      </c>
      <c r="O189" s="23" t="s">
        <v>8268</v>
      </c>
      <c r="P189" s="84">
        <v>1</v>
      </c>
      <c r="Q189" s="23">
        <v>62.5</v>
      </c>
      <c r="R189" s="32">
        <v>41878</v>
      </c>
      <c r="S189" s="32">
        <v>41938</v>
      </c>
      <c r="T189" s="23">
        <v>0.164384</v>
      </c>
    </row>
    <row r="190" spans="1:20" ht="112" x14ac:dyDescent="0.2">
      <c r="A190" s="23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77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30" t="s">
        <v>8266</v>
      </c>
      <c r="O190" s="23" t="s">
        <v>8268</v>
      </c>
      <c r="P190" s="119">
        <v>70</v>
      </c>
      <c r="Q190" s="23">
        <v>63.558399999999999</v>
      </c>
      <c r="R190" s="32">
        <v>41990</v>
      </c>
      <c r="S190" s="32">
        <v>42036</v>
      </c>
      <c r="T190" s="23">
        <v>0.12475799999999999</v>
      </c>
    </row>
    <row r="191" spans="1:20" ht="160" x14ac:dyDescent="0.2">
      <c r="A191" s="23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77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30" t="s">
        <v>8266</v>
      </c>
      <c r="O191" s="23" t="s">
        <v>8268</v>
      </c>
      <c r="P191" s="77">
        <v>0</v>
      </c>
      <c r="Q191" s="23" t="s">
        <v>8349</v>
      </c>
      <c r="R191" s="32">
        <v>42408</v>
      </c>
      <c r="S191" s="32">
        <v>42453</v>
      </c>
      <c r="T191" s="23">
        <v>0.12317400000000001</v>
      </c>
    </row>
    <row r="192" spans="1:20" ht="208" x14ac:dyDescent="0.2">
      <c r="A192" s="23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77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30" t="s">
        <v>8266</v>
      </c>
      <c r="O192" s="23" t="s">
        <v>8268</v>
      </c>
      <c r="P192" s="84">
        <v>1</v>
      </c>
      <c r="Q192" s="23">
        <v>10</v>
      </c>
      <c r="R192" s="32">
        <v>42217</v>
      </c>
      <c r="S192" s="32">
        <v>42247</v>
      </c>
      <c r="T192" s="23">
        <v>8.2192000000000001E-2</v>
      </c>
    </row>
    <row r="193" spans="1:20" ht="144" x14ac:dyDescent="0.2">
      <c r="A193" s="23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77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30" t="s">
        <v>8266</v>
      </c>
      <c r="O193" s="23" t="s">
        <v>8268</v>
      </c>
      <c r="P193" s="77">
        <v>0</v>
      </c>
      <c r="Q193" s="23">
        <v>0</v>
      </c>
      <c r="R193" s="32">
        <v>42282</v>
      </c>
      <c r="S193" s="32">
        <v>42342</v>
      </c>
      <c r="T193" s="23">
        <v>0.16449800000000001</v>
      </c>
    </row>
    <row r="194" spans="1:20" ht="208" x14ac:dyDescent="0.2">
      <c r="A194" s="23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77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30" t="s">
        <v>8266</v>
      </c>
      <c r="O194" s="23" t="s">
        <v>8268</v>
      </c>
      <c r="P194" s="83">
        <v>7</v>
      </c>
      <c r="Q194" s="23">
        <v>30.714300000000001</v>
      </c>
      <c r="R194" s="32">
        <v>42768</v>
      </c>
      <c r="S194" s="32">
        <v>42789</v>
      </c>
      <c r="T194" s="23">
        <v>5.4989000000000003E-2</v>
      </c>
    </row>
    <row r="195" spans="1:20" ht="176" x14ac:dyDescent="0.2">
      <c r="A195" s="23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77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30" t="s">
        <v>8266</v>
      </c>
      <c r="O195" s="23" t="s">
        <v>8268</v>
      </c>
      <c r="P195" s="104">
        <v>28</v>
      </c>
      <c r="Q195" s="23">
        <v>51</v>
      </c>
      <c r="R195" s="32">
        <v>41765</v>
      </c>
      <c r="S195" s="32">
        <v>41795</v>
      </c>
      <c r="T195" s="23">
        <v>8.2192000000000001E-2</v>
      </c>
    </row>
    <row r="196" spans="1:20" ht="208" x14ac:dyDescent="0.2">
      <c r="A196" s="23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77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30" t="s">
        <v>8266</v>
      </c>
      <c r="O196" s="23" t="s">
        <v>8268</v>
      </c>
      <c r="P196" s="77">
        <v>0</v>
      </c>
      <c r="Q196" s="23">
        <v>0</v>
      </c>
      <c r="R196" s="32">
        <v>42322</v>
      </c>
      <c r="S196" s="32">
        <v>42352</v>
      </c>
      <c r="T196" s="23">
        <v>8.2192000000000001E-2</v>
      </c>
    </row>
    <row r="197" spans="1:20" ht="192" x14ac:dyDescent="0.2">
      <c r="A197" s="23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77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30" t="s">
        <v>8266</v>
      </c>
      <c r="O197" s="23" t="s">
        <v>8268</v>
      </c>
      <c r="P197" s="106">
        <v>16</v>
      </c>
      <c r="Q197" s="23">
        <v>66.666700000000006</v>
      </c>
      <c r="R197" s="32">
        <v>42374</v>
      </c>
      <c r="S197" s="32">
        <v>42403</v>
      </c>
      <c r="T197" s="23">
        <v>7.9805000000000001E-2</v>
      </c>
    </row>
    <row r="198" spans="1:20" ht="208" x14ac:dyDescent="0.2">
      <c r="A198" s="23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77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30" t="s">
        <v>8266</v>
      </c>
      <c r="O198" s="23" t="s">
        <v>8268</v>
      </c>
      <c r="P198" s="77">
        <v>0</v>
      </c>
      <c r="Q198" s="23" t="s">
        <v>8349</v>
      </c>
      <c r="R198" s="32">
        <v>41941</v>
      </c>
      <c r="S198" s="32">
        <v>41991</v>
      </c>
      <c r="T198" s="23">
        <v>0.1371</v>
      </c>
    </row>
    <row r="199" spans="1:20" ht="208" x14ac:dyDescent="0.2">
      <c r="A199" s="23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77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30" t="s">
        <v>8266</v>
      </c>
      <c r="O199" s="23" t="s">
        <v>8268</v>
      </c>
      <c r="P199" s="83">
        <v>7</v>
      </c>
      <c r="Q199" s="23">
        <v>59</v>
      </c>
      <c r="R199" s="32">
        <v>42293</v>
      </c>
      <c r="S199" s="32">
        <v>42353</v>
      </c>
      <c r="T199" s="23">
        <v>0.16449800000000001</v>
      </c>
    </row>
    <row r="200" spans="1:20" ht="208" x14ac:dyDescent="0.2">
      <c r="A200" s="23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77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30" t="s">
        <v>8266</v>
      </c>
      <c r="O200" s="23" t="s">
        <v>8268</v>
      </c>
      <c r="P200" s="84">
        <v>1</v>
      </c>
      <c r="Q200" s="23">
        <v>100</v>
      </c>
      <c r="R200" s="32">
        <v>42067</v>
      </c>
      <c r="S200" s="32">
        <v>42097</v>
      </c>
      <c r="T200" s="23">
        <v>8.2077999999999998E-2</v>
      </c>
    </row>
    <row r="201" spans="1:20" ht="112" x14ac:dyDescent="0.2">
      <c r="A201" s="23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77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30" t="s">
        <v>8266</v>
      </c>
      <c r="O201" s="23" t="s">
        <v>8268</v>
      </c>
      <c r="P201" s="99">
        <v>37</v>
      </c>
      <c r="Q201" s="23">
        <v>147.4</v>
      </c>
      <c r="R201" s="32">
        <v>41903</v>
      </c>
      <c r="S201" s="32">
        <v>41933</v>
      </c>
      <c r="T201" s="23">
        <v>8.2192000000000001E-2</v>
      </c>
    </row>
    <row r="202" spans="1:20" ht="192" x14ac:dyDescent="0.2">
      <c r="A202" s="23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77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30" t="s">
        <v>8266</v>
      </c>
      <c r="O202" s="23" t="s">
        <v>8268</v>
      </c>
      <c r="P202" s="120">
        <v>47</v>
      </c>
      <c r="Q202" s="23">
        <v>166.05879999999999</v>
      </c>
      <c r="R202" s="32">
        <v>41804</v>
      </c>
      <c r="S202" s="32">
        <v>41821</v>
      </c>
      <c r="T202" s="23">
        <v>4.6575999999999999E-2</v>
      </c>
    </row>
    <row r="203" spans="1:20" ht="224" x14ac:dyDescent="0.2">
      <c r="A203" s="23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77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30" t="s">
        <v>8266</v>
      </c>
      <c r="O203" s="23" t="s">
        <v>8268</v>
      </c>
      <c r="P203" s="89">
        <v>11</v>
      </c>
      <c r="Q203" s="23">
        <v>40</v>
      </c>
      <c r="R203" s="32">
        <v>42497</v>
      </c>
      <c r="S203" s="32">
        <v>42514</v>
      </c>
      <c r="T203" s="23">
        <v>4.8027E-2</v>
      </c>
    </row>
    <row r="204" spans="1:20" ht="224" x14ac:dyDescent="0.2">
      <c r="A204" s="23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77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30" t="s">
        <v>8266</v>
      </c>
      <c r="O204" s="23" t="s">
        <v>8268</v>
      </c>
      <c r="P204" s="111">
        <v>12</v>
      </c>
      <c r="Q204" s="23">
        <v>75.25</v>
      </c>
      <c r="R204" s="32">
        <v>41869</v>
      </c>
      <c r="S204" s="32">
        <v>41929</v>
      </c>
      <c r="T204" s="23">
        <v>0.164384</v>
      </c>
    </row>
    <row r="205" spans="1:20" ht="144" x14ac:dyDescent="0.2">
      <c r="A205" s="23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77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30" t="s">
        <v>8266</v>
      </c>
      <c r="O205" s="23" t="s">
        <v>8268</v>
      </c>
      <c r="P205" s="121">
        <v>60</v>
      </c>
      <c r="Q205" s="23">
        <v>60</v>
      </c>
      <c r="R205" s="32">
        <v>42305</v>
      </c>
      <c r="S205" s="32">
        <v>42339</v>
      </c>
      <c r="T205" s="23">
        <v>9.1995999999999994E-2</v>
      </c>
    </row>
    <row r="206" spans="1:20" ht="192" x14ac:dyDescent="0.2">
      <c r="A206" s="23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77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30" t="s">
        <v>8266</v>
      </c>
      <c r="O206" s="23" t="s">
        <v>8268</v>
      </c>
      <c r="P206" s="122">
        <v>31</v>
      </c>
      <c r="Q206" s="23">
        <v>1250</v>
      </c>
      <c r="R206" s="32">
        <v>42144</v>
      </c>
      <c r="S206" s="32">
        <v>42203</v>
      </c>
      <c r="T206" s="23">
        <v>0.161352</v>
      </c>
    </row>
    <row r="207" spans="1:20" ht="192" x14ac:dyDescent="0.2">
      <c r="A207" s="23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77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30" t="s">
        <v>8266</v>
      </c>
      <c r="O207" s="23" t="s">
        <v>8268</v>
      </c>
      <c r="P207" s="77">
        <v>0</v>
      </c>
      <c r="Q207" s="23">
        <v>7</v>
      </c>
      <c r="R207" s="32">
        <v>41995</v>
      </c>
      <c r="S207" s="32">
        <v>42024</v>
      </c>
      <c r="T207" s="23">
        <v>8.1420999999999993E-2</v>
      </c>
    </row>
    <row r="208" spans="1:20" ht="208" x14ac:dyDescent="0.2">
      <c r="A208" s="23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77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30" t="s">
        <v>8266</v>
      </c>
      <c r="O208" s="23" t="s">
        <v>8268</v>
      </c>
      <c r="P208" s="88">
        <v>38</v>
      </c>
      <c r="Q208" s="23">
        <v>56.25</v>
      </c>
      <c r="R208" s="32">
        <v>42074</v>
      </c>
      <c r="S208" s="32">
        <v>42104</v>
      </c>
      <c r="T208" s="23">
        <v>8.2160999999999998E-2</v>
      </c>
    </row>
    <row r="209" spans="1:20" ht="208" x14ac:dyDescent="0.2">
      <c r="A209" s="23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77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30" t="s">
        <v>8266</v>
      </c>
      <c r="O209" s="23" t="s">
        <v>8268</v>
      </c>
      <c r="P209" s="109">
        <v>8</v>
      </c>
      <c r="Q209" s="23">
        <v>38.333300000000001</v>
      </c>
      <c r="R209" s="32">
        <v>41904</v>
      </c>
      <c r="S209" s="32">
        <v>41934</v>
      </c>
      <c r="T209" s="23">
        <v>8.2192000000000001E-2</v>
      </c>
    </row>
    <row r="210" spans="1:20" ht="192" x14ac:dyDescent="0.2">
      <c r="A210" s="23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77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30" t="s">
        <v>8266</v>
      </c>
      <c r="O210" s="23" t="s">
        <v>8268</v>
      </c>
      <c r="P210" s="80">
        <v>2</v>
      </c>
      <c r="Q210" s="23">
        <v>27.5</v>
      </c>
      <c r="R210" s="32">
        <v>41991</v>
      </c>
      <c r="S210" s="32">
        <v>42015</v>
      </c>
      <c r="T210" s="23">
        <v>6.5806000000000003E-2</v>
      </c>
    </row>
    <row r="211" spans="1:20" ht="192" x14ac:dyDescent="0.2">
      <c r="A211" s="23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77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30" t="s">
        <v>8266</v>
      </c>
      <c r="O211" s="23" t="s">
        <v>8268</v>
      </c>
      <c r="P211" s="77">
        <v>0</v>
      </c>
      <c r="Q211" s="23">
        <v>16</v>
      </c>
      <c r="R211" s="32">
        <v>42169</v>
      </c>
      <c r="S211" s="32">
        <v>42199</v>
      </c>
      <c r="T211" s="23">
        <v>8.2192000000000001E-2</v>
      </c>
    </row>
    <row r="212" spans="1:20" ht="208" x14ac:dyDescent="0.2">
      <c r="A212" s="23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77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30" t="s">
        <v>8266</v>
      </c>
      <c r="O212" s="23" t="s">
        <v>8268</v>
      </c>
      <c r="P212" s="77">
        <v>0</v>
      </c>
      <c r="Q212" s="23">
        <v>1</v>
      </c>
      <c r="R212" s="32">
        <v>41905</v>
      </c>
      <c r="S212" s="32">
        <v>41935</v>
      </c>
      <c r="T212" s="23">
        <v>8.2192000000000001E-2</v>
      </c>
    </row>
    <row r="213" spans="1:20" ht="176" x14ac:dyDescent="0.2">
      <c r="A213" s="23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77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30" t="s">
        <v>8266</v>
      </c>
      <c r="O213" s="23" t="s">
        <v>8268</v>
      </c>
      <c r="P213" s="77">
        <v>0</v>
      </c>
      <c r="Q213" s="23">
        <v>0</v>
      </c>
      <c r="R213" s="32">
        <v>41761</v>
      </c>
      <c r="S213" s="32">
        <v>41768</v>
      </c>
      <c r="T213" s="23">
        <v>1.7743999999999999E-2</v>
      </c>
    </row>
    <row r="214" spans="1:20" ht="224" x14ac:dyDescent="0.2">
      <c r="A214" s="23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77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30" t="s">
        <v>8266</v>
      </c>
      <c r="O214" s="23" t="s">
        <v>8268</v>
      </c>
      <c r="P214" s="88">
        <v>38</v>
      </c>
      <c r="Q214" s="23">
        <v>86.615399999999994</v>
      </c>
      <c r="R214" s="32">
        <v>41865</v>
      </c>
      <c r="S214" s="32">
        <v>41925</v>
      </c>
      <c r="T214" s="23">
        <v>0.164384</v>
      </c>
    </row>
    <row r="215" spans="1:20" ht="176" x14ac:dyDescent="0.2">
      <c r="A215" s="23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77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30" t="s">
        <v>8266</v>
      </c>
      <c r="O215" s="23" t="s">
        <v>8268</v>
      </c>
      <c r="P215" s="77">
        <v>0</v>
      </c>
      <c r="Q215" s="23">
        <v>0</v>
      </c>
      <c r="R215" s="32">
        <v>42613</v>
      </c>
      <c r="S215" s="32">
        <v>42644</v>
      </c>
      <c r="T215" s="23">
        <v>8.3083000000000004E-2</v>
      </c>
    </row>
    <row r="216" spans="1:20" ht="192" x14ac:dyDescent="0.2">
      <c r="A216" s="23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77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30" t="s">
        <v>8266</v>
      </c>
      <c r="O216" s="23" t="s">
        <v>8268</v>
      </c>
      <c r="P216" s="123">
        <v>53</v>
      </c>
      <c r="Q216" s="23">
        <v>88.333299999999994</v>
      </c>
      <c r="R216" s="32">
        <v>42534</v>
      </c>
      <c r="S216" s="32">
        <v>42554</v>
      </c>
      <c r="T216" s="23">
        <v>5.4518999999999998E-2</v>
      </c>
    </row>
    <row r="217" spans="1:20" ht="208" x14ac:dyDescent="0.2">
      <c r="A217" s="23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77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30" t="s">
        <v>8266</v>
      </c>
      <c r="O217" s="23" t="s">
        <v>8268</v>
      </c>
      <c r="P217" s="94">
        <v>3</v>
      </c>
      <c r="Q217" s="23">
        <v>23.75</v>
      </c>
      <c r="R217" s="32">
        <v>42446</v>
      </c>
      <c r="S217" s="32">
        <v>42461</v>
      </c>
      <c r="T217" s="23">
        <v>4.1383999999999997E-2</v>
      </c>
    </row>
    <row r="218" spans="1:20" ht="144" x14ac:dyDescent="0.2">
      <c r="A218" s="23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77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30" t="s">
        <v>8266</v>
      </c>
      <c r="O218" s="23" t="s">
        <v>8268</v>
      </c>
      <c r="P218" s="77">
        <v>0</v>
      </c>
      <c r="Q218" s="23">
        <v>0</v>
      </c>
      <c r="R218" s="32">
        <v>42421</v>
      </c>
      <c r="S218" s="32">
        <v>42481</v>
      </c>
      <c r="T218" s="23">
        <v>0.164269</v>
      </c>
    </row>
    <row r="219" spans="1:20" ht="208" x14ac:dyDescent="0.2">
      <c r="A219" s="23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77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30" t="s">
        <v>8266</v>
      </c>
      <c r="O219" s="23" t="s">
        <v>8268</v>
      </c>
      <c r="P219" s="80">
        <v>2</v>
      </c>
      <c r="Q219" s="23">
        <v>163.33330000000001</v>
      </c>
      <c r="R219" s="32">
        <v>42523</v>
      </c>
      <c r="S219" s="32">
        <v>42553</v>
      </c>
      <c r="T219" s="23">
        <v>8.2192000000000001E-2</v>
      </c>
    </row>
    <row r="220" spans="1:20" ht="144" x14ac:dyDescent="0.2">
      <c r="A220" s="23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77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30" t="s">
        <v>8266</v>
      </c>
      <c r="O220" s="23" t="s">
        <v>8268</v>
      </c>
      <c r="P220" s="84">
        <v>1</v>
      </c>
      <c r="Q220" s="23">
        <v>6.75</v>
      </c>
      <c r="R220" s="32">
        <v>41833</v>
      </c>
      <c r="S220" s="32">
        <v>41863</v>
      </c>
      <c r="T220" s="23">
        <v>8.2192000000000001E-2</v>
      </c>
    </row>
    <row r="221" spans="1:20" ht="224" x14ac:dyDescent="0.2">
      <c r="A221" s="23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77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30" t="s">
        <v>8266</v>
      </c>
      <c r="O221" s="23" t="s">
        <v>8268</v>
      </c>
      <c r="P221" s="77">
        <v>0</v>
      </c>
      <c r="Q221" s="23">
        <v>25</v>
      </c>
      <c r="R221" s="32">
        <v>42479</v>
      </c>
      <c r="S221" s="32">
        <v>42509</v>
      </c>
      <c r="T221" s="23">
        <v>8.2192000000000001E-2</v>
      </c>
    </row>
    <row r="222" spans="1:20" ht="208" x14ac:dyDescent="0.2">
      <c r="A222" s="23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77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30" t="s">
        <v>8266</v>
      </c>
      <c r="O222" s="23" t="s">
        <v>8268</v>
      </c>
      <c r="P222" s="124">
        <v>61</v>
      </c>
      <c r="Q222" s="23">
        <v>179.11760000000001</v>
      </c>
      <c r="R222" s="32">
        <v>42235</v>
      </c>
      <c r="S222" s="32">
        <v>42275</v>
      </c>
      <c r="T222" s="23">
        <v>0.10958900000000001</v>
      </c>
    </row>
    <row r="223" spans="1:20" ht="160" x14ac:dyDescent="0.2">
      <c r="A223" s="23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77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30" t="s">
        <v>8266</v>
      </c>
      <c r="O223" s="23" t="s">
        <v>8268</v>
      </c>
      <c r="P223" s="84">
        <v>1</v>
      </c>
      <c r="Q223" s="23">
        <v>34.950000000000003</v>
      </c>
      <c r="R223" s="32">
        <v>42718</v>
      </c>
      <c r="S223" s="32">
        <v>42748</v>
      </c>
      <c r="T223" s="23">
        <v>8.2186999999999996E-2</v>
      </c>
    </row>
    <row r="224" spans="1:20" ht="176" x14ac:dyDescent="0.2">
      <c r="A224" s="23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77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30" t="s">
        <v>8266</v>
      </c>
      <c r="O224" s="23" t="s">
        <v>8268</v>
      </c>
      <c r="P224" s="108">
        <v>17</v>
      </c>
      <c r="Q224" s="23">
        <v>27.5</v>
      </c>
      <c r="R224" s="32">
        <v>42031</v>
      </c>
      <c r="S224" s="32">
        <v>42064</v>
      </c>
      <c r="T224" s="23">
        <v>8.8926000000000005E-2</v>
      </c>
    </row>
    <row r="225" spans="1:20" ht="208" x14ac:dyDescent="0.2">
      <c r="A225" s="23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77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30" t="s">
        <v>8266</v>
      </c>
      <c r="O225" s="23" t="s">
        <v>8268</v>
      </c>
      <c r="P225" s="84">
        <v>1</v>
      </c>
      <c r="Q225" s="23">
        <v>18.5</v>
      </c>
      <c r="R225" s="32">
        <v>42078</v>
      </c>
      <c r="S225" s="32">
        <v>42133</v>
      </c>
      <c r="T225" s="23">
        <v>0.150196</v>
      </c>
    </row>
    <row r="226" spans="1:20" ht="176" x14ac:dyDescent="0.2">
      <c r="A226" s="23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77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30" t="s">
        <v>8266</v>
      </c>
      <c r="O226" s="23" t="s">
        <v>8268</v>
      </c>
      <c r="P226" s="77">
        <v>0</v>
      </c>
      <c r="Q226" s="23" t="s">
        <v>8349</v>
      </c>
      <c r="R226" s="32">
        <v>41905</v>
      </c>
      <c r="S226" s="32">
        <v>41933</v>
      </c>
      <c r="T226" s="23">
        <v>7.6798000000000005E-2</v>
      </c>
    </row>
    <row r="227" spans="1:20" ht="224" x14ac:dyDescent="0.2">
      <c r="A227" s="23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77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30" t="s">
        <v>8266</v>
      </c>
      <c r="O227" s="23" t="s">
        <v>8268</v>
      </c>
      <c r="P227" s="95">
        <v>9</v>
      </c>
      <c r="Q227" s="23">
        <v>222.5</v>
      </c>
      <c r="R227" s="32">
        <v>42695</v>
      </c>
      <c r="S227" s="32">
        <v>42725</v>
      </c>
      <c r="T227" s="23">
        <v>8.2192000000000001E-2</v>
      </c>
    </row>
    <row r="228" spans="1:20" ht="192" x14ac:dyDescent="0.2">
      <c r="A228" s="23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77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30" t="s">
        <v>8266</v>
      </c>
      <c r="O228" s="23" t="s">
        <v>8268</v>
      </c>
      <c r="P228" s="77">
        <v>0</v>
      </c>
      <c r="Q228" s="23">
        <v>5</v>
      </c>
      <c r="R228" s="32">
        <v>42510</v>
      </c>
      <c r="S228" s="32">
        <v>42540</v>
      </c>
      <c r="T228" s="23">
        <v>8.2192000000000001E-2</v>
      </c>
    </row>
    <row r="229" spans="1:20" ht="192" x14ac:dyDescent="0.2">
      <c r="A229" s="23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77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30" t="s">
        <v>8266</v>
      </c>
      <c r="O229" s="23" t="s">
        <v>8268</v>
      </c>
      <c r="P229" s="77">
        <v>0</v>
      </c>
      <c r="Q229" s="23">
        <v>0</v>
      </c>
      <c r="R229" s="32">
        <v>42511</v>
      </c>
      <c r="S229" s="32">
        <v>42535</v>
      </c>
      <c r="T229" s="23">
        <v>6.5998000000000001E-2</v>
      </c>
    </row>
    <row r="230" spans="1:20" ht="176" x14ac:dyDescent="0.2">
      <c r="A230" s="23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77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30" t="s">
        <v>8266</v>
      </c>
      <c r="O230" s="23" t="s">
        <v>8268</v>
      </c>
      <c r="P230" s="106">
        <v>16</v>
      </c>
      <c r="Q230" s="23">
        <v>29.166699999999999</v>
      </c>
      <c r="R230" s="32">
        <v>42041</v>
      </c>
      <c r="S230" s="32">
        <v>42071</v>
      </c>
      <c r="T230" s="23">
        <v>8.2077999999999998E-2</v>
      </c>
    </row>
    <row r="231" spans="1:20" ht="208" x14ac:dyDescent="0.2">
      <c r="A231" s="23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77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30" t="s">
        <v>8266</v>
      </c>
      <c r="O231" s="23" t="s">
        <v>8268</v>
      </c>
      <c r="P231" s="80">
        <v>2</v>
      </c>
      <c r="Q231" s="23">
        <v>1.5</v>
      </c>
      <c r="R231" s="32">
        <v>42307</v>
      </c>
      <c r="S231" s="32">
        <v>42322</v>
      </c>
      <c r="T231" s="23">
        <v>4.3202999999999998E-2</v>
      </c>
    </row>
    <row r="232" spans="1:20" ht="208" x14ac:dyDescent="0.2">
      <c r="A232" s="23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77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30" t="s">
        <v>8266</v>
      </c>
      <c r="O232" s="23" t="s">
        <v>8268</v>
      </c>
      <c r="P232" s="101">
        <v>22</v>
      </c>
      <c r="Q232" s="23">
        <v>126.5</v>
      </c>
      <c r="R232" s="32">
        <v>42353</v>
      </c>
      <c r="S232" s="32">
        <v>42383</v>
      </c>
      <c r="T232" s="23">
        <v>8.2192000000000001E-2</v>
      </c>
    </row>
    <row r="233" spans="1:20" ht="208" x14ac:dyDescent="0.2">
      <c r="A233" s="23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77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30" t="s">
        <v>8266</v>
      </c>
      <c r="O233" s="23" t="s">
        <v>8268</v>
      </c>
      <c r="P233" s="77">
        <v>0</v>
      </c>
      <c r="Q233" s="23">
        <v>10</v>
      </c>
      <c r="R233" s="32">
        <v>42058</v>
      </c>
      <c r="S233" s="32">
        <v>42087</v>
      </c>
      <c r="T233" s="23">
        <v>7.8252000000000002E-2</v>
      </c>
    </row>
    <row r="234" spans="1:20" ht="192" x14ac:dyDescent="0.2">
      <c r="A234" s="23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77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30" t="s">
        <v>8266</v>
      </c>
      <c r="O234" s="23" t="s">
        <v>8268</v>
      </c>
      <c r="P234" s="82">
        <v>5</v>
      </c>
      <c r="Q234" s="23">
        <v>9.4</v>
      </c>
      <c r="R234" s="32">
        <v>42304</v>
      </c>
      <c r="S234" s="32">
        <v>42329</v>
      </c>
      <c r="T234" s="23">
        <v>6.6372E-2</v>
      </c>
    </row>
    <row r="235" spans="1:20" ht="64" x14ac:dyDescent="0.2">
      <c r="A235" s="23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77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30" t="s">
        <v>8266</v>
      </c>
      <c r="O235" s="23" t="s">
        <v>8268</v>
      </c>
      <c r="P235" s="77">
        <v>0</v>
      </c>
      <c r="Q235" s="23" t="s">
        <v>8349</v>
      </c>
      <c r="R235" s="32">
        <v>42538</v>
      </c>
      <c r="S235" s="32">
        <v>42568</v>
      </c>
      <c r="T235" s="23">
        <v>8.2192000000000001E-2</v>
      </c>
    </row>
    <row r="236" spans="1:20" ht="208" x14ac:dyDescent="0.2">
      <c r="A236" s="23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77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30" t="s">
        <v>8266</v>
      </c>
      <c r="O236" s="23" t="s">
        <v>8268</v>
      </c>
      <c r="P236" s="82">
        <v>5</v>
      </c>
      <c r="Q236" s="23">
        <v>30</v>
      </c>
      <c r="R236" s="32">
        <v>42122</v>
      </c>
      <c r="S236" s="32">
        <v>42155</v>
      </c>
      <c r="T236" s="23">
        <v>9.0411000000000005E-2</v>
      </c>
    </row>
    <row r="237" spans="1:20" ht="192" x14ac:dyDescent="0.2">
      <c r="A237" s="23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77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30" t="s">
        <v>8266</v>
      </c>
      <c r="O237" s="23" t="s">
        <v>8268</v>
      </c>
      <c r="P237" s="94">
        <v>3</v>
      </c>
      <c r="Q237" s="23">
        <v>10.666700000000001</v>
      </c>
      <c r="R237" s="32">
        <v>42209</v>
      </c>
      <c r="S237" s="32">
        <v>42223</v>
      </c>
      <c r="T237" s="23">
        <v>3.8225000000000002E-2</v>
      </c>
    </row>
    <row r="238" spans="1:20" ht="224" x14ac:dyDescent="0.2">
      <c r="A238" s="23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77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30" t="s">
        <v>8266</v>
      </c>
      <c r="O238" s="23" t="s">
        <v>8268</v>
      </c>
      <c r="P238" s="107">
        <v>13</v>
      </c>
      <c r="Q238" s="23">
        <v>25.5</v>
      </c>
      <c r="R238" s="32">
        <v>41990</v>
      </c>
      <c r="S238" s="32">
        <v>42020</v>
      </c>
      <c r="T238" s="23">
        <v>8.2192000000000001E-2</v>
      </c>
    </row>
    <row r="239" spans="1:20" ht="208" x14ac:dyDescent="0.2">
      <c r="A239" s="23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77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30" t="s">
        <v>8266</v>
      </c>
      <c r="O239" s="23" t="s">
        <v>8268</v>
      </c>
      <c r="P239" s="77">
        <v>0</v>
      </c>
      <c r="Q239" s="23">
        <v>20</v>
      </c>
      <c r="R239" s="32">
        <v>42039</v>
      </c>
      <c r="S239" s="32">
        <v>42099</v>
      </c>
      <c r="T239" s="23">
        <v>0.164269</v>
      </c>
    </row>
    <row r="240" spans="1:20" ht="192" x14ac:dyDescent="0.2">
      <c r="A240" s="23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77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30" t="s">
        <v>8266</v>
      </c>
      <c r="O240" s="23" t="s">
        <v>8268</v>
      </c>
      <c r="P240" s="99">
        <v>37</v>
      </c>
      <c r="Q240" s="23">
        <v>91.25</v>
      </c>
      <c r="R240" s="32">
        <v>41890</v>
      </c>
      <c r="S240" s="32">
        <v>41934</v>
      </c>
      <c r="T240" s="23">
        <v>0.120879</v>
      </c>
    </row>
    <row r="241" spans="1:20" ht="160" x14ac:dyDescent="0.2">
      <c r="A241" s="23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77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30" t="s">
        <v>8266</v>
      </c>
      <c r="O241" s="23" t="s">
        <v>8268</v>
      </c>
      <c r="P241" s="77">
        <v>0</v>
      </c>
      <c r="Q241" s="23">
        <v>0</v>
      </c>
      <c r="R241" s="32">
        <v>42495</v>
      </c>
      <c r="S241" s="32">
        <v>42525</v>
      </c>
      <c r="T241" s="23">
        <v>8.2192000000000001E-2</v>
      </c>
    </row>
    <row r="242" spans="1:20" ht="224" x14ac:dyDescent="0.2">
      <c r="A242" s="23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77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30" t="s">
        <v>8266</v>
      </c>
      <c r="O242" s="23" t="s">
        <v>8268</v>
      </c>
      <c r="P242" s="84">
        <v>1</v>
      </c>
      <c r="Q242" s="23">
        <v>50</v>
      </c>
      <c r="R242" s="32">
        <v>42570</v>
      </c>
      <c r="S242" s="32">
        <v>42615</v>
      </c>
      <c r="T242" s="23">
        <v>0.12328799999999999</v>
      </c>
    </row>
    <row r="243" spans="1:20" ht="144" x14ac:dyDescent="0.2">
      <c r="A243" s="23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77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30" t="s">
        <v>8266</v>
      </c>
      <c r="O243" s="23" t="s">
        <v>8268</v>
      </c>
      <c r="P243" s="77">
        <v>0</v>
      </c>
      <c r="Q243" s="23" t="s">
        <v>8349</v>
      </c>
      <c r="R243" s="32">
        <v>41927</v>
      </c>
      <c r="S243" s="32">
        <v>41937</v>
      </c>
      <c r="T243" s="23">
        <v>2.7397000000000001E-2</v>
      </c>
    </row>
    <row r="244" spans="1:20" ht="208" x14ac:dyDescent="0.2">
      <c r="A244" s="23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77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30" t="s">
        <v>8266</v>
      </c>
      <c r="O244" s="23" t="s">
        <v>8268</v>
      </c>
      <c r="P244" s="77">
        <v>0</v>
      </c>
      <c r="Q244" s="23">
        <v>0</v>
      </c>
      <c r="R244" s="32">
        <v>42730</v>
      </c>
      <c r="S244" s="32">
        <v>42760</v>
      </c>
      <c r="T244" s="23">
        <v>8.2192000000000001E-2</v>
      </c>
    </row>
    <row r="245" spans="1:20" ht="176" x14ac:dyDescent="0.2">
      <c r="A245" s="23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77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30" t="s">
        <v>8266</v>
      </c>
      <c r="O245" s="23" t="s">
        <v>8268</v>
      </c>
      <c r="P245" s="102">
        <v>27</v>
      </c>
      <c r="Q245" s="23">
        <v>22.833300000000001</v>
      </c>
      <c r="R245" s="32">
        <v>42475</v>
      </c>
      <c r="S245" s="32">
        <v>42505</v>
      </c>
      <c r="T245" s="23">
        <v>8.2192000000000001E-2</v>
      </c>
    </row>
    <row r="246" spans="1:20" ht="192" x14ac:dyDescent="0.2">
      <c r="A246" s="23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77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30" t="s">
        <v>8266</v>
      </c>
      <c r="O246" s="23" t="s">
        <v>8268</v>
      </c>
      <c r="P246" s="103">
        <v>10</v>
      </c>
      <c r="Q246" s="23">
        <v>16.666699999999999</v>
      </c>
      <c r="R246" s="32">
        <v>42188</v>
      </c>
      <c r="S246" s="32">
        <v>42242</v>
      </c>
      <c r="T246" s="23">
        <v>0.14777899999999999</v>
      </c>
    </row>
    <row r="247" spans="1:20" ht="208" x14ac:dyDescent="0.2">
      <c r="A247" s="23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77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30" t="s">
        <v>8266</v>
      </c>
      <c r="O247" s="23" t="s">
        <v>8268</v>
      </c>
      <c r="P247" s="125">
        <v>71</v>
      </c>
      <c r="Q247" s="23">
        <v>106.9697</v>
      </c>
      <c r="R247" s="32">
        <v>42053</v>
      </c>
      <c r="S247" s="32">
        <v>42096</v>
      </c>
      <c r="T247" s="23">
        <v>0.117787</v>
      </c>
    </row>
    <row r="248" spans="1:20" ht="208" x14ac:dyDescent="0.2">
      <c r="A248" s="23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77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30" t="s">
        <v>8266</v>
      </c>
      <c r="O248" s="23" t="s">
        <v>8268</v>
      </c>
      <c r="P248" s="80">
        <v>2</v>
      </c>
      <c r="Q248" s="23">
        <v>10.25</v>
      </c>
      <c r="R248" s="32">
        <v>41883</v>
      </c>
      <c r="S248" s="32">
        <v>41906</v>
      </c>
      <c r="T248" s="23">
        <v>6.3014000000000001E-2</v>
      </c>
    </row>
    <row r="249" spans="1:20" ht="208" x14ac:dyDescent="0.2">
      <c r="A249" s="23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77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30" t="s">
        <v>8266</v>
      </c>
      <c r="O249" s="23" t="s">
        <v>8268</v>
      </c>
      <c r="P249" s="80">
        <v>2</v>
      </c>
      <c r="Q249" s="23">
        <v>59</v>
      </c>
      <c r="R249" s="32">
        <v>42767</v>
      </c>
      <c r="S249" s="32">
        <v>42797</v>
      </c>
      <c r="T249" s="23">
        <v>8.2675999999999999E-2</v>
      </c>
    </row>
    <row r="250" spans="1:20" ht="192" x14ac:dyDescent="0.2">
      <c r="A250" s="23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77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30" t="s">
        <v>8266</v>
      </c>
      <c r="O250" s="23" t="s">
        <v>8268</v>
      </c>
      <c r="P250" s="94">
        <v>3</v>
      </c>
      <c r="Q250" s="23">
        <v>15.666700000000001</v>
      </c>
      <c r="R250" s="32">
        <v>42029</v>
      </c>
      <c r="S250" s="32">
        <v>42059</v>
      </c>
      <c r="T250" s="23">
        <v>8.2192000000000001E-2</v>
      </c>
    </row>
    <row r="251" spans="1:20" ht="192" x14ac:dyDescent="0.2">
      <c r="A251" s="23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77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30" t="s">
        <v>8266</v>
      </c>
      <c r="O251" s="23" t="s">
        <v>8268</v>
      </c>
      <c r="P251" s="77">
        <v>0</v>
      </c>
      <c r="Q251" s="23">
        <v>1</v>
      </c>
      <c r="R251" s="32">
        <v>42358</v>
      </c>
      <c r="S251" s="32">
        <v>42377</v>
      </c>
      <c r="T251" s="23">
        <v>5.1234000000000002E-2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3BDD-1D88-8243-9189-A1BD2BD3DDF2}">
  <dimension ref="A1:T413"/>
  <sheetViews>
    <sheetView workbookViewId="0">
      <selection activeCell="A9" sqref="A9"/>
    </sheetView>
  </sheetViews>
  <sheetFormatPr baseColWidth="10" defaultColWidth="74.5" defaultRowHeight="15" x14ac:dyDescent="0.2"/>
  <cols>
    <col min="1" max="1" width="5.1640625" bestFit="1" customWidth="1"/>
    <col min="2" max="2" width="65.6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4" width="8" bestFit="1" customWidth="1"/>
    <col min="15" max="15" width="10.5" bestFit="1" customWidth="1"/>
    <col min="16" max="16" width="15.83203125" bestFit="1" customWidth="1"/>
    <col min="17" max="17" width="14.6640625" bestFit="1" customWidth="1"/>
    <col min="18" max="18" width="19.83203125" bestFit="1" customWidth="1"/>
    <col min="19" max="19" width="18.5" bestFit="1" customWidth="1"/>
    <col min="20" max="20" width="9.1640625" bestFit="1" customWidth="1"/>
    <col min="22" max="22" width="13.1640625" bestFit="1" customWidth="1"/>
    <col min="23" max="23" width="10.1640625" bestFit="1" customWidth="1"/>
    <col min="24" max="24" width="5.6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8342</v>
      </c>
      <c r="E1" s="21" t="s">
        <v>8217</v>
      </c>
      <c r="F1" s="18" t="s">
        <v>8263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22" t="s">
        <v>8321</v>
      </c>
      <c r="O1" s="23" t="s">
        <v>8316</v>
      </c>
      <c r="P1" s="18" t="s">
        <v>8264</v>
      </c>
      <c r="Q1" s="18" t="s">
        <v>8265</v>
      </c>
      <c r="R1" s="24" t="s">
        <v>8323</v>
      </c>
      <c r="S1" s="25" t="s">
        <v>8324</v>
      </c>
      <c r="T1" s="23" t="s">
        <v>8325</v>
      </c>
    </row>
    <row r="2" spans="1:20" ht="32" x14ac:dyDescent="0.2">
      <c r="A2" s="23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30" t="s">
        <v>8266</v>
      </c>
      <c r="O2" s="23" t="s">
        <v>8268</v>
      </c>
      <c r="P2" s="31">
        <v>105</v>
      </c>
      <c r="Q2" s="23">
        <v>93.428600000000003</v>
      </c>
      <c r="R2" s="32">
        <v>42646</v>
      </c>
      <c r="S2" s="32">
        <v>42675</v>
      </c>
      <c r="T2" s="23">
        <v>7.9767000000000005E-2</v>
      </c>
    </row>
    <row r="3" spans="1:20" ht="32" x14ac:dyDescent="0.2">
      <c r="A3" s="23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30" t="s">
        <v>8266</v>
      </c>
      <c r="O3" s="23" t="s">
        <v>8268</v>
      </c>
      <c r="P3" s="33">
        <v>115</v>
      </c>
      <c r="Q3" s="23">
        <v>110.96769999999999</v>
      </c>
      <c r="R3" s="32">
        <v>42430</v>
      </c>
      <c r="S3" s="32">
        <v>42449</v>
      </c>
      <c r="T3" s="23">
        <v>5.4679999999999999E-2</v>
      </c>
    </row>
    <row r="4" spans="1:20" ht="32" x14ac:dyDescent="0.2">
      <c r="A4" s="23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30" t="s">
        <v>8266</v>
      </c>
      <c r="O4" s="23" t="s">
        <v>8268</v>
      </c>
      <c r="P4" s="34">
        <v>121</v>
      </c>
      <c r="Q4" s="23">
        <v>71.785700000000006</v>
      </c>
      <c r="R4" s="32">
        <v>42238</v>
      </c>
      <c r="S4" s="32">
        <v>42268</v>
      </c>
      <c r="T4" s="23">
        <v>8.2192000000000001E-2</v>
      </c>
    </row>
    <row r="5" spans="1:20" ht="32" x14ac:dyDescent="0.2">
      <c r="A5" s="23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30" t="s">
        <v>8266</v>
      </c>
      <c r="O5" s="23" t="s">
        <v>8268</v>
      </c>
      <c r="P5" s="35">
        <v>100</v>
      </c>
      <c r="Q5" s="23">
        <v>1000</v>
      </c>
      <c r="R5" s="32">
        <v>41850</v>
      </c>
      <c r="S5" s="32">
        <v>41895</v>
      </c>
      <c r="T5" s="23">
        <v>0.12328799999999999</v>
      </c>
    </row>
    <row r="6" spans="1:20" ht="32" x14ac:dyDescent="0.2">
      <c r="A6" s="23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30" t="s">
        <v>8266</v>
      </c>
      <c r="O6" s="23" t="s">
        <v>8268</v>
      </c>
      <c r="P6" s="36">
        <v>101</v>
      </c>
      <c r="Q6" s="23">
        <v>63.829099999999997</v>
      </c>
      <c r="R6" s="32">
        <v>42753</v>
      </c>
      <c r="S6" s="32">
        <v>42783</v>
      </c>
      <c r="T6" s="23">
        <v>8.3463999999999997E-2</v>
      </c>
    </row>
    <row r="7" spans="1:20" ht="16" x14ac:dyDescent="0.2">
      <c r="A7" s="23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30" t="s">
        <v>8266</v>
      </c>
      <c r="O7" s="23" t="s">
        <v>8268</v>
      </c>
      <c r="P7" s="37">
        <v>116</v>
      </c>
      <c r="Q7" s="23">
        <v>44.333300000000001</v>
      </c>
      <c r="R7" s="32">
        <v>42155</v>
      </c>
      <c r="S7" s="32">
        <v>42176</v>
      </c>
      <c r="T7" s="23">
        <v>5.7447999999999999E-2</v>
      </c>
    </row>
    <row r="8" spans="1:20" ht="32" x14ac:dyDescent="0.2">
      <c r="A8" s="23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30" t="s">
        <v>8266</v>
      </c>
      <c r="O8" s="23" t="s">
        <v>8268</v>
      </c>
      <c r="P8" s="38">
        <v>108</v>
      </c>
      <c r="Q8" s="23">
        <v>126.5517</v>
      </c>
      <c r="R8" s="32">
        <v>42157</v>
      </c>
      <c r="S8" s="32">
        <v>42179</v>
      </c>
      <c r="T8" s="23">
        <v>5.8882999999999998E-2</v>
      </c>
    </row>
    <row r="9" spans="1:20" ht="32" x14ac:dyDescent="0.2">
      <c r="A9" s="23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30" t="s">
        <v>8266</v>
      </c>
      <c r="O9" s="23" t="s">
        <v>8268</v>
      </c>
      <c r="P9" s="35">
        <v>100</v>
      </c>
      <c r="Q9" s="23">
        <v>129.03229999999999</v>
      </c>
      <c r="R9" s="32">
        <v>42676</v>
      </c>
      <c r="S9" s="32">
        <v>42721</v>
      </c>
      <c r="T9" s="23">
        <v>0.123906</v>
      </c>
    </row>
    <row r="10" spans="1:20" ht="32" x14ac:dyDescent="0.2">
      <c r="A10" s="23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30" t="s">
        <v>8266</v>
      </c>
      <c r="O10" s="23" t="s">
        <v>8268</v>
      </c>
      <c r="P10" s="39">
        <v>123</v>
      </c>
      <c r="Q10" s="23">
        <v>71.242800000000003</v>
      </c>
      <c r="R10" s="32">
        <v>42473</v>
      </c>
      <c r="S10" s="32">
        <v>42503</v>
      </c>
      <c r="T10" s="23">
        <v>8.2192000000000001E-2</v>
      </c>
    </row>
    <row r="11" spans="1:20" ht="32" x14ac:dyDescent="0.2">
      <c r="A11" s="23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30" t="s">
        <v>8266</v>
      </c>
      <c r="O11" s="23" t="s">
        <v>8268</v>
      </c>
      <c r="P11" s="34">
        <v>121</v>
      </c>
      <c r="Q11" s="23">
        <v>40.847499999999997</v>
      </c>
      <c r="R11" s="32">
        <v>42282</v>
      </c>
      <c r="S11" s="32">
        <v>42312</v>
      </c>
      <c r="T11" s="23">
        <v>8.2306000000000004E-2</v>
      </c>
    </row>
    <row r="12" spans="1:20" ht="32" x14ac:dyDescent="0.2">
      <c r="A12" s="23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30" t="s">
        <v>8266</v>
      </c>
      <c r="O12" s="23" t="s">
        <v>8268</v>
      </c>
      <c r="P12" s="29">
        <v>302</v>
      </c>
      <c r="Q12" s="23">
        <v>252.01669999999999</v>
      </c>
      <c r="R12" s="32">
        <v>42473</v>
      </c>
      <c r="S12" s="32">
        <v>42503</v>
      </c>
      <c r="T12" s="23">
        <v>8.2192000000000001E-2</v>
      </c>
    </row>
    <row r="13" spans="1:20" ht="32" x14ac:dyDescent="0.2">
      <c r="A13" s="23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30" t="s">
        <v>8266</v>
      </c>
      <c r="O13" s="23" t="s">
        <v>8268</v>
      </c>
      <c r="P13" s="36">
        <v>101</v>
      </c>
      <c r="Q13" s="23">
        <v>65.161299999999997</v>
      </c>
      <c r="R13" s="32">
        <v>42712</v>
      </c>
      <c r="S13" s="32">
        <v>42735</v>
      </c>
      <c r="T13" s="23">
        <v>6.4309000000000005E-2</v>
      </c>
    </row>
    <row r="14" spans="1:20" ht="32" x14ac:dyDescent="0.2">
      <c r="A14" s="23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30" t="s">
        <v>8266</v>
      </c>
      <c r="O14" s="23" t="s">
        <v>8268</v>
      </c>
      <c r="P14" s="35">
        <v>100</v>
      </c>
      <c r="Q14" s="23">
        <v>65.868899999999996</v>
      </c>
      <c r="R14" s="32">
        <v>42561</v>
      </c>
      <c r="S14" s="32">
        <v>42592</v>
      </c>
      <c r="T14" s="23">
        <v>8.4963999999999998E-2</v>
      </c>
    </row>
    <row r="15" spans="1:20" ht="32" x14ac:dyDescent="0.2">
      <c r="A15" s="23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30" t="s">
        <v>8266</v>
      </c>
      <c r="O15" s="23" t="s">
        <v>8268</v>
      </c>
      <c r="P15" s="40">
        <v>125</v>
      </c>
      <c r="Q15" s="23">
        <v>36.076900000000002</v>
      </c>
      <c r="R15" s="32">
        <v>42709</v>
      </c>
      <c r="S15" s="32">
        <v>42739</v>
      </c>
      <c r="T15" s="23">
        <v>8.2192000000000001E-2</v>
      </c>
    </row>
    <row r="16" spans="1:20" ht="16" x14ac:dyDescent="0.2">
      <c r="A16" s="23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30" t="s">
        <v>8266</v>
      </c>
      <c r="O16" s="23" t="s">
        <v>8268</v>
      </c>
      <c r="P16" s="41">
        <v>109</v>
      </c>
      <c r="Q16" s="23">
        <v>44.186</v>
      </c>
      <c r="R16" s="32">
        <v>42086</v>
      </c>
      <c r="S16" s="32">
        <v>42117</v>
      </c>
      <c r="T16" s="23">
        <v>8.4043999999999994E-2</v>
      </c>
    </row>
    <row r="17" spans="1:20" ht="32" x14ac:dyDescent="0.2">
      <c r="A17" s="23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30" t="s">
        <v>8266</v>
      </c>
      <c r="O17" s="23" t="s">
        <v>8268</v>
      </c>
      <c r="P17" s="42">
        <v>146</v>
      </c>
      <c r="Q17" s="23">
        <v>104.0714</v>
      </c>
      <c r="R17" s="32">
        <v>42064</v>
      </c>
      <c r="S17" s="32">
        <v>42101</v>
      </c>
      <c r="T17" s="23">
        <v>0.100381</v>
      </c>
    </row>
    <row r="18" spans="1:20" ht="32" x14ac:dyDescent="0.2">
      <c r="A18" s="23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30" t="s">
        <v>8266</v>
      </c>
      <c r="O18" s="23" t="s">
        <v>8268</v>
      </c>
      <c r="P18" s="43">
        <v>102</v>
      </c>
      <c r="Q18" s="23">
        <v>127.79170000000001</v>
      </c>
      <c r="R18" s="32">
        <v>42292</v>
      </c>
      <c r="S18" s="32">
        <v>42322</v>
      </c>
      <c r="T18" s="23">
        <v>8.2306000000000004E-2</v>
      </c>
    </row>
    <row r="19" spans="1:20" ht="32" x14ac:dyDescent="0.2">
      <c r="A19" s="23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30" t="s">
        <v>8266</v>
      </c>
      <c r="O19" s="23" t="s">
        <v>8268</v>
      </c>
      <c r="P19" s="44">
        <v>110</v>
      </c>
      <c r="Q19" s="23">
        <v>92.037800000000004</v>
      </c>
      <c r="R19" s="32">
        <v>42461</v>
      </c>
      <c r="S19" s="32">
        <v>42491</v>
      </c>
      <c r="T19" s="23">
        <v>8.2192000000000001E-2</v>
      </c>
    </row>
    <row r="20" spans="1:20" ht="32" x14ac:dyDescent="0.2">
      <c r="A20" s="23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30" t="s">
        <v>8266</v>
      </c>
      <c r="O20" s="23" t="s">
        <v>8268</v>
      </c>
      <c r="P20" s="45">
        <v>124</v>
      </c>
      <c r="Q20" s="23">
        <v>135.625</v>
      </c>
      <c r="R20" s="32">
        <v>42169</v>
      </c>
      <c r="S20" s="32">
        <v>42199</v>
      </c>
      <c r="T20" s="23">
        <v>8.2192000000000001E-2</v>
      </c>
    </row>
    <row r="21" spans="1:20" ht="32" x14ac:dyDescent="0.2">
      <c r="A21" s="23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30" t="s">
        <v>8266</v>
      </c>
      <c r="O21" s="23" t="s">
        <v>8268</v>
      </c>
      <c r="P21" s="46">
        <v>135</v>
      </c>
      <c r="Q21" s="23">
        <v>168.75</v>
      </c>
      <c r="R21" s="32">
        <v>42483</v>
      </c>
      <c r="S21" s="32">
        <v>42522</v>
      </c>
      <c r="T21" s="23">
        <v>0.10716299999999999</v>
      </c>
    </row>
    <row r="22" spans="1:20" ht="32" x14ac:dyDescent="0.2">
      <c r="A22" s="23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30" t="s">
        <v>8266</v>
      </c>
      <c r="O22" s="23" t="s">
        <v>8268</v>
      </c>
      <c r="P22" s="47">
        <v>103</v>
      </c>
      <c r="Q22" s="23">
        <v>70.862099999999998</v>
      </c>
      <c r="R22" s="32">
        <v>42195</v>
      </c>
      <c r="S22" s="32">
        <v>42206</v>
      </c>
      <c r="T22" s="23">
        <v>2.8424999999999999E-2</v>
      </c>
    </row>
    <row r="23" spans="1:20" ht="32" x14ac:dyDescent="0.2">
      <c r="A23" s="23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30" t="s">
        <v>8266</v>
      </c>
      <c r="O23" s="23" t="s">
        <v>8268</v>
      </c>
      <c r="P23" s="35">
        <v>100</v>
      </c>
      <c r="Q23" s="23">
        <v>50</v>
      </c>
      <c r="R23" s="32">
        <v>42675</v>
      </c>
      <c r="S23" s="32">
        <v>42705</v>
      </c>
      <c r="T23" s="23">
        <v>8.2306000000000004E-2</v>
      </c>
    </row>
    <row r="24" spans="1:20" ht="32" x14ac:dyDescent="0.2">
      <c r="A24" s="23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30" t="s">
        <v>8266</v>
      </c>
      <c r="O24" s="23" t="s">
        <v>8268</v>
      </c>
      <c r="P24" s="31">
        <v>105</v>
      </c>
      <c r="Q24" s="23">
        <v>47</v>
      </c>
      <c r="R24" s="32">
        <v>42018</v>
      </c>
      <c r="S24" s="32">
        <v>42047</v>
      </c>
      <c r="T24" s="23">
        <v>7.7671000000000004E-2</v>
      </c>
    </row>
    <row r="25" spans="1:20" ht="16" x14ac:dyDescent="0.2">
      <c r="A25" s="23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30" t="s">
        <v>8266</v>
      </c>
      <c r="O25" s="23" t="s">
        <v>8268</v>
      </c>
      <c r="P25" s="48">
        <v>120</v>
      </c>
      <c r="Q25" s="23">
        <v>66.666700000000006</v>
      </c>
      <c r="R25" s="32">
        <v>42026</v>
      </c>
      <c r="S25" s="32">
        <v>42052</v>
      </c>
      <c r="T25" s="23">
        <v>6.9267999999999996E-2</v>
      </c>
    </row>
    <row r="26" spans="1:20" ht="32" x14ac:dyDescent="0.2">
      <c r="A26" s="23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30" t="s">
        <v>8266</v>
      </c>
      <c r="O26" s="23" t="s">
        <v>8268</v>
      </c>
      <c r="P26" s="49">
        <v>119</v>
      </c>
      <c r="Q26" s="23">
        <v>66.111099999999993</v>
      </c>
      <c r="R26" s="32">
        <v>41920</v>
      </c>
      <c r="S26" s="32">
        <v>41941</v>
      </c>
      <c r="T26" s="23">
        <v>5.7534000000000002E-2</v>
      </c>
    </row>
    <row r="27" spans="1:20" ht="32" x14ac:dyDescent="0.2">
      <c r="A27" s="23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30" t="s">
        <v>8266</v>
      </c>
      <c r="O27" s="23" t="s">
        <v>8268</v>
      </c>
      <c r="P27" s="31">
        <v>105</v>
      </c>
      <c r="Q27" s="23">
        <v>36.859200000000001</v>
      </c>
      <c r="R27" s="32">
        <v>42558</v>
      </c>
      <c r="S27" s="32">
        <v>42587</v>
      </c>
      <c r="T27" s="23">
        <v>8.133E-2</v>
      </c>
    </row>
    <row r="28" spans="1:20" ht="32" x14ac:dyDescent="0.2">
      <c r="A28" s="23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30" t="s">
        <v>8266</v>
      </c>
      <c r="O28" s="23" t="s">
        <v>8268</v>
      </c>
      <c r="P28" s="48">
        <v>120</v>
      </c>
      <c r="Q28" s="23">
        <v>31.5</v>
      </c>
      <c r="R28" s="32">
        <v>41808</v>
      </c>
      <c r="S28" s="32">
        <v>41838</v>
      </c>
      <c r="T28" s="23">
        <v>8.2192000000000001E-2</v>
      </c>
    </row>
    <row r="29" spans="1:20" ht="32" x14ac:dyDescent="0.2">
      <c r="A29" s="23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30" t="s">
        <v>8266</v>
      </c>
      <c r="O29" s="23" t="s">
        <v>8268</v>
      </c>
      <c r="P29" s="47">
        <v>103</v>
      </c>
      <c r="Q29" s="23">
        <v>102.5</v>
      </c>
      <c r="R29" s="32">
        <v>42550</v>
      </c>
      <c r="S29" s="32">
        <v>42580</v>
      </c>
      <c r="T29" s="23">
        <v>8.2192000000000001E-2</v>
      </c>
    </row>
    <row r="30" spans="1:20" ht="16" x14ac:dyDescent="0.2">
      <c r="A30" s="23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30" t="s">
        <v>8266</v>
      </c>
      <c r="O30" s="23" t="s">
        <v>8268</v>
      </c>
      <c r="P30" s="36">
        <v>101</v>
      </c>
      <c r="Q30" s="23">
        <v>126.45829999999999</v>
      </c>
      <c r="R30" s="32">
        <v>42056</v>
      </c>
      <c r="S30" s="32">
        <v>42075</v>
      </c>
      <c r="T30" s="23">
        <v>5.2475000000000001E-2</v>
      </c>
    </row>
    <row r="31" spans="1:20" ht="32" x14ac:dyDescent="0.2">
      <c r="A31" s="23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30" t="s">
        <v>8266</v>
      </c>
      <c r="O31" s="23" t="s">
        <v>8268</v>
      </c>
      <c r="P31" s="31">
        <v>105</v>
      </c>
      <c r="Q31" s="23">
        <v>47.878799999999998</v>
      </c>
      <c r="R31" s="32">
        <v>42016</v>
      </c>
      <c r="S31" s="32">
        <v>42046</v>
      </c>
      <c r="T31" s="23">
        <v>8.2192000000000001E-2</v>
      </c>
    </row>
    <row r="32" spans="1:20" ht="32" x14ac:dyDescent="0.2">
      <c r="A32" s="23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30" t="s">
        <v>8266</v>
      </c>
      <c r="O32" s="23" t="s">
        <v>8268</v>
      </c>
      <c r="P32" s="47">
        <v>103</v>
      </c>
      <c r="Q32" s="23">
        <v>73.214299999999994</v>
      </c>
      <c r="R32" s="32">
        <v>42591</v>
      </c>
      <c r="S32" s="32">
        <v>42622</v>
      </c>
      <c r="T32" s="23">
        <v>8.2921999999999996E-2</v>
      </c>
    </row>
    <row r="33" spans="1:20" ht="32" x14ac:dyDescent="0.2">
      <c r="A33" s="23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30" t="s">
        <v>8266</v>
      </c>
      <c r="O33" s="23" t="s">
        <v>8268</v>
      </c>
      <c r="P33" s="38">
        <v>108</v>
      </c>
      <c r="Q33" s="23">
        <v>89.666700000000006</v>
      </c>
      <c r="R33" s="32">
        <v>42183</v>
      </c>
      <c r="S33" s="32">
        <v>42228</v>
      </c>
      <c r="T33" s="23">
        <v>0.12328799999999999</v>
      </c>
    </row>
    <row r="34" spans="1:20" ht="32" x14ac:dyDescent="0.2">
      <c r="A34" s="23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30" t="s">
        <v>8266</v>
      </c>
      <c r="O34" s="23" t="s">
        <v>8268</v>
      </c>
      <c r="P34" s="50">
        <v>104</v>
      </c>
      <c r="Q34" s="23">
        <v>36.5</v>
      </c>
      <c r="R34" s="32">
        <v>41780</v>
      </c>
      <c r="S34" s="32">
        <v>41796</v>
      </c>
      <c r="T34" s="23">
        <v>4.5019999999999998E-2</v>
      </c>
    </row>
    <row r="35" spans="1:20" ht="32" x14ac:dyDescent="0.2">
      <c r="A35" s="23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30" t="s">
        <v>8266</v>
      </c>
      <c r="O35" s="23" t="s">
        <v>8268</v>
      </c>
      <c r="P35" s="51">
        <v>128</v>
      </c>
      <c r="Q35" s="23">
        <v>90.744699999999995</v>
      </c>
      <c r="R35" s="32">
        <v>42158</v>
      </c>
      <c r="S35" s="32">
        <v>42201</v>
      </c>
      <c r="T35" s="23">
        <v>0.117628</v>
      </c>
    </row>
    <row r="36" spans="1:20" ht="16" x14ac:dyDescent="0.2">
      <c r="A36" s="23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30" t="s">
        <v>8266</v>
      </c>
      <c r="O36" s="23" t="s">
        <v>8268</v>
      </c>
      <c r="P36" s="52">
        <v>126</v>
      </c>
      <c r="Q36" s="23">
        <v>67.741900000000001</v>
      </c>
      <c r="R36" s="32">
        <v>42154</v>
      </c>
      <c r="S36" s="32">
        <v>42184</v>
      </c>
      <c r="T36" s="23">
        <v>8.2192000000000001E-2</v>
      </c>
    </row>
    <row r="37" spans="1:20" ht="32" x14ac:dyDescent="0.2">
      <c r="A37" s="23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30" t="s">
        <v>8266</v>
      </c>
      <c r="O37" s="23" t="s">
        <v>8268</v>
      </c>
      <c r="P37" s="35">
        <v>100</v>
      </c>
      <c r="Q37" s="23">
        <v>65.376800000000003</v>
      </c>
      <c r="R37" s="32">
        <v>42208</v>
      </c>
      <c r="S37" s="32">
        <v>42238</v>
      </c>
      <c r="T37" s="23">
        <v>8.2192000000000001E-2</v>
      </c>
    </row>
    <row r="38" spans="1:20" ht="32" x14ac:dyDescent="0.2">
      <c r="A38" s="23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30" t="s">
        <v>8266</v>
      </c>
      <c r="O38" s="23" t="s">
        <v>8268</v>
      </c>
      <c r="P38" s="43">
        <v>102</v>
      </c>
      <c r="Q38" s="23">
        <v>121.90479999999999</v>
      </c>
      <c r="R38" s="32">
        <v>42451</v>
      </c>
      <c r="S38" s="32">
        <v>42459</v>
      </c>
      <c r="T38" s="23">
        <v>2.2228999999999999E-2</v>
      </c>
    </row>
    <row r="39" spans="1:20" ht="32" x14ac:dyDescent="0.2">
      <c r="A39" s="23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30" t="s">
        <v>8266</v>
      </c>
      <c r="O39" s="23" t="s">
        <v>8268</v>
      </c>
      <c r="P39" s="38">
        <v>108</v>
      </c>
      <c r="Q39" s="23">
        <v>47.456099999999999</v>
      </c>
      <c r="R39" s="32">
        <v>41759</v>
      </c>
      <c r="S39" s="32">
        <v>41791</v>
      </c>
      <c r="T39" s="23">
        <v>8.7743000000000002E-2</v>
      </c>
    </row>
    <row r="40" spans="1:20" ht="32" x14ac:dyDescent="0.2">
      <c r="A40" s="23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30" t="s">
        <v>8266</v>
      </c>
      <c r="O40" s="23" t="s">
        <v>8268</v>
      </c>
      <c r="P40" s="51">
        <v>128</v>
      </c>
      <c r="Q40" s="23">
        <v>37.209600000000002</v>
      </c>
      <c r="R40" s="32">
        <v>42693</v>
      </c>
      <c r="S40" s="32">
        <v>42718</v>
      </c>
      <c r="T40" s="23">
        <v>6.8492999999999998E-2</v>
      </c>
    </row>
    <row r="41" spans="1:20" ht="32" x14ac:dyDescent="0.2">
      <c r="A41" s="23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30" t="s">
        <v>8266</v>
      </c>
      <c r="O41" s="23" t="s">
        <v>8268</v>
      </c>
      <c r="P41" s="53">
        <v>106</v>
      </c>
      <c r="Q41" s="23">
        <v>103.95099999999999</v>
      </c>
      <c r="R41" s="32">
        <v>42250</v>
      </c>
      <c r="S41" s="32">
        <v>42270</v>
      </c>
      <c r="T41" s="23">
        <v>5.4795000000000003E-2</v>
      </c>
    </row>
    <row r="42" spans="1:20" ht="32" x14ac:dyDescent="0.2">
      <c r="A42" s="23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30" t="s">
        <v>8266</v>
      </c>
      <c r="O42" s="23" t="s">
        <v>8268</v>
      </c>
      <c r="P42" s="35">
        <v>100</v>
      </c>
      <c r="Q42" s="23">
        <v>63.829799999999999</v>
      </c>
      <c r="R42" s="32">
        <v>42060</v>
      </c>
      <c r="S42" s="32">
        <v>42090</v>
      </c>
      <c r="T42" s="23">
        <v>8.2077999999999998E-2</v>
      </c>
    </row>
    <row r="43" spans="1:20" ht="16" x14ac:dyDescent="0.2">
      <c r="A43" s="23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30" t="s">
        <v>8266</v>
      </c>
      <c r="O43" s="23" t="s">
        <v>8268</v>
      </c>
      <c r="P43" s="54">
        <v>117</v>
      </c>
      <c r="Q43" s="23">
        <v>50.666699999999999</v>
      </c>
      <c r="R43" s="32">
        <v>42136</v>
      </c>
      <c r="S43" s="32">
        <v>42168</v>
      </c>
      <c r="T43" s="23">
        <v>8.7124999999999994E-2</v>
      </c>
    </row>
    <row r="44" spans="1:20" ht="32" x14ac:dyDescent="0.2">
      <c r="A44" s="23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30" t="s">
        <v>8266</v>
      </c>
      <c r="O44" s="23" t="s">
        <v>8268</v>
      </c>
      <c r="P44" s="38">
        <v>108</v>
      </c>
      <c r="Q44" s="23">
        <v>113.4211</v>
      </c>
      <c r="R44" s="32">
        <v>42171</v>
      </c>
      <c r="S44" s="32">
        <v>42195</v>
      </c>
      <c r="T44" s="23">
        <v>6.6457000000000002E-2</v>
      </c>
    </row>
    <row r="45" spans="1:20" ht="32" x14ac:dyDescent="0.2">
      <c r="A45" s="23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30" t="s">
        <v>8266</v>
      </c>
      <c r="O45" s="23" t="s">
        <v>8268</v>
      </c>
      <c r="P45" s="48">
        <v>120</v>
      </c>
      <c r="Q45" s="23">
        <v>104.5652</v>
      </c>
      <c r="R45" s="32">
        <v>42494</v>
      </c>
      <c r="S45" s="32">
        <v>42524</v>
      </c>
      <c r="T45" s="23">
        <v>8.2201999999999997E-2</v>
      </c>
    </row>
    <row r="46" spans="1:20" ht="16" x14ac:dyDescent="0.2">
      <c r="A46" s="23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30" t="s">
        <v>8266</v>
      </c>
      <c r="O46" s="23" t="s">
        <v>8268</v>
      </c>
      <c r="P46" s="35">
        <v>100</v>
      </c>
      <c r="Q46" s="23">
        <v>272.72730000000001</v>
      </c>
      <c r="R46" s="32">
        <v>41758</v>
      </c>
      <c r="S46" s="32">
        <v>41771</v>
      </c>
      <c r="T46" s="23">
        <v>3.3771000000000002E-2</v>
      </c>
    </row>
    <row r="47" spans="1:20" ht="16" x14ac:dyDescent="0.2">
      <c r="A47" s="23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30" t="s">
        <v>8266</v>
      </c>
      <c r="O47" s="23" t="s">
        <v>8268</v>
      </c>
      <c r="P47" s="55">
        <v>111</v>
      </c>
      <c r="Q47" s="23">
        <v>63.846200000000003</v>
      </c>
      <c r="R47" s="32">
        <v>42171</v>
      </c>
      <c r="S47" s="32">
        <v>42201</v>
      </c>
      <c r="T47" s="23">
        <v>8.2192000000000001E-2</v>
      </c>
    </row>
    <row r="48" spans="1:20" ht="16" x14ac:dyDescent="0.2">
      <c r="A48" s="23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30" t="s">
        <v>8266</v>
      </c>
      <c r="O48" s="23" t="s">
        <v>8268</v>
      </c>
      <c r="P48" s="38">
        <v>108</v>
      </c>
      <c r="Q48" s="23">
        <v>83.514300000000006</v>
      </c>
      <c r="R48" s="32">
        <v>42268</v>
      </c>
      <c r="S48" s="32">
        <v>42288</v>
      </c>
      <c r="T48" s="23">
        <v>5.4672999999999999E-2</v>
      </c>
    </row>
    <row r="49" spans="1:20" ht="32" x14ac:dyDescent="0.2">
      <c r="A49" s="23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30" t="s">
        <v>8266</v>
      </c>
      <c r="O49" s="23" t="s">
        <v>8268</v>
      </c>
      <c r="P49" s="38">
        <v>108</v>
      </c>
      <c r="Q49" s="23">
        <v>44.090899999999998</v>
      </c>
      <c r="R49" s="32">
        <v>42746</v>
      </c>
      <c r="S49" s="32">
        <v>42784</v>
      </c>
      <c r="T49" s="23">
        <v>0.103961</v>
      </c>
    </row>
    <row r="50" spans="1:20" ht="32" x14ac:dyDescent="0.2">
      <c r="A50" s="23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30" t="s">
        <v>8266</v>
      </c>
      <c r="O50" s="23" t="s">
        <v>8268</v>
      </c>
      <c r="P50" s="48">
        <v>120</v>
      </c>
      <c r="Q50" s="23">
        <v>44.536999999999999</v>
      </c>
      <c r="R50" s="32">
        <v>41842</v>
      </c>
      <c r="S50" s="32">
        <v>41864</v>
      </c>
      <c r="T50" s="23">
        <v>6.1121000000000002E-2</v>
      </c>
    </row>
    <row r="51" spans="1:20" ht="32" x14ac:dyDescent="0.2">
      <c r="A51" s="23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30" t="s">
        <v>8266</v>
      </c>
      <c r="O51" s="23" t="s">
        <v>8268</v>
      </c>
      <c r="P51" s="55">
        <v>111</v>
      </c>
      <c r="Q51" s="23">
        <v>125.8065</v>
      </c>
      <c r="R51" s="32">
        <v>41853</v>
      </c>
      <c r="S51" s="32">
        <v>41876</v>
      </c>
      <c r="T51" s="23">
        <v>6.2923999999999994E-2</v>
      </c>
    </row>
    <row r="52" spans="1:20" ht="32" x14ac:dyDescent="0.2">
      <c r="A52" s="23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30" t="s">
        <v>8266</v>
      </c>
      <c r="O52" s="23" t="s">
        <v>8268</v>
      </c>
      <c r="P52" s="44">
        <v>110</v>
      </c>
      <c r="Q52" s="23">
        <v>50.75</v>
      </c>
      <c r="R52" s="32">
        <v>42061</v>
      </c>
      <c r="S52" s="32">
        <v>42089</v>
      </c>
      <c r="T52" s="23">
        <v>7.6587000000000002E-2</v>
      </c>
    </row>
    <row r="53" spans="1:20" ht="32" x14ac:dyDescent="0.2">
      <c r="A53" s="23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30" t="s">
        <v>8266</v>
      </c>
      <c r="O53" s="23" t="s">
        <v>8268</v>
      </c>
      <c r="P53" s="56">
        <v>122</v>
      </c>
      <c r="Q53" s="23">
        <v>60.9</v>
      </c>
      <c r="R53" s="32">
        <v>42036</v>
      </c>
      <c r="S53" s="32">
        <v>42064</v>
      </c>
      <c r="T53" s="23">
        <v>7.6840000000000006E-2</v>
      </c>
    </row>
    <row r="54" spans="1:20" ht="32" x14ac:dyDescent="0.2">
      <c r="A54" s="23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30" t="s">
        <v>8266</v>
      </c>
      <c r="O54" s="23" t="s">
        <v>8268</v>
      </c>
      <c r="P54" s="57">
        <v>107</v>
      </c>
      <c r="Q54" s="23">
        <v>109.03060000000001</v>
      </c>
      <c r="R54" s="32">
        <v>42157</v>
      </c>
      <c r="S54" s="32">
        <v>42187</v>
      </c>
      <c r="T54" s="23">
        <v>8.2192000000000001E-2</v>
      </c>
    </row>
    <row r="55" spans="1:20" ht="32" x14ac:dyDescent="0.2">
      <c r="A55" s="23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30" t="s">
        <v>8266</v>
      </c>
      <c r="O55" s="23" t="s">
        <v>8268</v>
      </c>
      <c r="P55" s="36">
        <v>101</v>
      </c>
      <c r="Q55" s="23">
        <v>25.692299999999999</v>
      </c>
      <c r="R55" s="32">
        <v>41827</v>
      </c>
      <c r="S55" s="32">
        <v>41857</v>
      </c>
      <c r="T55" s="23">
        <v>8.2156999999999994E-2</v>
      </c>
    </row>
    <row r="56" spans="1:20" ht="32" x14ac:dyDescent="0.2">
      <c r="A56" s="23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30" t="s">
        <v>8266</v>
      </c>
      <c r="O56" s="23" t="s">
        <v>8268</v>
      </c>
      <c r="P56" s="41">
        <v>109</v>
      </c>
      <c r="Q56" s="23">
        <v>41.923099999999998</v>
      </c>
      <c r="R56" s="32">
        <v>42162</v>
      </c>
      <c r="S56" s="32">
        <v>42192</v>
      </c>
      <c r="T56" s="23">
        <v>8.2192000000000001E-2</v>
      </c>
    </row>
    <row r="57" spans="1:20" ht="32" x14ac:dyDescent="0.2">
      <c r="A57" s="23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30" t="s">
        <v>8266</v>
      </c>
      <c r="O57" s="23" t="s">
        <v>8268</v>
      </c>
      <c r="P57" s="58">
        <v>114</v>
      </c>
      <c r="Q57" s="23">
        <v>88.773399999999995</v>
      </c>
      <c r="R57" s="32">
        <v>42233</v>
      </c>
      <c r="S57" s="32">
        <v>42263</v>
      </c>
      <c r="T57" s="23">
        <v>8.2192000000000001E-2</v>
      </c>
    </row>
    <row r="58" spans="1:20" ht="32" x14ac:dyDescent="0.2">
      <c r="A58" s="23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30" t="s">
        <v>8266</v>
      </c>
      <c r="O58" s="23" t="s">
        <v>8268</v>
      </c>
      <c r="P58" s="58">
        <v>114</v>
      </c>
      <c r="Q58" s="23">
        <v>80.225399999999993</v>
      </c>
      <c r="R58" s="32">
        <v>42042</v>
      </c>
      <c r="S58" s="32">
        <v>42072</v>
      </c>
      <c r="T58" s="23">
        <v>8.2077999999999998E-2</v>
      </c>
    </row>
    <row r="59" spans="1:20" ht="16" x14ac:dyDescent="0.2">
      <c r="A59" s="23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30" t="s">
        <v>8266</v>
      </c>
      <c r="O59" s="23" t="s">
        <v>8268</v>
      </c>
      <c r="P59" s="53">
        <v>106</v>
      </c>
      <c r="Q59" s="23">
        <v>78.936199999999999</v>
      </c>
      <c r="R59" s="32">
        <v>42585</v>
      </c>
      <c r="S59" s="32">
        <v>42599</v>
      </c>
      <c r="T59" s="23">
        <v>3.7376E-2</v>
      </c>
    </row>
    <row r="60" spans="1:20" ht="32" x14ac:dyDescent="0.2">
      <c r="A60" s="23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30" t="s">
        <v>8266</v>
      </c>
      <c r="O60" s="23" t="s">
        <v>8268</v>
      </c>
      <c r="P60" s="53">
        <v>106</v>
      </c>
      <c r="Q60" s="23">
        <v>69.890100000000004</v>
      </c>
      <c r="R60" s="32">
        <v>41808</v>
      </c>
      <c r="S60" s="32">
        <v>41838</v>
      </c>
      <c r="T60" s="23">
        <v>8.2192000000000001E-2</v>
      </c>
    </row>
    <row r="61" spans="1:20" ht="32" x14ac:dyDescent="0.2">
      <c r="A61" s="23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30" t="s">
        <v>8266</v>
      </c>
      <c r="O61" s="23" t="s">
        <v>8268</v>
      </c>
      <c r="P61" s="35">
        <v>100</v>
      </c>
      <c r="Q61" s="23">
        <v>74.534899999999993</v>
      </c>
      <c r="R61" s="32">
        <v>41852</v>
      </c>
      <c r="S61" s="32">
        <v>41882</v>
      </c>
      <c r="T61" s="23">
        <v>8.2192000000000001E-2</v>
      </c>
    </row>
    <row r="62" spans="1:20" ht="16" x14ac:dyDescent="0.2">
      <c r="A62" s="23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30" t="s">
        <v>8266</v>
      </c>
      <c r="O62" s="23" t="s">
        <v>8268</v>
      </c>
      <c r="P62" s="31">
        <v>105</v>
      </c>
      <c r="Q62" s="23">
        <v>123.94119999999999</v>
      </c>
      <c r="R62" s="32">
        <v>42694</v>
      </c>
      <c r="S62" s="32">
        <v>42709</v>
      </c>
      <c r="T62" s="23">
        <v>4.0908E-2</v>
      </c>
    </row>
    <row r="63" spans="1:20" ht="32" x14ac:dyDescent="0.2">
      <c r="A63" s="23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30" t="s">
        <v>8266</v>
      </c>
      <c r="O63" s="23" t="s">
        <v>8268</v>
      </c>
      <c r="P63" s="29">
        <v>175</v>
      </c>
      <c r="Q63" s="23">
        <v>264.8485</v>
      </c>
      <c r="R63" s="32">
        <v>42341</v>
      </c>
      <c r="S63" s="32">
        <v>42370</v>
      </c>
      <c r="T63" s="23">
        <v>7.7667E-2</v>
      </c>
    </row>
    <row r="64" spans="1:20" ht="32" x14ac:dyDescent="0.2">
      <c r="A64" s="23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30" t="s">
        <v>8266</v>
      </c>
      <c r="O64" s="23" t="s">
        <v>8268</v>
      </c>
      <c r="P64" s="43">
        <v>102</v>
      </c>
      <c r="Q64" s="23">
        <v>58.620699999999999</v>
      </c>
      <c r="R64" s="32">
        <v>41880</v>
      </c>
      <c r="S64" s="32">
        <v>41908</v>
      </c>
      <c r="T64" s="23">
        <v>7.6726000000000003E-2</v>
      </c>
    </row>
    <row r="65" spans="1:20" ht="32" x14ac:dyDescent="0.2">
      <c r="A65" s="23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30" t="s">
        <v>8266</v>
      </c>
      <c r="O65" s="23" t="s">
        <v>8268</v>
      </c>
      <c r="P65" s="35">
        <v>100</v>
      </c>
      <c r="Q65" s="23">
        <v>70.885000000000005</v>
      </c>
      <c r="R65" s="32">
        <v>41941</v>
      </c>
      <c r="S65" s="32">
        <v>41970</v>
      </c>
      <c r="T65" s="23">
        <v>7.7921000000000004E-2</v>
      </c>
    </row>
    <row r="66" spans="1:20" ht="32" x14ac:dyDescent="0.2">
      <c r="A66" s="23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30" t="s">
        <v>8266</v>
      </c>
      <c r="O66" s="23" t="s">
        <v>8268</v>
      </c>
      <c r="P66" s="58">
        <v>114</v>
      </c>
      <c r="Q66" s="23">
        <v>113.5667</v>
      </c>
      <c r="R66" s="32">
        <v>42026</v>
      </c>
      <c r="S66" s="32">
        <v>42086</v>
      </c>
      <c r="T66" s="23">
        <v>0.16222400000000001</v>
      </c>
    </row>
    <row r="67" spans="1:20" ht="32" x14ac:dyDescent="0.2">
      <c r="A67" s="23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30" t="s">
        <v>8266</v>
      </c>
      <c r="O67" s="23" t="s">
        <v>8268</v>
      </c>
      <c r="P67" s="59">
        <v>129</v>
      </c>
      <c r="Q67" s="23">
        <v>60.6875</v>
      </c>
      <c r="R67" s="32">
        <v>41922</v>
      </c>
      <c r="S67" s="32">
        <v>41932</v>
      </c>
      <c r="T67" s="23">
        <v>2.6325000000000001E-2</v>
      </c>
    </row>
    <row r="68" spans="1:20" ht="32" x14ac:dyDescent="0.2">
      <c r="A68" s="23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30" t="s">
        <v>8266</v>
      </c>
      <c r="O68" s="23" t="s">
        <v>8268</v>
      </c>
      <c r="P68" s="36">
        <v>101</v>
      </c>
      <c r="Q68" s="23">
        <v>110.2174</v>
      </c>
      <c r="R68" s="32">
        <v>41993</v>
      </c>
      <c r="S68" s="32">
        <v>42010</v>
      </c>
      <c r="T68" s="23">
        <v>4.5002E-2</v>
      </c>
    </row>
    <row r="69" spans="1:20" ht="32" x14ac:dyDescent="0.2">
      <c r="A69" s="23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30" t="s">
        <v>8266</v>
      </c>
      <c r="O69" s="23" t="s">
        <v>8268</v>
      </c>
      <c r="P69" s="41">
        <v>109</v>
      </c>
      <c r="Q69" s="23">
        <v>136.45830000000001</v>
      </c>
      <c r="R69" s="32">
        <v>42219</v>
      </c>
      <c r="S69" s="32">
        <v>42240</v>
      </c>
      <c r="T69" s="23">
        <v>5.5252999999999997E-2</v>
      </c>
    </row>
    <row r="70" spans="1:20" ht="32" x14ac:dyDescent="0.2">
      <c r="A70" s="23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30" t="s">
        <v>8266</v>
      </c>
      <c r="O70" s="23" t="s">
        <v>8268</v>
      </c>
      <c r="P70" s="60">
        <v>118</v>
      </c>
      <c r="Q70" s="23">
        <v>110.35209999999999</v>
      </c>
      <c r="R70" s="32">
        <v>41909</v>
      </c>
      <c r="S70" s="32">
        <v>41950</v>
      </c>
      <c r="T70" s="23">
        <v>0.10970299999999999</v>
      </c>
    </row>
    <row r="71" spans="1:20" ht="16" x14ac:dyDescent="0.2">
      <c r="A71" s="23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30" t="s">
        <v>8266</v>
      </c>
      <c r="O71" s="23" t="s">
        <v>8268</v>
      </c>
      <c r="P71" s="61">
        <v>131</v>
      </c>
      <c r="Q71" s="23">
        <v>41.421100000000003</v>
      </c>
      <c r="R71" s="32">
        <v>41891</v>
      </c>
      <c r="S71" s="32">
        <v>41913</v>
      </c>
      <c r="T71" s="23">
        <v>5.8908000000000002E-2</v>
      </c>
    </row>
    <row r="72" spans="1:20" ht="32" x14ac:dyDescent="0.2">
      <c r="A72" s="23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30" t="s">
        <v>8266</v>
      </c>
      <c r="O72" s="23" t="s">
        <v>8268</v>
      </c>
      <c r="P72" s="50">
        <v>104</v>
      </c>
      <c r="Q72" s="23">
        <v>52</v>
      </c>
      <c r="R72" s="32">
        <v>41226</v>
      </c>
      <c r="S72" s="32">
        <v>41250</v>
      </c>
      <c r="T72" s="23">
        <v>6.5934000000000006E-2</v>
      </c>
    </row>
    <row r="73" spans="1:20" ht="32" x14ac:dyDescent="0.2">
      <c r="A73" s="23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30" t="s">
        <v>8266</v>
      </c>
      <c r="O73" s="23" t="s">
        <v>8268</v>
      </c>
      <c r="P73" s="36">
        <v>101</v>
      </c>
      <c r="Q73" s="23">
        <v>33.990400000000001</v>
      </c>
      <c r="R73" s="32">
        <v>40478</v>
      </c>
      <c r="S73" s="32">
        <v>40568</v>
      </c>
      <c r="T73" s="23">
        <v>0.246309</v>
      </c>
    </row>
    <row r="74" spans="1:20" ht="32" x14ac:dyDescent="0.2">
      <c r="A74" s="23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30" t="s">
        <v>8266</v>
      </c>
      <c r="O74" s="23" t="s">
        <v>8268</v>
      </c>
      <c r="P74" s="35">
        <v>100</v>
      </c>
      <c r="Q74" s="23">
        <v>103.35290000000001</v>
      </c>
      <c r="R74" s="32">
        <v>41862</v>
      </c>
      <c r="S74" s="32">
        <v>41892</v>
      </c>
      <c r="T74" s="23">
        <v>8.2192000000000001E-2</v>
      </c>
    </row>
    <row r="75" spans="1:20" ht="32" x14ac:dyDescent="0.2">
      <c r="A75" s="23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30" t="s">
        <v>8266</v>
      </c>
      <c r="O75" s="23" t="s">
        <v>8268</v>
      </c>
      <c r="P75" s="29">
        <v>336</v>
      </c>
      <c r="Q75" s="23">
        <v>41.773899999999998</v>
      </c>
      <c r="R75" s="32">
        <v>40633</v>
      </c>
      <c r="S75" s="32">
        <v>40664</v>
      </c>
      <c r="T75" s="23">
        <v>8.5077E-2</v>
      </c>
    </row>
    <row r="76" spans="1:20" ht="32" x14ac:dyDescent="0.2">
      <c r="A76" s="23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30" t="s">
        <v>8266</v>
      </c>
      <c r="O76" s="23" t="s">
        <v>8268</v>
      </c>
      <c r="P76" s="62">
        <v>113</v>
      </c>
      <c r="Q76" s="23">
        <v>64.268299999999996</v>
      </c>
      <c r="R76" s="32">
        <v>40970</v>
      </c>
      <c r="S76" s="32">
        <v>41000</v>
      </c>
      <c r="T76" s="23">
        <v>8.2077999999999998E-2</v>
      </c>
    </row>
    <row r="77" spans="1:20" ht="32" x14ac:dyDescent="0.2">
      <c r="A77" s="23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30" t="s">
        <v>8266</v>
      </c>
      <c r="O77" s="23" t="s">
        <v>8268</v>
      </c>
      <c r="P77" s="43">
        <v>102</v>
      </c>
      <c r="Q77" s="23">
        <v>62.921300000000002</v>
      </c>
      <c r="R77" s="32">
        <v>41026</v>
      </c>
      <c r="S77" s="32">
        <v>41061</v>
      </c>
      <c r="T77" s="23">
        <v>9.5890000000000003E-2</v>
      </c>
    </row>
    <row r="78" spans="1:20" ht="16" x14ac:dyDescent="0.2">
      <c r="A78" s="23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30" t="s">
        <v>8266</v>
      </c>
      <c r="O78" s="23" t="s">
        <v>8268</v>
      </c>
      <c r="P78" s="36">
        <v>101</v>
      </c>
      <c r="Q78" s="23">
        <v>98.536600000000007</v>
      </c>
      <c r="R78" s="32">
        <v>41829</v>
      </c>
      <c r="S78" s="32">
        <v>41839</v>
      </c>
      <c r="T78" s="23">
        <v>2.5808000000000001E-2</v>
      </c>
    </row>
    <row r="79" spans="1:20" ht="16" x14ac:dyDescent="0.2">
      <c r="A79" s="23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30" t="s">
        <v>8266</v>
      </c>
      <c r="O79" s="23" t="s">
        <v>8268</v>
      </c>
      <c r="P79" s="58">
        <v>114</v>
      </c>
      <c r="Q79" s="23">
        <v>82.608699999999999</v>
      </c>
      <c r="R79" s="32">
        <v>41447</v>
      </c>
      <c r="S79" s="32">
        <v>41477</v>
      </c>
      <c r="T79" s="23">
        <v>8.2192000000000001E-2</v>
      </c>
    </row>
    <row r="80" spans="1:20" ht="32" x14ac:dyDescent="0.2">
      <c r="A80" s="23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30" t="s">
        <v>8266</v>
      </c>
      <c r="O80" s="23" t="s">
        <v>8268</v>
      </c>
      <c r="P80" s="63">
        <v>133</v>
      </c>
      <c r="Q80" s="23">
        <v>38.504199999999997</v>
      </c>
      <c r="R80" s="32">
        <v>40884</v>
      </c>
      <c r="S80" s="32">
        <v>40926</v>
      </c>
      <c r="T80" s="23">
        <v>0.117511</v>
      </c>
    </row>
    <row r="81" spans="1:20" ht="32" x14ac:dyDescent="0.2">
      <c r="A81" s="23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30" t="s">
        <v>8266</v>
      </c>
      <c r="O81" s="23" t="s">
        <v>8268</v>
      </c>
      <c r="P81" s="43">
        <v>102</v>
      </c>
      <c r="Q81" s="23">
        <v>80.157899999999998</v>
      </c>
      <c r="R81" s="32">
        <v>41841</v>
      </c>
      <c r="S81" s="32">
        <v>41864</v>
      </c>
      <c r="T81" s="23">
        <v>6.2856999999999996E-2</v>
      </c>
    </row>
    <row r="82" spans="1:20" ht="32" x14ac:dyDescent="0.2">
      <c r="A82" s="23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30" t="s">
        <v>8266</v>
      </c>
      <c r="O82" s="23" t="s">
        <v>8268</v>
      </c>
      <c r="P82" s="64">
        <v>127</v>
      </c>
      <c r="Q82" s="23">
        <v>80.730199999999996</v>
      </c>
      <c r="R82" s="32">
        <v>41799</v>
      </c>
      <c r="S82" s="32">
        <v>41827</v>
      </c>
      <c r="T82" s="23">
        <v>7.5061000000000003E-2</v>
      </c>
    </row>
    <row r="83" spans="1:20" ht="32" x14ac:dyDescent="0.2">
      <c r="A83" s="23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30" t="s">
        <v>8266</v>
      </c>
      <c r="O83" s="23" t="s">
        <v>8268</v>
      </c>
      <c r="P83" s="55">
        <v>111</v>
      </c>
      <c r="Q83" s="23">
        <v>200.6944</v>
      </c>
      <c r="R83" s="32">
        <v>41775</v>
      </c>
      <c r="S83" s="32">
        <v>41805</v>
      </c>
      <c r="T83" s="23">
        <v>8.2192000000000001E-2</v>
      </c>
    </row>
    <row r="84" spans="1:20" ht="32" x14ac:dyDescent="0.2">
      <c r="A84" s="23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30" t="s">
        <v>8266</v>
      </c>
      <c r="O84" s="23" t="s">
        <v>8268</v>
      </c>
      <c r="P84" s="57">
        <v>107</v>
      </c>
      <c r="Q84" s="23">
        <v>37.591500000000003</v>
      </c>
      <c r="R84" s="32">
        <v>41766</v>
      </c>
      <c r="S84" s="32">
        <v>41799</v>
      </c>
      <c r="T84" s="23">
        <v>9.0411000000000005E-2</v>
      </c>
    </row>
    <row r="85" spans="1:20" ht="32" x14ac:dyDescent="0.2">
      <c r="A85" s="23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30" t="s">
        <v>8266</v>
      </c>
      <c r="O85" s="23" t="s">
        <v>8268</v>
      </c>
      <c r="P85" s="29">
        <v>163</v>
      </c>
      <c r="Q85" s="23">
        <v>58.095199999999998</v>
      </c>
      <c r="R85" s="32">
        <v>40644</v>
      </c>
      <c r="S85" s="32">
        <v>40666</v>
      </c>
      <c r="T85" s="23">
        <v>6.0291999999999998E-2</v>
      </c>
    </row>
    <row r="86" spans="1:20" ht="32" x14ac:dyDescent="0.2">
      <c r="A86" s="23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30" t="s">
        <v>8266</v>
      </c>
      <c r="O86" s="23" t="s">
        <v>8268</v>
      </c>
      <c r="P86" s="29">
        <v>160</v>
      </c>
      <c r="Q86" s="23">
        <v>60.300899999999999</v>
      </c>
      <c r="R86" s="32">
        <v>41940</v>
      </c>
      <c r="S86" s="32">
        <v>41969</v>
      </c>
      <c r="T86" s="23">
        <v>7.8468999999999997E-2</v>
      </c>
    </row>
    <row r="87" spans="1:20" ht="16" x14ac:dyDescent="0.2">
      <c r="A87" s="23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30" t="s">
        <v>8266</v>
      </c>
      <c r="O87" s="23" t="s">
        <v>8268</v>
      </c>
      <c r="P87" s="37">
        <v>116</v>
      </c>
      <c r="Q87" s="23">
        <v>63.363599999999998</v>
      </c>
      <c r="R87" s="32">
        <v>41839</v>
      </c>
      <c r="S87" s="32">
        <v>41853</v>
      </c>
      <c r="T87" s="23">
        <v>3.8356000000000001E-2</v>
      </c>
    </row>
    <row r="88" spans="1:20" ht="32" x14ac:dyDescent="0.2">
      <c r="A88" s="23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30" t="s">
        <v>8266</v>
      </c>
      <c r="O88" s="23" t="s">
        <v>8268</v>
      </c>
      <c r="P88" s="45">
        <v>124</v>
      </c>
      <c r="Q88" s="23">
        <v>50.901600000000002</v>
      </c>
      <c r="R88" s="32">
        <v>41772</v>
      </c>
      <c r="S88" s="32">
        <v>41803</v>
      </c>
      <c r="T88" s="23">
        <v>8.7152999999999994E-2</v>
      </c>
    </row>
    <row r="89" spans="1:20" ht="16" x14ac:dyDescent="0.2">
      <c r="A89" s="23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30" t="s">
        <v>8266</v>
      </c>
      <c r="O89" s="23" t="s">
        <v>8268</v>
      </c>
      <c r="P89" s="47">
        <v>103</v>
      </c>
      <c r="Q89" s="23">
        <v>100.5</v>
      </c>
      <c r="R89" s="32">
        <v>41591</v>
      </c>
      <c r="S89" s="32">
        <v>41621</v>
      </c>
      <c r="T89" s="23">
        <v>8.0739000000000005E-2</v>
      </c>
    </row>
    <row r="90" spans="1:20" ht="16" x14ac:dyDescent="0.2">
      <c r="A90" s="23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30" t="s">
        <v>8266</v>
      </c>
      <c r="O90" s="23" t="s">
        <v>8268</v>
      </c>
      <c r="P90" s="65">
        <v>112</v>
      </c>
      <c r="Q90" s="23">
        <v>31.619700000000002</v>
      </c>
      <c r="R90" s="32">
        <v>41789</v>
      </c>
      <c r="S90" s="32">
        <v>41822</v>
      </c>
      <c r="T90" s="23">
        <v>9.0647000000000005E-2</v>
      </c>
    </row>
    <row r="91" spans="1:20" ht="32" x14ac:dyDescent="0.2">
      <c r="A91" s="23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30" t="s">
        <v>8266</v>
      </c>
      <c r="O91" s="23" t="s">
        <v>8268</v>
      </c>
      <c r="P91" s="33">
        <v>115</v>
      </c>
      <c r="Q91" s="23">
        <v>79.310299999999998</v>
      </c>
      <c r="R91" s="32">
        <v>40923</v>
      </c>
      <c r="S91" s="32">
        <v>40953</v>
      </c>
      <c r="T91" s="23">
        <v>8.2192000000000001E-2</v>
      </c>
    </row>
    <row r="92" spans="1:20" ht="32" x14ac:dyDescent="0.2">
      <c r="A92" s="23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30" t="s">
        <v>8266</v>
      </c>
      <c r="O92" s="23" t="s">
        <v>8268</v>
      </c>
      <c r="P92" s="47">
        <v>103</v>
      </c>
      <c r="Q92" s="23">
        <v>139.1892</v>
      </c>
      <c r="R92" s="32">
        <v>41878</v>
      </c>
      <c r="S92" s="32">
        <v>41908</v>
      </c>
      <c r="T92" s="23">
        <v>8.2192000000000001E-2</v>
      </c>
    </row>
    <row r="93" spans="1:20" ht="32" x14ac:dyDescent="0.2">
      <c r="A93" s="23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30" t="s">
        <v>8266</v>
      </c>
      <c r="O93" s="23" t="s">
        <v>8268</v>
      </c>
      <c r="P93" s="36">
        <v>101</v>
      </c>
      <c r="Q93" s="23">
        <v>131.91300000000001</v>
      </c>
      <c r="R93" s="32">
        <v>41862</v>
      </c>
      <c r="S93" s="32">
        <v>41876</v>
      </c>
      <c r="T93" s="23">
        <v>3.8356000000000001E-2</v>
      </c>
    </row>
    <row r="94" spans="1:20" ht="32" x14ac:dyDescent="0.2">
      <c r="A94" s="23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30" t="s">
        <v>8266</v>
      </c>
      <c r="O94" s="23" t="s">
        <v>8268</v>
      </c>
      <c r="P94" s="44">
        <v>110</v>
      </c>
      <c r="Q94" s="23">
        <v>91.3</v>
      </c>
      <c r="R94" s="32">
        <v>40531</v>
      </c>
      <c r="S94" s="32">
        <v>40591</v>
      </c>
      <c r="T94" s="23">
        <v>0.164384</v>
      </c>
    </row>
    <row r="95" spans="1:20" ht="32" x14ac:dyDescent="0.2">
      <c r="A95" s="23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30" t="s">
        <v>8266</v>
      </c>
      <c r="O95" s="23" t="s">
        <v>8268</v>
      </c>
      <c r="P95" s="33">
        <v>115</v>
      </c>
      <c r="Q95" s="23">
        <v>39.672699999999999</v>
      </c>
      <c r="R95" s="32">
        <v>41477</v>
      </c>
      <c r="S95" s="32">
        <v>41504</v>
      </c>
      <c r="T95" s="23">
        <v>7.3134000000000005E-2</v>
      </c>
    </row>
    <row r="96" spans="1:20" ht="32" x14ac:dyDescent="0.2">
      <c r="A96" s="23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30" t="s">
        <v>8266</v>
      </c>
      <c r="O96" s="23" t="s">
        <v>8268</v>
      </c>
      <c r="P96" s="54">
        <v>117</v>
      </c>
      <c r="Q96" s="23">
        <v>57.548999999999999</v>
      </c>
      <c r="R96" s="32">
        <v>41781</v>
      </c>
      <c r="S96" s="32">
        <v>41811</v>
      </c>
      <c r="T96" s="23">
        <v>8.2192000000000001E-2</v>
      </c>
    </row>
    <row r="97" spans="1:20" ht="16" x14ac:dyDescent="0.2">
      <c r="A97" s="23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30" t="s">
        <v>8266</v>
      </c>
      <c r="O97" s="23" t="s">
        <v>8268</v>
      </c>
      <c r="P97" s="58">
        <v>114</v>
      </c>
      <c r="Q97" s="23">
        <v>77.335800000000006</v>
      </c>
      <c r="R97" s="32">
        <v>41375</v>
      </c>
      <c r="S97" s="32">
        <v>41400</v>
      </c>
      <c r="T97" s="23">
        <v>6.8492999999999998E-2</v>
      </c>
    </row>
    <row r="98" spans="1:20" ht="48" x14ac:dyDescent="0.2">
      <c r="A98" s="23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30" t="s">
        <v>8266</v>
      </c>
      <c r="O98" s="23" t="s">
        <v>8268</v>
      </c>
      <c r="P98" s="36">
        <v>101</v>
      </c>
      <c r="Q98" s="23">
        <v>46.7682</v>
      </c>
      <c r="R98" s="32">
        <v>40883</v>
      </c>
      <c r="S98" s="32">
        <v>40939</v>
      </c>
      <c r="T98" s="23">
        <v>0.15276400000000001</v>
      </c>
    </row>
    <row r="99" spans="1:20" ht="16" x14ac:dyDescent="0.2">
      <c r="A99" s="23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30" t="s">
        <v>8266</v>
      </c>
      <c r="O99" s="23" t="s">
        <v>8268</v>
      </c>
      <c r="P99" s="41">
        <v>109</v>
      </c>
      <c r="Q99" s="23">
        <v>40.073500000000003</v>
      </c>
      <c r="R99" s="32">
        <v>41491</v>
      </c>
      <c r="S99" s="32">
        <v>41509</v>
      </c>
      <c r="T99" s="23">
        <v>4.9314999999999998E-2</v>
      </c>
    </row>
    <row r="100" spans="1:20" ht="32" x14ac:dyDescent="0.2">
      <c r="A100" s="23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30" t="s">
        <v>8266</v>
      </c>
      <c r="O100" s="23" t="s">
        <v>8268</v>
      </c>
      <c r="P100" s="57">
        <v>107</v>
      </c>
      <c r="Q100" s="23">
        <v>100.2174</v>
      </c>
      <c r="R100" s="32">
        <v>41791</v>
      </c>
      <c r="S100" s="32">
        <v>41821</v>
      </c>
      <c r="T100" s="23">
        <v>8.2192000000000001E-2</v>
      </c>
    </row>
    <row r="101" spans="1:20" ht="32" x14ac:dyDescent="0.2">
      <c r="A101" s="23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30" t="s">
        <v>8266</v>
      </c>
      <c r="O101" s="23" t="s">
        <v>8268</v>
      </c>
      <c r="P101" s="37">
        <v>116</v>
      </c>
      <c r="Q101" s="23">
        <v>71.491799999999998</v>
      </c>
      <c r="R101" s="32">
        <v>41835</v>
      </c>
      <c r="S101" s="32">
        <v>41855</v>
      </c>
      <c r="T101" s="23">
        <v>5.4795000000000003E-2</v>
      </c>
    </row>
    <row r="102" spans="1:20" ht="32" x14ac:dyDescent="0.2">
      <c r="A102" s="23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30" t="s">
        <v>8266</v>
      </c>
      <c r="O102" s="23" t="s">
        <v>8268</v>
      </c>
      <c r="P102" s="50">
        <v>104</v>
      </c>
      <c r="Q102" s="23">
        <v>63.1098</v>
      </c>
      <c r="R102" s="32">
        <v>41827</v>
      </c>
      <c r="S102" s="32">
        <v>41848</v>
      </c>
      <c r="T102" s="23">
        <v>5.7534000000000002E-2</v>
      </c>
    </row>
    <row r="103" spans="1:20" ht="32" x14ac:dyDescent="0.2">
      <c r="A103" s="23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30" t="s">
        <v>8266</v>
      </c>
      <c r="O103" s="23" t="s">
        <v>8268</v>
      </c>
      <c r="P103" s="49">
        <v>119</v>
      </c>
      <c r="Q103" s="23">
        <v>50.158000000000001</v>
      </c>
      <c r="R103" s="32">
        <v>41778</v>
      </c>
      <c r="S103" s="32">
        <v>41810</v>
      </c>
      <c r="T103" s="23">
        <v>8.8551000000000005E-2</v>
      </c>
    </row>
    <row r="104" spans="1:20" ht="32" x14ac:dyDescent="0.2">
      <c r="A104" s="23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30" t="s">
        <v>8266</v>
      </c>
      <c r="O104" s="23" t="s">
        <v>8268</v>
      </c>
      <c r="P104" s="52">
        <v>126</v>
      </c>
      <c r="Q104" s="23">
        <v>62.883299999999998</v>
      </c>
      <c r="R104" s="32">
        <v>41013</v>
      </c>
      <c r="S104" s="32">
        <v>41061</v>
      </c>
      <c r="T104" s="23">
        <v>0.12939600000000001</v>
      </c>
    </row>
    <row r="105" spans="1:20" ht="32" x14ac:dyDescent="0.2">
      <c r="A105" s="23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30" t="s">
        <v>8266</v>
      </c>
      <c r="O105" s="23" t="s">
        <v>8268</v>
      </c>
      <c r="P105" s="48">
        <v>120</v>
      </c>
      <c r="Q105" s="23">
        <v>85.531099999999995</v>
      </c>
      <c r="R105" s="32">
        <v>41834</v>
      </c>
      <c r="S105" s="32">
        <v>41866</v>
      </c>
      <c r="T105" s="23">
        <v>8.6291999999999994E-2</v>
      </c>
    </row>
    <row r="106" spans="1:20" ht="16" x14ac:dyDescent="0.2">
      <c r="A106" s="23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30" t="s">
        <v>8266</v>
      </c>
      <c r="O106" s="23" t="s">
        <v>8268</v>
      </c>
      <c r="P106" s="52">
        <v>126</v>
      </c>
      <c r="Q106" s="23">
        <v>53.723399999999998</v>
      </c>
      <c r="R106" s="32">
        <v>41829</v>
      </c>
      <c r="S106" s="32">
        <v>41859</v>
      </c>
      <c r="T106" s="23">
        <v>8.2192000000000001E-2</v>
      </c>
    </row>
    <row r="107" spans="1:20" ht="64" x14ac:dyDescent="0.2">
      <c r="A107" s="23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30" t="s">
        <v>8266</v>
      </c>
      <c r="O107" s="23" t="s">
        <v>8268</v>
      </c>
      <c r="P107" s="35">
        <v>100</v>
      </c>
      <c r="Q107" s="23">
        <v>262.11189999999999</v>
      </c>
      <c r="R107" s="32">
        <v>42219</v>
      </c>
      <c r="S107" s="32">
        <v>42257</v>
      </c>
      <c r="T107" s="23">
        <v>0.102742</v>
      </c>
    </row>
    <row r="108" spans="1:20" ht="16" x14ac:dyDescent="0.2">
      <c r="A108" s="23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30" t="s">
        <v>8266</v>
      </c>
      <c r="O108" s="23" t="s">
        <v>8268</v>
      </c>
      <c r="P108" s="37">
        <v>116</v>
      </c>
      <c r="Q108" s="23">
        <v>50.201900000000002</v>
      </c>
      <c r="R108" s="32">
        <v>42648</v>
      </c>
      <c r="S108" s="32">
        <v>42678</v>
      </c>
      <c r="T108" s="23">
        <v>8.2192000000000001E-2</v>
      </c>
    </row>
    <row r="109" spans="1:20" ht="16" x14ac:dyDescent="0.2">
      <c r="A109" s="23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30" t="s">
        <v>8266</v>
      </c>
      <c r="O109" s="23" t="s">
        <v>8268</v>
      </c>
      <c r="P109" s="35">
        <v>100</v>
      </c>
      <c r="Q109" s="23">
        <v>168.25210000000001</v>
      </c>
      <c r="R109" s="32">
        <v>42050</v>
      </c>
      <c r="S109" s="32">
        <v>42085</v>
      </c>
      <c r="T109" s="23">
        <v>9.5776E-2</v>
      </c>
    </row>
    <row r="110" spans="1:20" ht="16" x14ac:dyDescent="0.2">
      <c r="A110" s="23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30" t="s">
        <v>8266</v>
      </c>
      <c r="O110" s="23" t="s">
        <v>8268</v>
      </c>
      <c r="P110" s="36">
        <v>101</v>
      </c>
      <c r="Q110" s="23">
        <v>256.37290000000002</v>
      </c>
      <c r="R110" s="32">
        <v>42772</v>
      </c>
      <c r="S110" s="32">
        <v>42806</v>
      </c>
      <c r="T110" s="23">
        <v>9.3265000000000001E-2</v>
      </c>
    </row>
    <row r="111" spans="1:20" ht="32" x14ac:dyDescent="0.2">
      <c r="A111" s="23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30" t="s">
        <v>8266</v>
      </c>
      <c r="O111" s="23" t="s">
        <v>8268</v>
      </c>
      <c r="P111" s="40">
        <v>125</v>
      </c>
      <c r="Q111" s="23">
        <v>37.142899999999997</v>
      </c>
      <c r="R111" s="32">
        <v>42270</v>
      </c>
      <c r="S111" s="32">
        <v>42301</v>
      </c>
      <c r="T111" s="23">
        <v>8.5789000000000004E-2</v>
      </c>
    </row>
    <row r="112" spans="1:20" ht="16" x14ac:dyDescent="0.2">
      <c r="A112" s="23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30" t="s">
        <v>8266</v>
      </c>
      <c r="O112" s="23" t="s">
        <v>8268</v>
      </c>
      <c r="P112" s="44">
        <v>110</v>
      </c>
      <c r="Q112" s="23">
        <v>45.878399999999999</v>
      </c>
      <c r="R112" s="32">
        <v>42206</v>
      </c>
      <c r="S112" s="32">
        <v>42236</v>
      </c>
      <c r="T112" s="23">
        <v>8.2192000000000001E-2</v>
      </c>
    </row>
    <row r="113" spans="1:20" ht="32" x14ac:dyDescent="0.2">
      <c r="A113" s="23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30" t="s">
        <v>8266</v>
      </c>
      <c r="O113" s="23" t="s">
        <v>8268</v>
      </c>
      <c r="P113" s="43">
        <v>102</v>
      </c>
      <c r="Q113" s="23">
        <v>141.71299999999999</v>
      </c>
      <c r="R113" s="32">
        <v>42697</v>
      </c>
      <c r="S113" s="32">
        <v>42745</v>
      </c>
      <c r="T113" s="23">
        <v>0.129747</v>
      </c>
    </row>
    <row r="114" spans="1:20" ht="32" x14ac:dyDescent="0.2">
      <c r="A114" s="23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30" t="s">
        <v>8266</v>
      </c>
      <c r="O114" s="23" t="s">
        <v>8268</v>
      </c>
      <c r="P114" s="43">
        <v>102</v>
      </c>
      <c r="Q114" s="23">
        <v>52.487200000000001</v>
      </c>
      <c r="R114" s="32">
        <v>42503</v>
      </c>
      <c r="S114" s="32">
        <v>42524</v>
      </c>
      <c r="T114" s="23">
        <v>5.8399E-2</v>
      </c>
    </row>
    <row r="115" spans="1:20" ht="16" x14ac:dyDescent="0.2">
      <c r="A115" s="23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30" t="s">
        <v>8266</v>
      </c>
      <c r="O115" s="23" t="s">
        <v>8268</v>
      </c>
      <c r="P115" s="43">
        <v>102</v>
      </c>
      <c r="Q115" s="23">
        <v>193.6216</v>
      </c>
      <c r="R115" s="32">
        <v>42323</v>
      </c>
      <c r="S115" s="32">
        <v>42355</v>
      </c>
      <c r="T115" s="23">
        <v>8.6296999999999999E-2</v>
      </c>
    </row>
    <row r="116" spans="1:20" ht="32" x14ac:dyDescent="0.2">
      <c r="A116" s="23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30" t="s">
        <v>8266</v>
      </c>
      <c r="O116" s="23" t="s">
        <v>8268</v>
      </c>
      <c r="P116" s="38">
        <v>108</v>
      </c>
      <c r="Q116" s="23">
        <v>106.797</v>
      </c>
      <c r="R116" s="32">
        <v>41933</v>
      </c>
      <c r="S116" s="32">
        <v>41963</v>
      </c>
      <c r="T116" s="23">
        <v>8.2306000000000004E-2</v>
      </c>
    </row>
    <row r="117" spans="1:20" ht="32" x14ac:dyDescent="0.2">
      <c r="A117" s="23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30" t="s">
        <v>8266</v>
      </c>
      <c r="O117" s="23" t="s">
        <v>8268</v>
      </c>
      <c r="P117" s="44">
        <v>110</v>
      </c>
      <c r="Q117" s="23">
        <v>77.216200000000001</v>
      </c>
      <c r="R117" s="32">
        <v>41898</v>
      </c>
      <c r="S117" s="32">
        <v>41913</v>
      </c>
      <c r="T117" s="23">
        <v>4.1090000000000002E-2</v>
      </c>
    </row>
    <row r="118" spans="1:20" ht="32" x14ac:dyDescent="0.2">
      <c r="A118" s="23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30" t="s">
        <v>8266</v>
      </c>
      <c r="O118" s="23" t="s">
        <v>8268</v>
      </c>
      <c r="P118" s="29">
        <v>161</v>
      </c>
      <c r="Q118" s="23">
        <v>57.5</v>
      </c>
      <c r="R118" s="32">
        <v>42446</v>
      </c>
      <c r="S118" s="32">
        <v>42476</v>
      </c>
      <c r="T118" s="23">
        <v>8.2192000000000001E-2</v>
      </c>
    </row>
    <row r="119" spans="1:20" ht="32" x14ac:dyDescent="0.2">
      <c r="A119" s="23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30" t="s">
        <v>8266</v>
      </c>
      <c r="O119" s="23" t="s">
        <v>8268</v>
      </c>
      <c r="P119" s="61">
        <v>131</v>
      </c>
      <c r="Q119" s="23">
        <v>50.461500000000001</v>
      </c>
      <c r="R119" s="32">
        <v>42463</v>
      </c>
      <c r="S119" s="32">
        <v>42494</v>
      </c>
      <c r="T119" s="23">
        <v>8.3155999999999994E-2</v>
      </c>
    </row>
    <row r="120" spans="1:20" ht="32" x14ac:dyDescent="0.2">
      <c r="A120" s="23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30" t="s">
        <v>8266</v>
      </c>
      <c r="O120" s="23" t="s">
        <v>8268</v>
      </c>
      <c r="P120" s="49">
        <v>119</v>
      </c>
      <c r="Q120" s="23">
        <v>97.376999999999995</v>
      </c>
      <c r="R120" s="32">
        <v>42766</v>
      </c>
      <c r="S120" s="32">
        <v>42796</v>
      </c>
      <c r="T120" s="23">
        <v>8.2192000000000001E-2</v>
      </c>
    </row>
    <row r="121" spans="1:20" ht="32" x14ac:dyDescent="0.2">
      <c r="A121" s="23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30" t="s">
        <v>8266</v>
      </c>
      <c r="O121" s="23" t="s">
        <v>8268</v>
      </c>
      <c r="P121" s="47">
        <v>103</v>
      </c>
      <c r="Q121" s="23">
        <v>85.5304</v>
      </c>
      <c r="R121" s="32">
        <v>42522</v>
      </c>
      <c r="S121" s="32">
        <v>42552</v>
      </c>
      <c r="T121" s="23">
        <v>8.2192000000000001E-2</v>
      </c>
    </row>
    <row r="122" spans="1:20" ht="32" x14ac:dyDescent="0.2">
      <c r="A122" s="23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30" t="s">
        <v>8266</v>
      </c>
      <c r="O122" s="23" t="s">
        <v>8268</v>
      </c>
      <c r="P122" s="36">
        <v>101</v>
      </c>
      <c r="Q122" s="23">
        <v>182.9091</v>
      </c>
      <c r="R122" s="32">
        <v>42702</v>
      </c>
      <c r="S122" s="32">
        <v>42732</v>
      </c>
      <c r="T122" s="23">
        <v>8.2192000000000001E-2</v>
      </c>
    </row>
    <row r="123" spans="1:20" ht="16" x14ac:dyDescent="0.2">
      <c r="A123" s="23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30" t="s">
        <v>8266</v>
      </c>
      <c r="O123" s="23" t="s">
        <v>8268</v>
      </c>
      <c r="P123" s="36">
        <v>101</v>
      </c>
      <c r="Q123" s="23">
        <v>131.1362</v>
      </c>
      <c r="R123" s="32">
        <v>42252</v>
      </c>
      <c r="S123" s="32">
        <v>42276</v>
      </c>
      <c r="T123" s="23">
        <v>6.4908999999999994E-2</v>
      </c>
    </row>
    <row r="124" spans="1:20" ht="32" x14ac:dyDescent="0.2">
      <c r="A124" s="23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30" t="s">
        <v>8266</v>
      </c>
      <c r="O124" s="23" t="s">
        <v>8268</v>
      </c>
      <c r="P124" s="33">
        <v>115</v>
      </c>
      <c r="Q124" s="23">
        <v>58.688600000000001</v>
      </c>
      <c r="R124" s="32">
        <v>41893</v>
      </c>
      <c r="S124" s="32">
        <v>41926</v>
      </c>
      <c r="T124" s="23">
        <v>9.0317999999999996E-2</v>
      </c>
    </row>
    <row r="125" spans="1:20" ht="32" x14ac:dyDescent="0.2">
      <c r="A125" s="23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30" t="s">
        <v>8266</v>
      </c>
      <c r="O125" s="23" t="s">
        <v>8268</v>
      </c>
      <c r="P125" s="64">
        <v>127</v>
      </c>
      <c r="Q125" s="23">
        <v>69.565100000000001</v>
      </c>
      <c r="R125" s="32">
        <v>41871</v>
      </c>
      <c r="S125" s="32">
        <v>41901</v>
      </c>
      <c r="T125" s="23">
        <v>8.2192000000000001E-2</v>
      </c>
    </row>
    <row r="126" spans="1:20" ht="32" x14ac:dyDescent="0.2">
      <c r="A126" s="23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30" t="s">
        <v>8266</v>
      </c>
      <c r="O126" s="23" t="s">
        <v>8268</v>
      </c>
      <c r="P126" s="47">
        <v>103</v>
      </c>
      <c r="Q126" s="23">
        <v>115.8732</v>
      </c>
      <c r="R126" s="32">
        <v>42262</v>
      </c>
      <c r="S126" s="32">
        <v>42286</v>
      </c>
      <c r="T126" s="23">
        <v>6.5488000000000005E-2</v>
      </c>
    </row>
    <row r="127" spans="1:20" ht="32" x14ac:dyDescent="0.2">
      <c r="A127" s="23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30" t="s">
        <v>8266</v>
      </c>
      <c r="O127" s="23" t="s">
        <v>8268</v>
      </c>
      <c r="P127" s="50">
        <v>104</v>
      </c>
      <c r="Q127" s="23">
        <v>81.125900000000001</v>
      </c>
      <c r="R127" s="32">
        <v>42135</v>
      </c>
      <c r="S127" s="32">
        <v>42167</v>
      </c>
      <c r="T127" s="23">
        <v>8.6254999999999998E-2</v>
      </c>
    </row>
    <row r="128" spans="1:20" ht="32" x14ac:dyDescent="0.2">
      <c r="A128" s="23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30" t="s">
        <v>8266</v>
      </c>
      <c r="O128" s="23" t="s">
        <v>8268</v>
      </c>
      <c r="P128" s="55">
        <v>111</v>
      </c>
      <c r="Q128" s="23">
        <v>57.626899999999999</v>
      </c>
      <c r="R128" s="32">
        <v>42230</v>
      </c>
      <c r="S128" s="32">
        <v>42259</v>
      </c>
      <c r="T128" s="23">
        <v>7.8613000000000002E-2</v>
      </c>
    </row>
    <row r="129" spans="1:20" ht="16" x14ac:dyDescent="0.2">
      <c r="A129" s="23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30" t="s">
        <v>8266</v>
      </c>
      <c r="O129" s="23" t="s">
        <v>8268</v>
      </c>
      <c r="P129" s="36">
        <v>101</v>
      </c>
      <c r="Q129" s="23">
        <v>60.475000000000001</v>
      </c>
      <c r="R129" s="32">
        <v>42068</v>
      </c>
      <c r="S129" s="32">
        <v>42098</v>
      </c>
      <c r="T129" s="23">
        <v>8.2077999999999998E-2</v>
      </c>
    </row>
    <row r="130" spans="1:20" ht="32" x14ac:dyDescent="0.2">
      <c r="A130" s="23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30" t="s">
        <v>8266</v>
      </c>
      <c r="O130" s="23" t="s">
        <v>8268</v>
      </c>
      <c r="P130" s="31">
        <v>105</v>
      </c>
      <c r="Q130" s="23">
        <v>65.579499999999996</v>
      </c>
      <c r="R130" s="32">
        <v>42145</v>
      </c>
      <c r="S130" s="32">
        <v>42175</v>
      </c>
      <c r="T130" s="23">
        <v>8.2192000000000001E-2</v>
      </c>
    </row>
    <row r="131" spans="1:20" ht="32" x14ac:dyDescent="0.2">
      <c r="A131" s="23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30" t="s">
        <v>8266</v>
      </c>
      <c r="O131" s="23" t="s">
        <v>8268</v>
      </c>
      <c r="P131" s="43">
        <v>102</v>
      </c>
      <c r="Q131" s="23">
        <v>119.1925</v>
      </c>
      <c r="R131" s="32">
        <v>41918</v>
      </c>
      <c r="S131" s="32">
        <v>41948</v>
      </c>
      <c r="T131" s="23">
        <v>8.2306000000000004E-2</v>
      </c>
    </row>
    <row r="132" spans="1:20" ht="32" x14ac:dyDescent="0.2">
      <c r="A132" s="23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30" t="s">
        <v>8266</v>
      </c>
      <c r="O132" s="23" t="s">
        <v>8268</v>
      </c>
      <c r="P132" s="55">
        <v>111</v>
      </c>
      <c r="Q132" s="23">
        <v>83.05</v>
      </c>
      <c r="R132" s="32">
        <v>42146</v>
      </c>
      <c r="S132" s="32">
        <v>42176</v>
      </c>
      <c r="T132" s="23">
        <v>8.2192000000000001E-2</v>
      </c>
    </row>
    <row r="133" spans="1:20" ht="32" x14ac:dyDescent="0.2">
      <c r="A133" s="23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30" t="s">
        <v>8266</v>
      </c>
      <c r="O133" s="23" t="s">
        <v>8268</v>
      </c>
      <c r="P133" s="43">
        <v>102</v>
      </c>
      <c r="Q133" s="23">
        <v>177.08699999999999</v>
      </c>
      <c r="R133" s="32">
        <v>42602</v>
      </c>
      <c r="S133" s="32">
        <v>42621</v>
      </c>
      <c r="T133" s="23">
        <v>5.0902999999999997E-2</v>
      </c>
    </row>
    <row r="134" spans="1:20" ht="32" x14ac:dyDescent="0.2">
      <c r="A134" s="23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30" t="s">
        <v>8266</v>
      </c>
      <c r="O134" s="23" t="s">
        <v>8268</v>
      </c>
      <c r="P134" s="51">
        <v>128</v>
      </c>
      <c r="Q134" s="23">
        <v>72.761399999999995</v>
      </c>
      <c r="R134" s="32">
        <v>42144</v>
      </c>
      <c r="S134" s="32">
        <v>42166</v>
      </c>
      <c r="T134" s="23">
        <v>5.9157000000000001E-2</v>
      </c>
    </row>
    <row r="135" spans="1:20" ht="32" x14ac:dyDescent="0.2">
      <c r="A135" s="23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30" t="s">
        <v>8266</v>
      </c>
      <c r="O135" s="23" t="s">
        <v>8268</v>
      </c>
      <c r="P135" s="31">
        <v>105</v>
      </c>
      <c r="Q135" s="23">
        <v>98.2</v>
      </c>
      <c r="R135" s="32">
        <v>41982</v>
      </c>
      <c r="S135" s="32">
        <v>42012</v>
      </c>
      <c r="T135" s="23">
        <v>8.2192000000000001E-2</v>
      </c>
    </row>
    <row r="136" spans="1:20" ht="32" x14ac:dyDescent="0.2">
      <c r="A136" s="23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30" t="s">
        <v>8266</v>
      </c>
      <c r="O136" s="23" t="s">
        <v>8268</v>
      </c>
      <c r="P136" s="53">
        <v>106</v>
      </c>
      <c r="Q136" s="23">
        <v>251.7381</v>
      </c>
      <c r="R136" s="32">
        <v>42614</v>
      </c>
      <c r="S136" s="32">
        <v>42644</v>
      </c>
      <c r="T136" s="23">
        <v>8.0561999999999995E-2</v>
      </c>
    </row>
    <row r="137" spans="1:20" ht="32" x14ac:dyDescent="0.2">
      <c r="A137" s="23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30" t="s">
        <v>8266</v>
      </c>
      <c r="O137" s="23" t="s">
        <v>8268</v>
      </c>
      <c r="P137" s="41">
        <v>109</v>
      </c>
      <c r="Q137" s="23">
        <v>74.821899999999999</v>
      </c>
      <c r="R137" s="32">
        <v>42303</v>
      </c>
      <c r="S137" s="32">
        <v>42338</v>
      </c>
      <c r="T137" s="23">
        <v>9.6004999999999993E-2</v>
      </c>
    </row>
    <row r="138" spans="1:20" ht="32" x14ac:dyDescent="0.2">
      <c r="A138" s="23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30" t="s">
        <v>8266</v>
      </c>
      <c r="O138" s="23" t="s">
        <v>8268</v>
      </c>
      <c r="P138" s="35">
        <v>100</v>
      </c>
      <c r="Q138" s="23">
        <v>67.653099999999995</v>
      </c>
      <c r="R138" s="32">
        <v>42171</v>
      </c>
      <c r="S138" s="32">
        <v>42201</v>
      </c>
      <c r="T138" s="23">
        <v>8.2192000000000001E-2</v>
      </c>
    </row>
    <row r="139" spans="1:20" ht="16" x14ac:dyDescent="0.2">
      <c r="A139" s="23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30" t="s">
        <v>8266</v>
      </c>
      <c r="O139" s="23" t="s">
        <v>8268</v>
      </c>
      <c r="P139" s="47">
        <v>103</v>
      </c>
      <c r="Q139" s="23">
        <v>93.813400000000001</v>
      </c>
      <c r="R139" s="32">
        <v>41964</v>
      </c>
      <c r="S139" s="32">
        <v>41995</v>
      </c>
      <c r="T139" s="23">
        <v>8.4524000000000002E-2</v>
      </c>
    </row>
    <row r="140" spans="1:20" ht="16" x14ac:dyDescent="0.2">
      <c r="A140" s="23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30" t="s">
        <v>8266</v>
      </c>
      <c r="O140" s="23" t="s">
        <v>8268</v>
      </c>
      <c r="P140" s="65">
        <v>112</v>
      </c>
      <c r="Q140" s="23">
        <v>41.2376</v>
      </c>
      <c r="R140" s="32">
        <v>42284</v>
      </c>
      <c r="S140" s="32">
        <v>42307</v>
      </c>
      <c r="T140" s="23">
        <v>6.3996999999999998E-2</v>
      </c>
    </row>
    <row r="141" spans="1:20" ht="16" x14ac:dyDescent="0.2">
      <c r="A141" s="23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30" t="s">
        <v>8266</v>
      </c>
      <c r="O141" s="23" t="s">
        <v>8268</v>
      </c>
      <c r="P141" s="47">
        <v>103</v>
      </c>
      <c r="Q141" s="23">
        <v>52.551000000000002</v>
      </c>
      <c r="R141" s="32">
        <v>42016</v>
      </c>
      <c r="S141" s="32">
        <v>42032</v>
      </c>
      <c r="T141" s="23">
        <v>4.4155E-2</v>
      </c>
    </row>
    <row r="142" spans="1:20" ht="32" x14ac:dyDescent="0.2">
      <c r="A142" s="23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30" t="s">
        <v>8266</v>
      </c>
      <c r="O142" s="23" t="s">
        <v>8268</v>
      </c>
      <c r="P142" s="61">
        <v>131</v>
      </c>
      <c r="Q142" s="23">
        <v>48.325200000000002</v>
      </c>
      <c r="R142" s="32">
        <v>42136</v>
      </c>
      <c r="S142" s="32">
        <v>42167</v>
      </c>
      <c r="T142" s="23">
        <v>8.5860000000000006E-2</v>
      </c>
    </row>
    <row r="143" spans="1:20" ht="32" x14ac:dyDescent="0.2">
      <c r="A143" s="23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30" t="s">
        <v>8266</v>
      </c>
      <c r="O143" s="23" t="s">
        <v>8268</v>
      </c>
      <c r="P143" s="43">
        <v>102</v>
      </c>
      <c r="Q143" s="23">
        <v>53.177100000000003</v>
      </c>
      <c r="R143" s="32">
        <v>42172</v>
      </c>
      <c r="S143" s="32">
        <v>42202</v>
      </c>
      <c r="T143" s="23">
        <v>8.2192000000000001E-2</v>
      </c>
    </row>
    <row r="144" spans="1:20" ht="32" x14ac:dyDescent="0.2">
      <c r="A144" s="23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30" t="s">
        <v>8266</v>
      </c>
      <c r="O144" s="23" t="s">
        <v>8268</v>
      </c>
      <c r="P144" s="51">
        <v>128</v>
      </c>
      <c r="Q144" s="23">
        <v>60.952399999999997</v>
      </c>
      <c r="R144" s="32">
        <v>42590</v>
      </c>
      <c r="S144" s="32">
        <v>42606</v>
      </c>
      <c r="T144" s="23">
        <v>4.3836E-2</v>
      </c>
    </row>
    <row r="145" spans="1:20" ht="32" x14ac:dyDescent="0.2">
      <c r="A145" s="23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30" t="s">
        <v>8266</v>
      </c>
      <c r="O145" s="23" t="s">
        <v>8268</v>
      </c>
      <c r="P145" s="66">
        <v>154</v>
      </c>
      <c r="Q145" s="23">
        <v>106.5034</v>
      </c>
      <c r="R145" s="32">
        <v>42284</v>
      </c>
      <c r="S145" s="32">
        <v>42314</v>
      </c>
      <c r="T145" s="23">
        <v>8.2306000000000004E-2</v>
      </c>
    </row>
    <row r="146" spans="1:20" ht="32" x14ac:dyDescent="0.2">
      <c r="A146" s="23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30" t="s">
        <v>8266</v>
      </c>
      <c r="O146" s="23" t="s">
        <v>8268</v>
      </c>
      <c r="P146" s="57">
        <v>107</v>
      </c>
      <c r="Q146" s="23">
        <v>204.57140000000001</v>
      </c>
      <c r="R146" s="32">
        <v>42611</v>
      </c>
      <c r="S146" s="32">
        <v>42627</v>
      </c>
      <c r="T146" s="23">
        <v>4.3809000000000001E-2</v>
      </c>
    </row>
    <row r="147" spans="1:20" ht="32" x14ac:dyDescent="0.2">
      <c r="A147" s="23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30" t="s">
        <v>8266</v>
      </c>
      <c r="O147" s="23" t="s">
        <v>8268</v>
      </c>
      <c r="P147" s="36">
        <v>101</v>
      </c>
      <c r="Q147" s="23">
        <v>54.912599999999998</v>
      </c>
      <c r="R147" s="32">
        <v>42400</v>
      </c>
      <c r="S147" s="32">
        <v>42444</v>
      </c>
      <c r="T147" s="23">
        <v>0.121015</v>
      </c>
    </row>
    <row r="148" spans="1:20" ht="32" x14ac:dyDescent="0.2">
      <c r="A148" s="23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30" t="s">
        <v>8266</v>
      </c>
      <c r="O148" s="23" t="s">
        <v>8268</v>
      </c>
      <c r="P148" s="35">
        <v>100</v>
      </c>
      <c r="Q148" s="23">
        <v>150.41669999999999</v>
      </c>
      <c r="R148" s="32">
        <v>42017</v>
      </c>
      <c r="S148" s="32">
        <v>42044</v>
      </c>
      <c r="T148" s="23">
        <v>7.2073999999999999E-2</v>
      </c>
    </row>
    <row r="149" spans="1:20" ht="32" x14ac:dyDescent="0.2">
      <c r="A149" s="23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30" t="s">
        <v>8266</v>
      </c>
      <c r="O149" s="23" t="s">
        <v>8268</v>
      </c>
      <c r="P149" s="58">
        <v>114</v>
      </c>
      <c r="Q149" s="23">
        <v>105.2063</v>
      </c>
      <c r="R149" s="32">
        <v>42431</v>
      </c>
      <c r="S149" s="32">
        <v>42461</v>
      </c>
      <c r="T149" s="23">
        <v>8.2077999999999998E-2</v>
      </c>
    </row>
    <row r="150" spans="1:20" ht="32" x14ac:dyDescent="0.2">
      <c r="A150" s="23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30" t="s">
        <v>8266</v>
      </c>
      <c r="O150" s="23" t="s">
        <v>8268</v>
      </c>
      <c r="P150" s="47">
        <v>103</v>
      </c>
      <c r="Q150" s="23">
        <v>68.666700000000006</v>
      </c>
      <c r="R150" s="32">
        <v>42121</v>
      </c>
      <c r="S150" s="32">
        <v>42156</v>
      </c>
      <c r="T150" s="23">
        <v>9.4386999999999999E-2</v>
      </c>
    </row>
    <row r="151" spans="1:20" ht="16" x14ac:dyDescent="0.2">
      <c r="A151" s="23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30" t="s">
        <v>8266</v>
      </c>
      <c r="O151" s="23" t="s">
        <v>8268</v>
      </c>
      <c r="P151" s="56">
        <v>122</v>
      </c>
      <c r="Q151" s="23">
        <v>129.36170000000001</v>
      </c>
      <c r="R151" s="32">
        <v>42219</v>
      </c>
      <c r="S151" s="32">
        <v>42249</v>
      </c>
      <c r="T151" s="23">
        <v>8.2192000000000001E-2</v>
      </c>
    </row>
    <row r="152" spans="1:20" ht="32" x14ac:dyDescent="0.2">
      <c r="A152" s="23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30" t="s">
        <v>8266</v>
      </c>
      <c r="O152" s="23" t="s">
        <v>8268</v>
      </c>
      <c r="P152" s="47">
        <v>103</v>
      </c>
      <c r="Q152" s="23">
        <v>134.2637</v>
      </c>
      <c r="R152" s="32">
        <v>42445</v>
      </c>
      <c r="S152" s="32">
        <v>42489</v>
      </c>
      <c r="T152" s="23">
        <v>0.120548</v>
      </c>
    </row>
    <row r="153" spans="1:20" ht="32" x14ac:dyDescent="0.2">
      <c r="A153" s="23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30" t="s">
        <v>8266</v>
      </c>
      <c r="O153" s="23" t="s">
        <v>8268</v>
      </c>
      <c r="P153" s="43">
        <v>102</v>
      </c>
      <c r="Q153" s="23">
        <v>203.2</v>
      </c>
      <c r="R153" s="32">
        <v>42380</v>
      </c>
      <c r="S153" s="32">
        <v>42398</v>
      </c>
      <c r="T153" s="23">
        <v>4.7573999999999998E-2</v>
      </c>
    </row>
    <row r="154" spans="1:20" ht="16" x14ac:dyDescent="0.2">
      <c r="A154" s="23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30" t="s">
        <v>8266</v>
      </c>
      <c r="O154" s="23" t="s">
        <v>8268</v>
      </c>
      <c r="P154" s="65">
        <v>112</v>
      </c>
      <c r="Q154" s="23">
        <v>69.185199999999995</v>
      </c>
      <c r="R154" s="32">
        <v>42762</v>
      </c>
      <c r="S154" s="32">
        <v>42794</v>
      </c>
      <c r="T154" s="23">
        <v>8.566E-2</v>
      </c>
    </row>
    <row r="155" spans="1:20" ht="32" x14ac:dyDescent="0.2">
      <c r="A155" s="23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30" t="s">
        <v>8266</v>
      </c>
      <c r="O155" s="23" t="s">
        <v>8268</v>
      </c>
      <c r="P155" s="43">
        <v>102</v>
      </c>
      <c r="Q155" s="23">
        <v>125.123</v>
      </c>
      <c r="R155" s="32">
        <v>42567</v>
      </c>
      <c r="S155" s="32">
        <v>42597</v>
      </c>
      <c r="T155" s="23">
        <v>8.2192000000000001E-2</v>
      </c>
    </row>
    <row r="156" spans="1:20" ht="32" x14ac:dyDescent="0.2">
      <c r="A156" s="23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30" t="s">
        <v>8266</v>
      </c>
      <c r="O156" s="23" t="s">
        <v>8268</v>
      </c>
      <c r="P156" s="58">
        <v>114</v>
      </c>
      <c r="Q156" s="23">
        <v>40.714300000000001</v>
      </c>
      <c r="R156" s="32">
        <v>42232</v>
      </c>
      <c r="S156" s="32">
        <v>42264</v>
      </c>
      <c r="T156" s="23">
        <v>8.6201E-2</v>
      </c>
    </row>
    <row r="157" spans="1:20" ht="32" x14ac:dyDescent="0.2">
      <c r="A157" s="23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30" t="s">
        <v>8266</v>
      </c>
      <c r="O157" s="23" t="s">
        <v>8268</v>
      </c>
      <c r="P157" s="43">
        <v>102</v>
      </c>
      <c r="Q157" s="23">
        <v>141.29169999999999</v>
      </c>
      <c r="R157" s="32">
        <v>42239</v>
      </c>
      <c r="S157" s="32">
        <v>42260</v>
      </c>
      <c r="T157" s="23">
        <v>5.491E-2</v>
      </c>
    </row>
    <row r="158" spans="1:20" ht="32" x14ac:dyDescent="0.2">
      <c r="A158" s="23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30" t="s">
        <v>8266</v>
      </c>
      <c r="O158" s="23" t="s">
        <v>8268</v>
      </c>
      <c r="P158" s="37">
        <v>116</v>
      </c>
      <c r="Q158" s="23">
        <v>55.333300000000001</v>
      </c>
      <c r="R158" s="32">
        <v>42261</v>
      </c>
      <c r="S158" s="32">
        <v>42291</v>
      </c>
      <c r="T158" s="23">
        <v>8.2192000000000001E-2</v>
      </c>
    </row>
    <row r="159" spans="1:20" ht="32" x14ac:dyDescent="0.2">
      <c r="A159" s="23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30" t="s">
        <v>8266</v>
      </c>
      <c r="O159" s="23" t="s">
        <v>8268</v>
      </c>
      <c r="P159" s="67">
        <v>136</v>
      </c>
      <c r="Q159" s="23">
        <v>46.420499999999997</v>
      </c>
      <c r="R159" s="32">
        <v>42102</v>
      </c>
      <c r="S159" s="32">
        <v>42123</v>
      </c>
      <c r="T159" s="23">
        <v>5.7534000000000002E-2</v>
      </c>
    </row>
    <row r="160" spans="1:20" ht="32" x14ac:dyDescent="0.2">
      <c r="A160" s="23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30" t="s">
        <v>8266</v>
      </c>
      <c r="O160" s="23" t="s">
        <v>8268</v>
      </c>
      <c r="P160" s="63">
        <v>133</v>
      </c>
      <c r="Q160" s="23">
        <v>57.2</v>
      </c>
      <c r="R160" s="32">
        <v>42538</v>
      </c>
      <c r="S160" s="32">
        <v>42583</v>
      </c>
      <c r="T160" s="23">
        <v>0.122069</v>
      </c>
    </row>
    <row r="161" spans="1:20" ht="32" x14ac:dyDescent="0.2">
      <c r="A161" s="23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30" t="s">
        <v>8266</v>
      </c>
      <c r="O161" s="23" t="s">
        <v>8268</v>
      </c>
      <c r="P161" s="37">
        <v>116</v>
      </c>
      <c r="Q161" s="23">
        <v>59.6</v>
      </c>
      <c r="R161" s="32">
        <v>42056</v>
      </c>
      <c r="S161" s="32">
        <v>42091</v>
      </c>
      <c r="T161" s="23">
        <v>9.5776E-2</v>
      </c>
    </row>
    <row r="162" spans="1:20" ht="32" x14ac:dyDescent="0.2">
      <c r="A162" s="23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30" t="s">
        <v>8266</v>
      </c>
      <c r="O162" s="23" t="s">
        <v>8268</v>
      </c>
      <c r="P162" s="31">
        <v>105</v>
      </c>
      <c r="Q162" s="23">
        <v>89.585700000000003</v>
      </c>
      <c r="R162" s="32">
        <v>42696</v>
      </c>
      <c r="S162" s="32">
        <v>42726</v>
      </c>
      <c r="T162" s="23">
        <v>8.2192000000000001E-2</v>
      </c>
    </row>
    <row r="163" spans="1:20" ht="32" x14ac:dyDescent="0.2">
      <c r="A163" s="23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30" t="s">
        <v>8266</v>
      </c>
      <c r="O163" s="23" t="s">
        <v>8268</v>
      </c>
      <c r="P163" s="43">
        <v>102</v>
      </c>
      <c r="Q163" s="23">
        <v>204.05</v>
      </c>
      <c r="R163" s="32">
        <v>42186</v>
      </c>
      <c r="S163" s="32">
        <v>42216</v>
      </c>
      <c r="T163" s="23">
        <v>8.2192000000000001E-2</v>
      </c>
    </row>
    <row r="164" spans="1:20" ht="32" x14ac:dyDescent="0.2">
      <c r="A164" s="23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30" t="s">
        <v>8266</v>
      </c>
      <c r="O164" s="23" t="s">
        <v>8268</v>
      </c>
      <c r="P164" s="29">
        <v>175</v>
      </c>
      <c r="Q164" s="23">
        <v>48.703699999999998</v>
      </c>
      <c r="R164" s="32">
        <v>42493</v>
      </c>
      <c r="S164" s="32">
        <v>42531</v>
      </c>
      <c r="T164" s="23">
        <v>0.103851</v>
      </c>
    </row>
    <row r="165" spans="1:20" ht="32" x14ac:dyDescent="0.2">
      <c r="A165" s="23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30" t="s">
        <v>8266</v>
      </c>
      <c r="O165" s="23" t="s">
        <v>8268</v>
      </c>
      <c r="P165" s="57">
        <v>107</v>
      </c>
      <c r="Q165" s="23">
        <v>53.34</v>
      </c>
      <c r="R165" s="32">
        <v>42475</v>
      </c>
      <c r="S165" s="32">
        <v>42505</v>
      </c>
      <c r="T165" s="23">
        <v>8.2192000000000001E-2</v>
      </c>
    </row>
    <row r="166" spans="1:20" ht="32" x14ac:dyDescent="0.2">
      <c r="A166" s="23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30" t="s">
        <v>8266</v>
      </c>
      <c r="O166" s="23" t="s">
        <v>8268</v>
      </c>
      <c r="P166" s="56">
        <v>122</v>
      </c>
      <c r="Q166" s="23">
        <v>75.087699999999998</v>
      </c>
      <c r="R166" s="32">
        <v>42452</v>
      </c>
      <c r="S166" s="32">
        <v>42473</v>
      </c>
      <c r="T166" s="23">
        <v>5.7534000000000002E-2</v>
      </c>
    </row>
    <row r="167" spans="1:20" ht="16" x14ac:dyDescent="0.2">
      <c r="A167" s="23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30" t="s">
        <v>8266</v>
      </c>
      <c r="O167" s="23" t="s">
        <v>8268</v>
      </c>
      <c r="P167" s="35">
        <v>100</v>
      </c>
      <c r="Q167" s="23">
        <v>209.83869999999999</v>
      </c>
      <c r="R167" s="32">
        <v>42253</v>
      </c>
      <c r="S167" s="32">
        <v>42283</v>
      </c>
      <c r="T167" s="23">
        <v>8.2192000000000001E-2</v>
      </c>
    </row>
    <row r="168" spans="1:20" ht="32" x14ac:dyDescent="0.2">
      <c r="A168" s="23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30" t="s">
        <v>8266</v>
      </c>
      <c r="O168" s="23" t="s">
        <v>8268</v>
      </c>
      <c r="P168" s="44">
        <v>110</v>
      </c>
      <c r="Q168" s="23">
        <v>61.022199999999998</v>
      </c>
      <c r="R168" s="32">
        <v>42264</v>
      </c>
      <c r="S168" s="32">
        <v>42294</v>
      </c>
      <c r="T168" s="23">
        <v>8.2192000000000001E-2</v>
      </c>
    </row>
    <row r="169" spans="1:20" ht="32" x14ac:dyDescent="0.2">
      <c r="A169" s="23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30" t="s">
        <v>8266</v>
      </c>
      <c r="O169" s="23" t="s">
        <v>8268</v>
      </c>
      <c r="P169" s="35">
        <v>100</v>
      </c>
      <c r="Q169" s="23">
        <v>61</v>
      </c>
      <c r="R169" s="32">
        <v>42664</v>
      </c>
      <c r="S169" s="32">
        <v>42685</v>
      </c>
      <c r="T169" s="23">
        <v>5.7827999999999997E-2</v>
      </c>
    </row>
    <row r="170" spans="1:20" ht="32" x14ac:dyDescent="0.2">
      <c r="A170" s="23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30" t="s">
        <v>8266</v>
      </c>
      <c r="O170" s="23" t="s">
        <v>8268</v>
      </c>
      <c r="P170" s="37">
        <v>116</v>
      </c>
      <c r="Q170" s="23">
        <v>80.034499999999994</v>
      </c>
      <c r="R170" s="32">
        <v>42382</v>
      </c>
      <c r="S170" s="32">
        <v>42396</v>
      </c>
      <c r="T170" s="23">
        <v>3.7801000000000001E-2</v>
      </c>
    </row>
    <row r="171" spans="1:20" ht="48" x14ac:dyDescent="0.2">
      <c r="A171" s="23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30" t="s">
        <v>8266</v>
      </c>
      <c r="O171" s="23" t="s">
        <v>8268</v>
      </c>
      <c r="P171" s="35">
        <v>100</v>
      </c>
      <c r="Q171" s="23">
        <v>93.977400000000003</v>
      </c>
      <c r="R171" s="32">
        <v>41826</v>
      </c>
      <c r="S171" s="32">
        <v>41859</v>
      </c>
      <c r="T171" s="23">
        <v>8.9610999999999996E-2</v>
      </c>
    </row>
    <row r="172" spans="1:20" ht="32" x14ac:dyDescent="0.2">
      <c r="A172" s="23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30" t="s">
        <v>8266</v>
      </c>
      <c r="O172" s="23" t="s">
        <v>8268</v>
      </c>
      <c r="P172" s="53">
        <v>106</v>
      </c>
      <c r="Q172" s="23">
        <v>61.944400000000002</v>
      </c>
      <c r="R172" s="32">
        <v>42499</v>
      </c>
      <c r="S172" s="32">
        <v>42529</v>
      </c>
      <c r="T172" s="23">
        <v>8.2192000000000001E-2</v>
      </c>
    </row>
    <row r="173" spans="1:20" ht="32" x14ac:dyDescent="0.2">
      <c r="A173" s="23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30" t="s">
        <v>8266</v>
      </c>
      <c r="O173" s="23" t="s">
        <v>8268</v>
      </c>
      <c r="P173" s="36">
        <v>101</v>
      </c>
      <c r="Q173" s="23">
        <v>66.447400000000002</v>
      </c>
      <c r="R173" s="32">
        <v>42513</v>
      </c>
      <c r="S173" s="32">
        <v>42543</v>
      </c>
      <c r="T173" s="23">
        <v>8.2192000000000001E-2</v>
      </c>
    </row>
    <row r="174" spans="1:20" ht="32" x14ac:dyDescent="0.2">
      <c r="A174" s="23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30" t="s">
        <v>8266</v>
      </c>
      <c r="O174" s="23" t="s">
        <v>8268</v>
      </c>
      <c r="P174" s="57">
        <v>107</v>
      </c>
      <c r="Q174" s="23">
        <v>35.799999999999997</v>
      </c>
      <c r="R174" s="32">
        <v>41914</v>
      </c>
      <c r="S174" s="32">
        <v>41928</v>
      </c>
      <c r="T174" s="23">
        <v>3.8536000000000001E-2</v>
      </c>
    </row>
    <row r="175" spans="1:20" ht="32" x14ac:dyDescent="0.2">
      <c r="A175" s="23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30" t="s">
        <v>8266</v>
      </c>
      <c r="O175" s="23" t="s">
        <v>8268</v>
      </c>
      <c r="P175" s="43">
        <v>102</v>
      </c>
      <c r="Q175" s="23">
        <v>145.65219999999999</v>
      </c>
      <c r="R175" s="32">
        <v>42521</v>
      </c>
      <c r="S175" s="32">
        <v>42543</v>
      </c>
      <c r="T175" s="23">
        <v>6.0692999999999997E-2</v>
      </c>
    </row>
    <row r="176" spans="1:20" ht="32" x14ac:dyDescent="0.2">
      <c r="A176" s="23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30" t="s">
        <v>8266</v>
      </c>
      <c r="O176" s="23" t="s">
        <v>8268</v>
      </c>
      <c r="P176" s="36">
        <v>101</v>
      </c>
      <c r="Q176" s="23">
        <v>142.2807</v>
      </c>
      <c r="R176" s="32">
        <v>42041</v>
      </c>
      <c r="S176" s="32">
        <v>42071</v>
      </c>
      <c r="T176" s="23">
        <v>8.2077999999999998E-2</v>
      </c>
    </row>
    <row r="177" spans="1:20" ht="32" x14ac:dyDescent="0.2">
      <c r="A177" s="23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30" t="s">
        <v>8266</v>
      </c>
      <c r="O177" s="23" t="s">
        <v>8268</v>
      </c>
      <c r="P177" s="42">
        <v>146</v>
      </c>
      <c r="Q177" s="23">
        <v>292.77780000000001</v>
      </c>
      <c r="R177" s="32">
        <v>41822</v>
      </c>
      <c r="S177" s="32">
        <v>41825</v>
      </c>
      <c r="T177" s="23">
        <v>6.7580000000000001E-3</v>
      </c>
    </row>
    <row r="178" spans="1:20" ht="32" x14ac:dyDescent="0.2">
      <c r="A178" s="23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30" t="s">
        <v>8266</v>
      </c>
      <c r="O178" s="23" t="s">
        <v>8268</v>
      </c>
      <c r="P178" s="31">
        <v>105</v>
      </c>
      <c r="Q178" s="23">
        <v>80.400000000000006</v>
      </c>
      <c r="R178" s="32">
        <v>42248</v>
      </c>
      <c r="S178" s="32">
        <v>42283</v>
      </c>
      <c r="T178" s="23">
        <v>9.5890000000000003E-2</v>
      </c>
    </row>
    <row r="179" spans="1:20" ht="32" x14ac:dyDescent="0.2">
      <c r="A179" s="23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30" t="s">
        <v>8266</v>
      </c>
      <c r="O179" s="23" t="s">
        <v>8268</v>
      </c>
      <c r="P179" s="35">
        <v>100</v>
      </c>
      <c r="Q179" s="23">
        <v>72.289199999999994</v>
      </c>
      <c r="R179" s="32">
        <v>41809</v>
      </c>
      <c r="S179" s="32">
        <v>41839</v>
      </c>
      <c r="T179" s="23">
        <v>8.2192000000000001E-2</v>
      </c>
    </row>
    <row r="180" spans="1:20" ht="32" x14ac:dyDescent="0.2">
      <c r="A180" s="23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30" t="s">
        <v>8266</v>
      </c>
      <c r="O180" s="23" t="s">
        <v>8268</v>
      </c>
      <c r="P180" s="31">
        <v>105</v>
      </c>
      <c r="Q180" s="23">
        <v>32.972999999999999</v>
      </c>
      <c r="R180" s="32">
        <v>42148</v>
      </c>
      <c r="S180" s="32">
        <v>42170</v>
      </c>
      <c r="T180" s="23">
        <v>6.0274000000000001E-2</v>
      </c>
    </row>
    <row r="181" spans="1:20" ht="16" x14ac:dyDescent="0.2">
      <c r="A181" s="23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30" t="s">
        <v>8266</v>
      </c>
      <c r="O181" s="23" t="s">
        <v>8268</v>
      </c>
      <c r="P181" s="68">
        <v>139</v>
      </c>
      <c r="Q181" s="23">
        <v>116.65219999999999</v>
      </c>
      <c r="R181" s="32">
        <v>42185</v>
      </c>
      <c r="S181" s="32">
        <v>42215</v>
      </c>
      <c r="T181" s="23">
        <v>8.2192000000000001E-2</v>
      </c>
    </row>
    <row r="182" spans="1:20" ht="16" x14ac:dyDescent="0.2">
      <c r="A182" s="23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30" t="s">
        <v>8266</v>
      </c>
      <c r="O182" s="23" t="s">
        <v>8268</v>
      </c>
      <c r="P182" s="43">
        <v>102</v>
      </c>
      <c r="Q182" s="23">
        <v>136.84819999999999</v>
      </c>
      <c r="R182" s="32">
        <v>42769</v>
      </c>
      <c r="S182" s="32">
        <v>42790</v>
      </c>
      <c r="T182" s="23">
        <v>5.7534000000000002E-2</v>
      </c>
    </row>
    <row r="183" spans="1:20" ht="16" x14ac:dyDescent="0.2">
      <c r="A183" s="23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30" t="s">
        <v>8266</v>
      </c>
      <c r="O183" s="23" t="s">
        <v>8268</v>
      </c>
      <c r="P183" s="50">
        <v>104</v>
      </c>
      <c r="Q183" s="23">
        <v>177.61699999999999</v>
      </c>
      <c r="R183" s="32">
        <v>42549</v>
      </c>
      <c r="S183" s="32">
        <v>42579</v>
      </c>
      <c r="T183" s="23">
        <v>8.2192000000000001E-2</v>
      </c>
    </row>
    <row r="184" spans="1:20" ht="32" x14ac:dyDescent="0.2">
      <c r="A184" s="23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30" t="s">
        <v>8266</v>
      </c>
      <c r="O184" s="23" t="s">
        <v>8268</v>
      </c>
      <c r="P184" s="69">
        <v>138</v>
      </c>
      <c r="Q184" s="23">
        <v>109.0789</v>
      </c>
      <c r="R184" s="32">
        <v>42685</v>
      </c>
      <c r="S184" s="32">
        <v>42710</v>
      </c>
      <c r="T184" s="23">
        <v>6.8492999999999998E-2</v>
      </c>
    </row>
    <row r="185" spans="1:20" ht="16" x14ac:dyDescent="0.2">
      <c r="A185" s="23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30" t="s">
        <v>8266</v>
      </c>
      <c r="O185" s="23" t="s">
        <v>8268</v>
      </c>
      <c r="P185" s="43">
        <v>102</v>
      </c>
      <c r="Q185" s="23">
        <v>78.205100000000002</v>
      </c>
      <c r="R185" s="32">
        <v>42062</v>
      </c>
      <c r="S185" s="32">
        <v>42095</v>
      </c>
      <c r="T185" s="23">
        <v>9.0167999999999998E-2</v>
      </c>
    </row>
    <row r="186" spans="1:20" ht="32" x14ac:dyDescent="0.2">
      <c r="A186" s="23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30" t="s">
        <v>8266</v>
      </c>
      <c r="O186" s="23" t="s">
        <v>8268</v>
      </c>
      <c r="P186" s="36">
        <v>101</v>
      </c>
      <c r="Q186" s="23">
        <v>114.125</v>
      </c>
      <c r="R186" s="32">
        <v>41851</v>
      </c>
      <c r="S186" s="32">
        <v>41881</v>
      </c>
      <c r="T186" s="23">
        <v>8.2192000000000001E-2</v>
      </c>
    </row>
    <row r="187" spans="1:20" ht="32" x14ac:dyDescent="0.2">
      <c r="A187" s="23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30" t="s">
        <v>8266</v>
      </c>
      <c r="O187" s="23" t="s">
        <v>8268</v>
      </c>
      <c r="P187" s="70">
        <v>130</v>
      </c>
      <c r="Q187" s="23">
        <v>50</v>
      </c>
      <c r="R187" s="32">
        <v>42053</v>
      </c>
      <c r="S187" s="32">
        <v>42112</v>
      </c>
      <c r="T187" s="23">
        <v>0.16142400000000001</v>
      </c>
    </row>
    <row r="188" spans="1:20" ht="32" x14ac:dyDescent="0.2">
      <c r="A188" s="23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30" t="s">
        <v>8266</v>
      </c>
      <c r="O188" s="23" t="s">
        <v>8268</v>
      </c>
      <c r="P188" s="44">
        <v>110</v>
      </c>
      <c r="Q188" s="23">
        <v>91.666700000000006</v>
      </c>
      <c r="R188" s="32">
        <v>42054</v>
      </c>
      <c r="S188" s="32">
        <v>42061</v>
      </c>
      <c r="T188" s="23">
        <v>1.9178000000000001E-2</v>
      </c>
    </row>
    <row r="189" spans="1:20" ht="32" x14ac:dyDescent="0.2">
      <c r="A189" s="23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30" t="s">
        <v>8266</v>
      </c>
      <c r="O189" s="23" t="s">
        <v>8268</v>
      </c>
      <c r="P189" s="35">
        <v>100</v>
      </c>
      <c r="Q189" s="23">
        <v>69.822800000000001</v>
      </c>
      <c r="R189" s="32">
        <v>42466</v>
      </c>
      <c r="S189" s="32">
        <v>42490</v>
      </c>
      <c r="T189" s="23">
        <v>6.4676999999999998E-2</v>
      </c>
    </row>
    <row r="190" spans="1:20" ht="32" x14ac:dyDescent="0.2">
      <c r="A190" s="23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30" t="s">
        <v>8266</v>
      </c>
      <c r="O190" s="23" t="s">
        <v>8268</v>
      </c>
      <c r="P190" s="71">
        <v>153</v>
      </c>
      <c r="Q190" s="23">
        <v>109.5714</v>
      </c>
      <c r="R190" s="32">
        <v>42513</v>
      </c>
      <c r="S190" s="32">
        <v>42534</v>
      </c>
      <c r="T190" s="23">
        <v>5.9171000000000001E-2</v>
      </c>
    </row>
    <row r="191" spans="1:20" ht="16" x14ac:dyDescent="0.2">
      <c r="A191" s="23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30" t="s">
        <v>8266</v>
      </c>
      <c r="O191" s="23" t="s">
        <v>8268</v>
      </c>
      <c r="P191" s="43">
        <v>102</v>
      </c>
      <c r="Q191" s="23">
        <v>55.6</v>
      </c>
      <c r="R191" s="32">
        <v>42270</v>
      </c>
      <c r="S191" s="32">
        <v>42306</v>
      </c>
      <c r="T191" s="23">
        <v>9.7097000000000003E-2</v>
      </c>
    </row>
    <row r="192" spans="1:20" ht="32" x14ac:dyDescent="0.2">
      <c r="A192" s="23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30" t="s">
        <v>8266</v>
      </c>
      <c r="O192" s="23" t="s">
        <v>8268</v>
      </c>
      <c r="P192" s="47">
        <v>103</v>
      </c>
      <c r="Q192" s="23">
        <v>63.574100000000001</v>
      </c>
      <c r="R192" s="32">
        <v>41932</v>
      </c>
      <c r="S192" s="32">
        <v>41962</v>
      </c>
      <c r="T192" s="23">
        <v>8.2306000000000004E-2</v>
      </c>
    </row>
    <row r="193" spans="1:20" ht="16" x14ac:dyDescent="0.2">
      <c r="A193" s="23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30" t="s">
        <v>8266</v>
      </c>
      <c r="O193" s="23" t="s">
        <v>8268</v>
      </c>
      <c r="P193" s="53">
        <v>106</v>
      </c>
      <c r="Q193" s="23">
        <v>184.7826</v>
      </c>
      <c r="R193" s="32">
        <v>42746</v>
      </c>
      <c r="S193" s="32">
        <v>42791</v>
      </c>
      <c r="T193" s="23">
        <v>0.12328799999999999</v>
      </c>
    </row>
    <row r="194" spans="1:20" ht="32" x14ac:dyDescent="0.2">
      <c r="A194" s="23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30" t="s">
        <v>8266</v>
      </c>
      <c r="O194" s="23" t="s">
        <v>8268</v>
      </c>
      <c r="P194" s="62">
        <v>113</v>
      </c>
      <c r="Q194" s="23">
        <v>83.426500000000004</v>
      </c>
      <c r="R194" s="32">
        <v>41866</v>
      </c>
      <c r="S194" s="32">
        <v>41883</v>
      </c>
      <c r="T194" s="23">
        <v>4.8329999999999998E-2</v>
      </c>
    </row>
    <row r="195" spans="1:20" ht="32" x14ac:dyDescent="0.2">
      <c r="A195" s="23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30" t="s">
        <v>8266</v>
      </c>
      <c r="O195" s="23" t="s">
        <v>8268</v>
      </c>
      <c r="P195" s="29">
        <v>218</v>
      </c>
      <c r="Q195" s="23">
        <v>54.5</v>
      </c>
      <c r="R195" s="32">
        <v>42056</v>
      </c>
      <c r="S195" s="32">
        <v>42070</v>
      </c>
      <c r="T195" s="23">
        <v>3.8665999999999999E-2</v>
      </c>
    </row>
    <row r="196" spans="1:20" ht="32" x14ac:dyDescent="0.2">
      <c r="A196" s="23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30" t="s">
        <v>8266</v>
      </c>
      <c r="O196" s="23" t="s">
        <v>8268</v>
      </c>
      <c r="P196" s="36">
        <v>101</v>
      </c>
      <c r="Q196" s="23">
        <v>302.30770000000001</v>
      </c>
      <c r="R196" s="32">
        <v>41851</v>
      </c>
      <c r="S196" s="32">
        <v>41870</v>
      </c>
      <c r="T196" s="23">
        <v>5.1768000000000002E-2</v>
      </c>
    </row>
    <row r="197" spans="1:20" ht="32" x14ac:dyDescent="0.2">
      <c r="A197" s="23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30" t="s">
        <v>8266</v>
      </c>
      <c r="O197" s="23" t="s">
        <v>8268</v>
      </c>
      <c r="P197" s="50">
        <v>104</v>
      </c>
      <c r="Q197" s="23">
        <v>866.66669999999999</v>
      </c>
      <c r="R197" s="32">
        <v>42321</v>
      </c>
      <c r="S197" s="32">
        <v>42351</v>
      </c>
      <c r="T197" s="23">
        <v>8.2192000000000001E-2</v>
      </c>
    </row>
    <row r="198" spans="1:20" ht="32" x14ac:dyDescent="0.2">
      <c r="A198" s="23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30" t="s">
        <v>8266</v>
      </c>
      <c r="O198" s="23" t="s">
        <v>8268</v>
      </c>
      <c r="P198" s="29">
        <v>221</v>
      </c>
      <c r="Q198" s="23">
        <v>61.3889</v>
      </c>
      <c r="R198" s="32">
        <v>42107</v>
      </c>
      <c r="S198" s="32">
        <v>42137</v>
      </c>
      <c r="T198" s="23">
        <v>8.2192000000000001E-2</v>
      </c>
    </row>
    <row r="199" spans="1:20" ht="32" x14ac:dyDescent="0.2">
      <c r="A199" s="23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30" t="s">
        <v>8266</v>
      </c>
      <c r="O199" s="23" t="s">
        <v>8268</v>
      </c>
      <c r="P199" s="31">
        <v>105</v>
      </c>
      <c r="Q199" s="23">
        <v>45.478299999999997</v>
      </c>
      <c r="R199" s="32">
        <v>41969</v>
      </c>
      <c r="S199" s="32">
        <v>42005</v>
      </c>
      <c r="T199" s="23">
        <v>9.8654000000000006E-2</v>
      </c>
    </row>
    <row r="200" spans="1:20" ht="16" x14ac:dyDescent="0.2">
      <c r="A200" s="23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30" t="s">
        <v>8266</v>
      </c>
      <c r="O200" s="23" t="s">
        <v>8268</v>
      </c>
      <c r="P200" s="60">
        <v>118</v>
      </c>
      <c r="Q200" s="23">
        <v>67.923100000000005</v>
      </c>
      <c r="R200" s="32">
        <v>42690</v>
      </c>
      <c r="S200" s="32">
        <v>42721</v>
      </c>
      <c r="T200" s="23">
        <v>8.4929000000000004E-2</v>
      </c>
    </row>
    <row r="201" spans="1:20" ht="16" x14ac:dyDescent="0.2">
      <c r="A201" s="23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30" t="s">
        <v>8266</v>
      </c>
      <c r="O201" s="23" t="s">
        <v>8268</v>
      </c>
      <c r="P201" s="68">
        <v>139</v>
      </c>
      <c r="Q201" s="23">
        <v>30.777799999999999</v>
      </c>
      <c r="R201" s="32">
        <v>42312</v>
      </c>
      <c r="S201" s="32">
        <v>42340</v>
      </c>
      <c r="T201" s="23">
        <v>7.6712000000000002E-2</v>
      </c>
    </row>
    <row r="202" spans="1:20" ht="32" x14ac:dyDescent="0.2">
      <c r="A202" s="23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30" t="s">
        <v>8266</v>
      </c>
      <c r="O202" s="23" t="s">
        <v>8268</v>
      </c>
      <c r="P202" s="50">
        <v>104</v>
      </c>
      <c r="Q202" s="23">
        <v>38.333300000000001</v>
      </c>
      <c r="R202" s="32">
        <v>41855</v>
      </c>
      <c r="S202" s="32">
        <v>41876</v>
      </c>
      <c r="T202" s="23">
        <v>5.6600999999999999E-2</v>
      </c>
    </row>
    <row r="203" spans="1:20" ht="32" x14ac:dyDescent="0.2">
      <c r="A203" s="23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30" t="s">
        <v>8266</v>
      </c>
      <c r="O203" s="23" t="s">
        <v>8268</v>
      </c>
      <c r="P203" s="35">
        <v>100</v>
      </c>
      <c r="Q203" s="23">
        <v>421.1053</v>
      </c>
      <c r="R203" s="32">
        <v>42059</v>
      </c>
      <c r="S203" s="32">
        <v>42119</v>
      </c>
      <c r="T203" s="23">
        <v>0.164269</v>
      </c>
    </row>
    <row r="204" spans="1:20" ht="32" x14ac:dyDescent="0.2">
      <c r="A204" s="23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30" t="s">
        <v>8266</v>
      </c>
      <c r="O204" s="23" t="s">
        <v>8268</v>
      </c>
      <c r="P204" s="50">
        <v>104</v>
      </c>
      <c r="Q204" s="23">
        <v>111.8929</v>
      </c>
      <c r="R204" s="32">
        <v>41937</v>
      </c>
      <c r="S204" s="32">
        <v>41972</v>
      </c>
      <c r="T204" s="23">
        <v>9.6004999999999993E-2</v>
      </c>
    </row>
    <row r="205" spans="1:20" ht="32" x14ac:dyDescent="0.2">
      <c r="A205" s="23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30" t="s">
        <v>8266</v>
      </c>
      <c r="O205" s="23" t="s">
        <v>8268</v>
      </c>
      <c r="P205" s="43">
        <v>102</v>
      </c>
      <c r="Q205" s="23">
        <v>85.208299999999994</v>
      </c>
      <c r="R205" s="32">
        <v>42044</v>
      </c>
      <c r="S205" s="32">
        <v>42074</v>
      </c>
      <c r="T205" s="23">
        <v>8.2077999999999998E-2</v>
      </c>
    </row>
    <row r="206" spans="1:20" ht="32" x14ac:dyDescent="0.2">
      <c r="A206" s="23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30" t="s">
        <v>8266</v>
      </c>
      <c r="O206" s="23" t="s">
        <v>8268</v>
      </c>
      <c r="P206" s="65">
        <v>112</v>
      </c>
      <c r="Q206" s="23">
        <v>65.166700000000006</v>
      </c>
      <c r="R206" s="32">
        <v>42524</v>
      </c>
      <c r="S206" s="32">
        <v>42544</v>
      </c>
      <c r="T206" s="23">
        <v>5.4795000000000003E-2</v>
      </c>
    </row>
    <row r="207" spans="1:20" ht="32" x14ac:dyDescent="0.2">
      <c r="A207" s="23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30" t="s">
        <v>8266</v>
      </c>
      <c r="O207" s="23" t="s">
        <v>8268</v>
      </c>
      <c r="P207" s="35">
        <v>100</v>
      </c>
      <c r="Q207" s="23">
        <v>93.760300000000001</v>
      </c>
      <c r="R207" s="32">
        <v>42292</v>
      </c>
      <c r="S207" s="32">
        <v>42329</v>
      </c>
      <c r="T207" s="23">
        <v>0.10147200000000001</v>
      </c>
    </row>
    <row r="208" spans="1:20" ht="32" x14ac:dyDescent="0.2">
      <c r="A208" s="23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30" t="s">
        <v>8266</v>
      </c>
      <c r="O208" s="23" t="s">
        <v>8268</v>
      </c>
      <c r="P208" s="35">
        <v>100</v>
      </c>
      <c r="Q208" s="23">
        <v>133.33330000000001</v>
      </c>
      <c r="R208" s="32">
        <v>41953</v>
      </c>
      <c r="S208" s="32">
        <v>41983</v>
      </c>
      <c r="T208" s="23">
        <v>8.2192000000000001E-2</v>
      </c>
    </row>
    <row r="209" spans="1:20" ht="32" x14ac:dyDescent="0.2">
      <c r="A209" s="23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30" t="s">
        <v>8266</v>
      </c>
      <c r="O209" s="23" t="s">
        <v>8268</v>
      </c>
      <c r="P209" s="31">
        <v>105</v>
      </c>
      <c r="Q209" s="23">
        <v>51.219499999999996</v>
      </c>
      <c r="R209" s="32">
        <v>41946</v>
      </c>
      <c r="S209" s="32">
        <v>41976</v>
      </c>
      <c r="T209" s="23">
        <v>8.2192000000000001E-2</v>
      </c>
    </row>
    <row r="210" spans="1:20" ht="32" x14ac:dyDescent="0.2">
      <c r="A210" s="23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30" t="s">
        <v>8266</v>
      </c>
      <c r="O210" s="23" t="s">
        <v>8268</v>
      </c>
      <c r="P210" s="54">
        <v>117</v>
      </c>
      <c r="Q210" s="23">
        <v>100.17140000000001</v>
      </c>
      <c r="R210" s="32">
        <v>41947</v>
      </c>
      <c r="S210" s="32">
        <v>41987</v>
      </c>
      <c r="T210" s="23">
        <v>0.10958900000000001</v>
      </c>
    </row>
    <row r="211" spans="1:20" ht="32" x14ac:dyDescent="0.2">
      <c r="A211" s="23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30" t="s">
        <v>8266</v>
      </c>
      <c r="O211" s="23" t="s">
        <v>8268</v>
      </c>
      <c r="P211" s="33">
        <v>115</v>
      </c>
      <c r="Q211" s="23">
        <v>184.67740000000001</v>
      </c>
      <c r="R211" s="32">
        <v>42494</v>
      </c>
      <c r="S211" s="32">
        <v>42524</v>
      </c>
      <c r="T211" s="23">
        <v>8.2192000000000001E-2</v>
      </c>
    </row>
    <row r="212" spans="1:20" ht="32" x14ac:dyDescent="0.2">
      <c r="A212" s="23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30" t="s">
        <v>8266</v>
      </c>
      <c r="O212" s="23" t="s">
        <v>8268</v>
      </c>
      <c r="P212" s="43">
        <v>102</v>
      </c>
      <c r="Q212" s="23">
        <v>69.818200000000004</v>
      </c>
      <c r="R212" s="32">
        <v>41815</v>
      </c>
      <c r="S212" s="32">
        <v>41830</v>
      </c>
      <c r="T212" s="23">
        <v>4.1096000000000001E-2</v>
      </c>
    </row>
    <row r="213" spans="1:20" ht="32" x14ac:dyDescent="0.2">
      <c r="A213" s="23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30" t="s">
        <v>8266</v>
      </c>
      <c r="O213" s="23" t="s">
        <v>8268</v>
      </c>
      <c r="P213" s="29">
        <v>223</v>
      </c>
      <c r="Q213" s="23">
        <v>61.944400000000002</v>
      </c>
      <c r="R213" s="32">
        <v>41830</v>
      </c>
      <c r="S213" s="32">
        <v>41859</v>
      </c>
      <c r="T213" s="23">
        <v>8.0521999999999996E-2</v>
      </c>
    </row>
    <row r="214" spans="1:20" ht="32" x14ac:dyDescent="0.2">
      <c r="A214" s="23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30" t="s">
        <v>8266</v>
      </c>
      <c r="O214" s="23" t="s">
        <v>8268</v>
      </c>
      <c r="P214" s="53">
        <v>106</v>
      </c>
      <c r="Q214" s="23">
        <v>36.068199999999997</v>
      </c>
      <c r="R214" s="32">
        <v>41923</v>
      </c>
      <c r="S214" s="32">
        <v>41949</v>
      </c>
      <c r="T214" s="23">
        <v>6.8794999999999995E-2</v>
      </c>
    </row>
    <row r="215" spans="1:20" ht="32" x14ac:dyDescent="0.2">
      <c r="A215" s="23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30" t="s">
        <v>8266</v>
      </c>
      <c r="O215" s="23" t="s">
        <v>8268</v>
      </c>
      <c r="P215" s="50">
        <v>104</v>
      </c>
      <c r="Q215" s="23">
        <v>55.892899999999997</v>
      </c>
      <c r="R215" s="32">
        <v>41764</v>
      </c>
      <c r="S215" s="32">
        <v>41791</v>
      </c>
      <c r="T215" s="23">
        <v>7.3204000000000005E-2</v>
      </c>
    </row>
    <row r="216" spans="1:20" ht="32" x14ac:dyDescent="0.2">
      <c r="A216" s="23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30" t="s">
        <v>8266</v>
      </c>
      <c r="O216" s="23" t="s">
        <v>8268</v>
      </c>
      <c r="P216" s="55">
        <v>111</v>
      </c>
      <c r="Q216" s="23">
        <v>68.353800000000007</v>
      </c>
      <c r="R216" s="32">
        <v>41941</v>
      </c>
      <c r="S216" s="32">
        <v>41964</v>
      </c>
      <c r="T216" s="23">
        <v>6.2894000000000005E-2</v>
      </c>
    </row>
    <row r="217" spans="1:20" ht="32" x14ac:dyDescent="0.2">
      <c r="A217" s="23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30" t="s">
        <v>8266</v>
      </c>
      <c r="O217" s="23" t="s">
        <v>8268</v>
      </c>
      <c r="P217" s="35">
        <v>100</v>
      </c>
      <c r="Q217" s="23">
        <v>118.1294</v>
      </c>
      <c r="R217" s="32">
        <v>41834</v>
      </c>
      <c r="S217" s="32">
        <v>41879</v>
      </c>
      <c r="T217" s="23">
        <v>0.12328799999999999</v>
      </c>
    </row>
    <row r="218" spans="1:20" ht="32" x14ac:dyDescent="0.2">
      <c r="A218" s="23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30" t="s">
        <v>8266</v>
      </c>
      <c r="O218" s="23" t="s">
        <v>8268</v>
      </c>
      <c r="P218" s="44">
        <v>110</v>
      </c>
      <c r="Q218" s="23">
        <v>99.787899999999993</v>
      </c>
      <c r="R218" s="32">
        <v>42290</v>
      </c>
      <c r="S218" s="32">
        <v>42320</v>
      </c>
      <c r="T218" s="23">
        <v>8.0783999999999995E-2</v>
      </c>
    </row>
    <row r="219" spans="1:20" ht="32" x14ac:dyDescent="0.2">
      <c r="A219" s="23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30" t="s">
        <v>8266</v>
      </c>
      <c r="O219" s="23" t="s">
        <v>8268</v>
      </c>
      <c r="P219" s="56">
        <v>122</v>
      </c>
      <c r="Q219" s="23">
        <v>203.33330000000001</v>
      </c>
      <c r="R219" s="32">
        <v>42152</v>
      </c>
      <c r="S219" s="32">
        <v>42172</v>
      </c>
      <c r="T219" s="23">
        <v>5.4795000000000003E-2</v>
      </c>
    </row>
    <row r="220" spans="1:20" ht="32" x14ac:dyDescent="0.2">
      <c r="A220" s="23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30" t="s">
        <v>8266</v>
      </c>
      <c r="O220" s="23" t="s">
        <v>8268</v>
      </c>
      <c r="P220" s="35">
        <v>100</v>
      </c>
      <c r="Q220" s="23">
        <v>110.2308</v>
      </c>
      <c r="R220" s="32">
        <v>41791</v>
      </c>
      <c r="S220" s="32">
        <v>41836</v>
      </c>
      <c r="T220" s="23">
        <v>0.12328799999999999</v>
      </c>
    </row>
    <row r="221" spans="1:20" ht="32" x14ac:dyDescent="0.2">
      <c r="A221" s="23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30" t="s">
        <v>8266</v>
      </c>
      <c r="O221" s="23" t="s">
        <v>8268</v>
      </c>
      <c r="P221" s="29">
        <v>211</v>
      </c>
      <c r="Q221" s="23">
        <v>58.6111</v>
      </c>
      <c r="R221" s="32">
        <v>41808</v>
      </c>
      <c r="S221" s="32">
        <v>41838</v>
      </c>
      <c r="T221" s="23">
        <v>8.2192000000000001E-2</v>
      </c>
    </row>
    <row r="222" spans="1:20" ht="32" x14ac:dyDescent="0.2">
      <c r="A222" s="23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30" t="s">
        <v>8266</v>
      </c>
      <c r="O222" s="23" t="s">
        <v>8268</v>
      </c>
      <c r="P222" s="41">
        <v>109</v>
      </c>
      <c r="Q222" s="23">
        <v>81.375</v>
      </c>
      <c r="R222" s="32">
        <v>42500</v>
      </c>
      <c r="S222" s="32">
        <v>42527</v>
      </c>
      <c r="T222" s="23">
        <v>7.4658000000000002E-2</v>
      </c>
    </row>
    <row r="223" spans="1:20" ht="32" x14ac:dyDescent="0.2">
      <c r="A223" s="23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30" t="s">
        <v>8266</v>
      </c>
      <c r="O223" s="23" t="s">
        <v>8268</v>
      </c>
      <c r="P223" s="50">
        <v>104</v>
      </c>
      <c r="Q223" s="23">
        <v>199.16669999999999</v>
      </c>
      <c r="R223" s="32">
        <v>42265</v>
      </c>
      <c r="S223" s="32">
        <v>42285</v>
      </c>
      <c r="T223" s="23">
        <v>5.4795000000000003E-2</v>
      </c>
    </row>
    <row r="224" spans="1:20" ht="32" x14ac:dyDescent="0.2">
      <c r="A224" s="23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30" t="s">
        <v>8266</v>
      </c>
      <c r="O224" s="23" t="s">
        <v>8268</v>
      </c>
      <c r="P224" s="70">
        <v>130</v>
      </c>
      <c r="Q224" s="23">
        <v>46.428600000000003</v>
      </c>
      <c r="R224" s="32">
        <v>42053</v>
      </c>
      <c r="S224" s="32">
        <v>42063</v>
      </c>
      <c r="T224" s="23">
        <v>2.5957999999999998E-2</v>
      </c>
    </row>
    <row r="225" spans="1:20" ht="32" x14ac:dyDescent="0.2">
      <c r="A225" s="23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30" t="s">
        <v>8266</v>
      </c>
      <c r="O225" s="23" t="s">
        <v>8268</v>
      </c>
      <c r="P225" s="50">
        <v>104</v>
      </c>
      <c r="Q225" s="23">
        <v>70.568200000000004</v>
      </c>
      <c r="R225" s="32">
        <v>42675</v>
      </c>
      <c r="S225" s="32">
        <v>42705</v>
      </c>
      <c r="T225" s="23">
        <v>8.0822000000000005E-2</v>
      </c>
    </row>
    <row r="226" spans="1:20" ht="32" x14ac:dyDescent="0.2">
      <c r="A226" s="23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30" t="s">
        <v>8266</v>
      </c>
      <c r="O226" s="23" t="s">
        <v>8268</v>
      </c>
      <c r="P226" s="35">
        <v>100</v>
      </c>
      <c r="Q226" s="23">
        <v>22.222200000000001</v>
      </c>
      <c r="R226" s="32">
        <v>42467</v>
      </c>
      <c r="S226" s="32">
        <v>42477</v>
      </c>
      <c r="T226" s="23">
        <v>2.9685E-2</v>
      </c>
    </row>
    <row r="227" spans="1:20" ht="32" x14ac:dyDescent="0.2">
      <c r="A227" s="23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30" t="s">
        <v>8266</v>
      </c>
      <c r="O227" s="23" t="s">
        <v>8268</v>
      </c>
      <c r="P227" s="35">
        <v>100</v>
      </c>
      <c r="Q227" s="23">
        <v>37.777999999999999</v>
      </c>
      <c r="R227" s="32">
        <v>41894</v>
      </c>
      <c r="S227" s="32">
        <v>41938</v>
      </c>
      <c r="T227" s="23">
        <v>0.11812599999999999</v>
      </c>
    </row>
    <row r="228" spans="1:20" ht="32" x14ac:dyDescent="0.2">
      <c r="A228" s="23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30" t="s">
        <v>8266</v>
      </c>
      <c r="O228" s="23" t="s">
        <v>8268</v>
      </c>
      <c r="P228" s="36">
        <v>101</v>
      </c>
      <c r="Q228" s="23">
        <v>72.053600000000003</v>
      </c>
      <c r="R228" s="32">
        <v>41752</v>
      </c>
      <c r="S228" s="32">
        <v>41782</v>
      </c>
      <c r="T228" s="23">
        <v>8.2192000000000001E-2</v>
      </c>
    </row>
    <row r="229" spans="1:20" ht="32" x14ac:dyDescent="0.2">
      <c r="A229" s="23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30" t="s">
        <v>8266</v>
      </c>
      <c r="O229" s="23" t="s">
        <v>8268</v>
      </c>
      <c r="P229" s="36">
        <v>101</v>
      </c>
      <c r="Q229" s="23">
        <v>103.21429999999999</v>
      </c>
      <c r="R229" s="32">
        <v>42037</v>
      </c>
      <c r="S229" s="32">
        <v>42067</v>
      </c>
      <c r="T229" s="23">
        <v>8.2192000000000001E-2</v>
      </c>
    </row>
    <row r="230" spans="1:20" ht="32" x14ac:dyDescent="0.2">
      <c r="A230" s="23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30" t="s">
        <v>8266</v>
      </c>
      <c r="O230" s="23" t="s">
        <v>8268</v>
      </c>
      <c r="P230" s="72">
        <v>140</v>
      </c>
      <c r="Q230" s="23">
        <v>35</v>
      </c>
      <c r="R230" s="32">
        <v>42088</v>
      </c>
      <c r="S230" s="32">
        <v>42118</v>
      </c>
      <c r="T230" s="23">
        <v>8.2192000000000001E-2</v>
      </c>
    </row>
    <row r="231" spans="1:20" ht="32" x14ac:dyDescent="0.2">
      <c r="A231" s="23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30" t="s">
        <v>8266</v>
      </c>
      <c r="O231" s="23" t="s">
        <v>8268</v>
      </c>
      <c r="P231" s="50">
        <v>104</v>
      </c>
      <c r="Q231" s="23">
        <v>81.776300000000006</v>
      </c>
      <c r="R231" s="32">
        <v>42018</v>
      </c>
      <c r="S231" s="32">
        <v>42040</v>
      </c>
      <c r="T231" s="23">
        <v>5.9216999999999999E-2</v>
      </c>
    </row>
    <row r="232" spans="1:20" ht="32" x14ac:dyDescent="0.2">
      <c r="A232" s="23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30" t="s">
        <v>8266</v>
      </c>
      <c r="O232" s="23" t="s">
        <v>8268</v>
      </c>
      <c r="P232" s="47">
        <v>103</v>
      </c>
      <c r="Q232" s="23">
        <v>297.02980000000002</v>
      </c>
      <c r="R232" s="32">
        <v>41884</v>
      </c>
      <c r="S232" s="32">
        <v>41916</v>
      </c>
      <c r="T232" s="23">
        <v>8.7670999999999999E-2</v>
      </c>
    </row>
    <row r="233" spans="1:20" ht="32" x14ac:dyDescent="0.2">
      <c r="A233" s="23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30" t="s">
        <v>8266</v>
      </c>
      <c r="O233" s="23" t="s">
        <v>8268</v>
      </c>
      <c r="P233" s="38">
        <v>108</v>
      </c>
      <c r="Q233" s="23">
        <v>46.609200000000001</v>
      </c>
      <c r="R233" s="32">
        <v>41884</v>
      </c>
      <c r="S233" s="32">
        <v>41903</v>
      </c>
      <c r="T233" s="23">
        <v>5.2128000000000001E-2</v>
      </c>
    </row>
    <row r="234" spans="1:20" ht="32" x14ac:dyDescent="0.2">
      <c r="A234" s="23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30" t="s">
        <v>8266</v>
      </c>
      <c r="O234" s="23" t="s">
        <v>8268</v>
      </c>
      <c r="P234" s="35">
        <v>100</v>
      </c>
      <c r="Q234" s="23">
        <v>95.238100000000003</v>
      </c>
      <c r="R234" s="32">
        <v>41839</v>
      </c>
      <c r="S234" s="32">
        <v>41869</v>
      </c>
      <c r="T234" s="23">
        <v>8.2192000000000001E-2</v>
      </c>
    </row>
    <row r="235" spans="1:20" ht="32" x14ac:dyDescent="0.2">
      <c r="A235" s="23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30" t="s">
        <v>8266</v>
      </c>
      <c r="O235" s="23" t="s">
        <v>8268</v>
      </c>
      <c r="P235" s="44">
        <v>110</v>
      </c>
      <c r="Q235" s="23">
        <v>52.214300000000001</v>
      </c>
      <c r="R235" s="32">
        <v>42380</v>
      </c>
      <c r="S235" s="32">
        <v>42405</v>
      </c>
      <c r="T235" s="23">
        <v>6.9412000000000001E-2</v>
      </c>
    </row>
    <row r="236" spans="1:20" ht="32" x14ac:dyDescent="0.2">
      <c r="A236" s="23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30" t="s">
        <v>8266</v>
      </c>
      <c r="O236" s="23" t="s">
        <v>8268</v>
      </c>
      <c r="P236" s="35">
        <v>100</v>
      </c>
      <c r="Q236" s="23">
        <v>134.1549</v>
      </c>
      <c r="R236" s="32">
        <v>41776</v>
      </c>
      <c r="S236" s="32">
        <v>41807</v>
      </c>
      <c r="T236" s="23">
        <v>8.5100999999999996E-2</v>
      </c>
    </row>
    <row r="237" spans="1:20" ht="32" x14ac:dyDescent="0.2">
      <c r="A237" s="23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30" t="s">
        <v>8266</v>
      </c>
      <c r="O237" s="23" t="s">
        <v>8268</v>
      </c>
      <c r="P237" s="53">
        <v>106</v>
      </c>
      <c r="Q237" s="23">
        <v>62.827399999999997</v>
      </c>
      <c r="R237" s="32">
        <v>41800</v>
      </c>
      <c r="S237" s="32">
        <v>41830</v>
      </c>
      <c r="T237" s="23">
        <v>8.2192000000000001E-2</v>
      </c>
    </row>
    <row r="238" spans="1:20" ht="32" x14ac:dyDescent="0.2">
      <c r="A238" s="23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30" t="s">
        <v>8266</v>
      </c>
      <c r="O238" s="23" t="s">
        <v>8268</v>
      </c>
      <c r="P238" s="65">
        <v>112</v>
      </c>
      <c r="Q238" s="23">
        <v>58.947400000000002</v>
      </c>
      <c r="R238" s="32">
        <v>42572</v>
      </c>
      <c r="S238" s="32">
        <v>42589</v>
      </c>
      <c r="T238" s="23">
        <v>4.5227999999999997E-2</v>
      </c>
    </row>
    <row r="239" spans="1:20" ht="32" x14ac:dyDescent="0.2">
      <c r="A239" s="23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30" t="s">
        <v>8266</v>
      </c>
      <c r="O239" s="23" t="s">
        <v>8268</v>
      </c>
      <c r="P239" s="53">
        <v>106</v>
      </c>
      <c r="Q239" s="23">
        <v>143.10810000000001</v>
      </c>
      <c r="R239" s="32">
        <v>41851</v>
      </c>
      <c r="S239" s="32">
        <v>41872</v>
      </c>
      <c r="T239" s="23">
        <v>5.7930000000000002E-2</v>
      </c>
    </row>
    <row r="240" spans="1:20" ht="32" x14ac:dyDescent="0.2">
      <c r="A240" s="23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30" t="s">
        <v>8266</v>
      </c>
      <c r="O240" s="23" t="s">
        <v>8268</v>
      </c>
      <c r="P240" s="36">
        <v>101</v>
      </c>
      <c r="Q240" s="23">
        <v>84.166700000000006</v>
      </c>
      <c r="R240" s="32">
        <v>42205</v>
      </c>
      <c r="S240" s="32">
        <v>42235</v>
      </c>
      <c r="T240" s="23">
        <v>8.2192000000000001E-2</v>
      </c>
    </row>
    <row r="241" spans="1:20" ht="16" x14ac:dyDescent="0.2">
      <c r="A241" s="23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30" t="s">
        <v>8266</v>
      </c>
      <c r="O241" s="23" t="s">
        <v>8268</v>
      </c>
      <c r="P241" s="46">
        <v>135</v>
      </c>
      <c r="Q241" s="23">
        <v>89.785600000000002</v>
      </c>
      <c r="R241" s="32">
        <v>42374</v>
      </c>
      <c r="S241" s="32">
        <v>42388</v>
      </c>
      <c r="T241" s="23">
        <v>3.6429000000000003E-2</v>
      </c>
    </row>
    <row r="242" spans="1:20" ht="32" x14ac:dyDescent="0.2">
      <c r="A242" s="23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30" t="s">
        <v>8266</v>
      </c>
      <c r="O242" s="23" t="s">
        <v>8268</v>
      </c>
      <c r="P242" s="31">
        <v>105</v>
      </c>
      <c r="Q242" s="23">
        <v>64.157600000000002</v>
      </c>
      <c r="R242" s="32">
        <v>41809</v>
      </c>
      <c r="S242" s="32">
        <v>41831</v>
      </c>
      <c r="T242" s="23">
        <v>6.1792E-2</v>
      </c>
    </row>
    <row r="243" spans="1:20" ht="32" x14ac:dyDescent="0.2">
      <c r="A243" s="23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30" t="s">
        <v>8266</v>
      </c>
      <c r="O243" s="23" t="s">
        <v>8268</v>
      </c>
      <c r="P243" s="47">
        <v>103</v>
      </c>
      <c r="Q243" s="23">
        <v>59.651200000000003</v>
      </c>
      <c r="R243" s="32">
        <v>42294</v>
      </c>
      <c r="S243" s="32">
        <v>42321</v>
      </c>
      <c r="T243" s="23">
        <v>7.5110999999999997E-2</v>
      </c>
    </row>
    <row r="244" spans="1:20" ht="32" x14ac:dyDescent="0.2">
      <c r="A244" s="23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30" t="s">
        <v>8266</v>
      </c>
      <c r="O244" s="23" t="s">
        <v>8268</v>
      </c>
      <c r="P244" s="35">
        <v>100</v>
      </c>
      <c r="Q244" s="23">
        <v>31.25</v>
      </c>
      <c r="R244" s="32">
        <v>42124</v>
      </c>
      <c r="S244" s="32">
        <v>42154</v>
      </c>
      <c r="T244" s="23">
        <v>8.2192000000000001E-2</v>
      </c>
    </row>
    <row r="245" spans="1:20" ht="32" x14ac:dyDescent="0.2">
      <c r="A245" s="23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30" t="s">
        <v>8266</v>
      </c>
      <c r="O245" s="23" t="s">
        <v>8268</v>
      </c>
      <c r="P245" s="29">
        <v>186</v>
      </c>
      <c r="Q245" s="23">
        <v>41.222200000000001</v>
      </c>
      <c r="R245" s="32">
        <v>41861</v>
      </c>
      <c r="S245" s="32">
        <v>41891</v>
      </c>
      <c r="T245" s="23">
        <v>8.2192000000000001E-2</v>
      </c>
    </row>
    <row r="246" spans="1:20" ht="16" x14ac:dyDescent="0.2">
      <c r="A246" s="23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30" t="s">
        <v>8266</v>
      </c>
      <c r="O246" s="23" t="s">
        <v>8268</v>
      </c>
      <c r="P246" s="38">
        <v>108</v>
      </c>
      <c r="Q246" s="23">
        <v>77</v>
      </c>
      <c r="R246" s="32">
        <v>42402</v>
      </c>
      <c r="S246" s="32">
        <v>42447</v>
      </c>
      <c r="T246" s="23">
        <v>0.12317400000000001</v>
      </c>
    </row>
    <row r="247" spans="1:20" ht="32" x14ac:dyDescent="0.2">
      <c r="A247" s="23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30" t="s">
        <v>8266</v>
      </c>
      <c r="O247" s="23" t="s">
        <v>8268</v>
      </c>
      <c r="P247" s="44">
        <v>110</v>
      </c>
      <c r="Q247" s="23">
        <v>51.222200000000001</v>
      </c>
      <c r="R247" s="32">
        <v>41960</v>
      </c>
      <c r="S247" s="32">
        <v>41990</v>
      </c>
      <c r="T247" s="23">
        <v>8.2192000000000001E-2</v>
      </c>
    </row>
    <row r="248" spans="1:20" ht="32" x14ac:dyDescent="0.2">
      <c r="A248" s="23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30" t="s">
        <v>8266</v>
      </c>
      <c r="O248" s="23" t="s">
        <v>8268</v>
      </c>
      <c r="P248" s="29">
        <v>171</v>
      </c>
      <c r="Q248" s="23">
        <v>68.25</v>
      </c>
      <c r="R248" s="32">
        <v>42532</v>
      </c>
      <c r="S248" s="32">
        <v>42560</v>
      </c>
      <c r="T248" s="23">
        <v>7.7024999999999996E-2</v>
      </c>
    </row>
    <row r="249" spans="1:20" ht="32" x14ac:dyDescent="0.2">
      <c r="A249" s="23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30" t="s">
        <v>8266</v>
      </c>
      <c r="O249" s="23" t="s">
        <v>8268</v>
      </c>
      <c r="P249" s="36">
        <v>101</v>
      </c>
      <c r="Q249" s="23">
        <v>41.125</v>
      </c>
      <c r="R249" s="32">
        <v>42088</v>
      </c>
      <c r="S249" s="32">
        <v>42115</v>
      </c>
      <c r="T249" s="23">
        <v>7.3972999999999997E-2</v>
      </c>
    </row>
    <row r="250" spans="1:20" ht="32" x14ac:dyDescent="0.2">
      <c r="A250" s="23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30" t="s">
        <v>8266</v>
      </c>
      <c r="O250" s="23" t="s">
        <v>8268</v>
      </c>
      <c r="P250" s="71">
        <v>153</v>
      </c>
      <c r="Q250" s="23">
        <v>41.4054</v>
      </c>
      <c r="R250" s="32">
        <v>41820</v>
      </c>
      <c r="S250" s="32">
        <v>41843</v>
      </c>
      <c r="T250" s="23">
        <v>6.1717000000000001E-2</v>
      </c>
    </row>
    <row r="251" spans="1:20" ht="32" x14ac:dyDescent="0.2">
      <c r="A251" s="23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30" t="s">
        <v>8266</v>
      </c>
      <c r="O251" s="23" t="s">
        <v>8268</v>
      </c>
      <c r="P251" s="36">
        <v>101</v>
      </c>
      <c r="Q251" s="23">
        <v>145.86959999999999</v>
      </c>
      <c r="R251" s="32">
        <v>42626</v>
      </c>
      <c r="S251" s="32">
        <v>42656</v>
      </c>
      <c r="T251" s="23">
        <v>8.2192000000000001E-2</v>
      </c>
    </row>
    <row r="252" spans="1:20" ht="32" x14ac:dyDescent="0.2">
      <c r="A252" s="23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30" t="s">
        <v>8266</v>
      </c>
      <c r="O252" s="23" t="s">
        <v>8268</v>
      </c>
      <c r="P252" s="29">
        <v>191</v>
      </c>
      <c r="Q252" s="23">
        <v>358.6875</v>
      </c>
      <c r="R252" s="32">
        <v>41821</v>
      </c>
      <c r="S252" s="32">
        <v>41852</v>
      </c>
      <c r="T252" s="23">
        <v>8.5165000000000005E-2</v>
      </c>
    </row>
    <row r="253" spans="1:20" ht="16" x14ac:dyDescent="0.2">
      <c r="A253" s="23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30" t="s">
        <v>8266</v>
      </c>
      <c r="O253" s="23" t="s">
        <v>8268</v>
      </c>
      <c r="P253" s="72">
        <v>140</v>
      </c>
      <c r="Q253" s="23">
        <v>50.9818</v>
      </c>
      <c r="R253" s="32">
        <v>42016</v>
      </c>
      <c r="S253" s="32">
        <v>42047</v>
      </c>
      <c r="T253" s="23">
        <v>8.3678000000000002E-2</v>
      </c>
    </row>
    <row r="254" spans="1:20" ht="32" x14ac:dyDescent="0.2">
      <c r="A254" s="23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30" t="s">
        <v>8266</v>
      </c>
      <c r="O254" s="23" t="s">
        <v>8268</v>
      </c>
      <c r="P254" s="45">
        <v>124</v>
      </c>
      <c r="Q254" s="23">
        <v>45.036999999999999</v>
      </c>
      <c r="R254" s="32">
        <v>42011</v>
      </c>
      <c r="S254" s="32">
        <v>42038</v>
      </c>
      <c r="T254" s="23">
        <v>7.3926000000000006E-2</v>
      </c>
    </row>
    <row r="255" spans="1:20" ht="32" x14ac:dyDescent="0.2">
      <c r="A255" s="23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30" t="s">
        <v>8266</v>
      </c>
      <c r="O255" s="23" t="s">
        <v>8268</v>
      </c>
      <c r="P255" s="68">
        <v>139</v>
      </c>
      <c r="Q255" s="23">
        <v>57.916699999999999</v>
      </c>
      <c r="R255" s="32">
        <v>42643</v>
      </c>
      <c r="S255" s="32">
        <v>42672</v>
      </c>
      <c r="T255" s="23">
        <v>7.8061000000000005E-2</v>
      </c>
    </row>
    <row r="256" spans="1:20" ht="32" x14ac:dyDescent="0.2">
      <c r="A256" s="23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30" t="s">
        <v>8266</v>
      </c>
      <c r="O256" s="23" t="s">
        <v>8268</v>
      </c>
      <c r="P256" s="29">
        <v>202</v>
      </c>
      <c r="Q256" s="23">
        <v>29.7059</v>
      </c>
      <c r="R256" s="32">
        <v>42179</v>
      </c>
      <c r="S256" s="32">
        <v>42195</v>
      </c>
      <c r="T256" s="23">
        <v>4.3429000000000002E-2</v>
      </c>
    </row>
    <row r="257" spans="1:20" ht="32" x14ac:dyDescent="0.2">
      <c r="A257" s="23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30" t="s">
        <v>8266</v>
      </c>
      <c r="O257" s="23" t="s">
        <v>8268</v>
      </c>
      <c r="P257" s="43">
        <v>102</v>
      </c>
      <c r="Q257" s="23">
        <v>55.012700000000002</v>
      </c>
      <c r="R257" s="32">
        <v>42575</v>
      </c>
      <c r="S257" s="32">
        <v>42605</v>
      </c>
      <c r="T257" s="23">
        <v>8.2192000000000001E-2</v>
      </c>
    </row>
    <row r="258" spans="1:20" ht="32" x14ac:dyDescent="0.2">
      <c r="A258" s="23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30" t="s">
        <v>8266</v>
      </c>
      <c r="O258" s="23" t="s">
        <v>8268</v>
      </c>
      <c r="P258" s="64">
        <v>127</v>
      </c>
      <c r="Q258" s="23">
        <v>72.950800000000001</v>
      </c>
      <c r="R258" s="32">
        <v>42420</v>
      </c>
      <c r="S258" s="32">
        <v>42479</v>
      </c>
      <c r="T258" s="23">
        <v>0.164269</v>
      </c>
    </row>
    <row r="259" spans="1:20" ht="16" x14ac:dyDescent="0.2">
      <c r="A259" s="23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30" t="s">
        <v>8266</v>
      </c>
      <c r="O259" s="23" t="s">
        <v>8268</v>
      </c>
      <c r="P259" s="36">
        <v>101</v>
      </c>
      <c r="Q259" s="23">
        <v>64.468100000000007</v>
      </c>
      <c r="R259" s="32">
        <v>42053</v>
      </c>
      <c r="S259" s="32">
        <v>42083</v>
      </c>
      <c r="T259" s="23">
        <v>8.2077999999999998E-2</v>
      </c>
    </row>
    <row r="260" spans="1:20" ht="32" x14ac:dyDescent="0.2">
      <c r="A260" s="23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30" t="s">
        <v>8266</v>
      </c>
      <c r="O260" s="23" t="s">
        <v>8268</v>
      </c>
      <c r="P260" s="56">
        <v>122</v>
      </c>
      <c r="Q260" s="23">
        <v>716.35289999999998</v>
      </c>
      <c r="R260" s="32">
        <v>42605</v>
      </c>
      <c r="S260" s="32">
        <v>42634</v>
      </c>
      <c r="T260" s="23">
        <v>7.7698000000000003E-2</v>
      </c>
    </row>
    <row r="261" spans="1:20" ht="32" x14ac:dyDescent="0.2">
      <c r="A261" s="23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30" t="s">
        <v>8266</v>
      </c>
      <c r="O261" s="23" t="s">
        <v>8268</v>
      </c>
      <c r="P261" s="62">
        <v>113</v>
      </c>
      <c r="Q261" s="23">
        <v>50.396799999999999</v>
      </c>
      <c r="R261" s="32">
        <v>42458</v>
      </c>
      <c r="S261" s="32">
        <v>42488</v>
      </c>
      <c r="T261" s="23">
        <v>8.2192000000000001E-2</v>
      </c>
    </row>
    <row r="262" spans="1:20" ht="16" x14ac:dyDescent="0.2">
      <c r="A262" s="23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30" t="s">
        <v>8266</v>
      </c>
      <c r="O262" s="23" t="s">
        <v>8268</v>
      </c>
      <c r="P262" s="73">
        <v>150</v>
      </c>
      <c r="Q262" s="23">
        <v>41.666699999999999</v>
      </c>
      <c r="R262" s="32">
        <v>42529</v>
      </c>
      <c r="S262" s="32">
        <v>42566</v>
      </c>
      <c r="T262" s="23">
        <v>0.103779</v>
      </c>
    </row>
    <row r="263" spans="1:20" ht="32" x14ac:dyDescent="0.2">
      <c r="A263" s="23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30" t="s">
        <v>8266</v>
      </c>
      <c r="O263" s="23" t="s">
        <v>8268</v>
      </c>
      <c r="P263" s="43">
        <v>102</v>
      </c>
      <c r="Q263" s="23">
        <v>88.739099999999993</v>
      </c>
      <c r="R263" s="32">
        <v>41928</v>
      </c>
      <c r="S263" s="32">
        <v>41949</v>
      </c>
      <c r="T263" s="23">
        <v>5.7750000000000003E-2</v>
      </c>
    </row>
    <row r="264" spans="1:20" ht="32" x14ac:dyDescent="0.2">
      <c r="A264" s="23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30" t="s">
        <v>8266</v>
      </c>
      <c r="O264" s="23" t="s">
        <v>8268</v>
      </c>
      <c r="P264" s="35">
        <v>100</v>
      </c>
      <c r="Q264" s="23">
        <v>148.48480000000001</v>
      </c>
      <c r="R264" s="32">
        <v>42062</v>
      </c>
      <c r="S264" s="32">
        <v>42083</v>
      </c>
      <c r="T264" s="23">
        <v>5.7583000000000002E-2</v>
      </c>
    </row>
    <row r="265" spans="1:20" ht="32" x14ac:dyDescent="0.2">
      <c r="A265" s="23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30" t="s">
        <v>8266</v>
      </c>
      <c r="O265" s="23" t="s">
        <v>8268</v>
      </c>
      <c r="P265" s="50">
        <v>104</v>
      </c>
      <c r="Q265" s="23">
        <v>52</v>
      </c>
      <c r="R265" s="32">
        <v>41921</v>
      </c>
      <c r="S265" s="32">
        <v>41939</v>
      </c>
      <c r="T265" s="23">
        <v>4.8890000000000003E-2</v>
      </c>
    </row>
    <row r="266" spans="1:20" ht="32" x14ac:dyDescent="0.2">
      <c r="A266" s="23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30" t="s">
        <v>8266</v>
      </c>
      <c r="O266" s="23" t="s">
        <v>8268</v>
      </c>
      <c r="P266" s="33">
        <v>115</v>
      </c>
      <c r="Q266" s="23">
        <v>53.230800000000002</v>
      </c>
      <c r="R266" s="32">
        <v>42128</v>
      </c>
      <c r="S266" s="32">
        <v>42141</v>
      </c>
      <c r="T266" s="23">
        <v>3.3940999999999999E-2</v>
      </c>
    </row>
    <row r="267" spans="1:20" ht="32" x14ac:dyDescent="0.2">
      <c r="A267" s="23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30" t="s">
        <v>8266</v>
      </c>
      <c r="O267" s="23" t="s">
        <v>8268</v>
      </c>
      <c r="P267" s="62">
        <v>113</v>
      </c>
      <c r="Q267" s="23">
        <v>39.596499999999999</v>
      </c>
      <c r="R267" s="32">
        <v>42053</v>
      </c>
      <c r="S267" s="32">
        <v>42079</v>
      </c>
      <c r="T267" s="23">
        <v>7.1118000000000001E-2</v>
      </c>
    </row>
    <row r="268" spans="1:20" ht="32" x14ac:dyDescent="0.2">
      <c r="A268" s="23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30" t="s">
        <v>8266</v>
      </c>
      <c r="O268" s="23" t="s">
        <v>8268</v>
      </c>
      <c r="P268" s="74">
        <v>143</v>
      </c>
      <c r="Q268" s="23">
        <v>164.61539999999999</v>
      </c>
      <c r="R268" s="32">
        <v>42171</v>
      </c>
      <c r="S268" s="32">
        <v>42195</v>
      </c>
      <c r="T268" s="23">
        <v>6.7280999999999994E-2</v>
      </c>
    </row>
    <row r="269" spans="1:20" ht="32" x14ac:dyDescent="0.2">
      <c r="A269" s="23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30" t="s">
        <v>8266</v>
      </c>
      <c r="O269" s="23" t="s">
        <v>8268</v>
      </c>
      <c r="P269" s="29">
        <v>160</v>
      </c>
      <c r="Q269" s="23">
        <v>40.285699999999999</v>
      </c>
      <c r="R269" s="32">
        <v>41793</v>
      </c>
      <c r="S269" s="32">
        <v>41823</v>
      </c>
      <c r="T269" s="23">
        <v>8.2192000000000001E-2</v>
      </c>
    </row>
    <row r="270" spans="1:20" ht="32" x14ac:dyDescent="0.2">
      <c r="A270" s="23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30" t="s">
        <v>8266</v>
      </c>
      <c r="O270" s="23" t="s">
        <v>8268</v>
      </c>
      <c r="P270" s="58">
        <v>114</v>
      </c>
      <c r="Q270" s="23">
        <v>64.909099999999995</v>
      </c>
      <c r="R270" s="32">
        <v>42506</v>
      </c>
      <c r="S270" s="32">
        <v>42536</v>
      </c>
      <c r="T270" s="23">
        <v>8.2192000000000001E-2</v>
      </c>
    </row>
    <row r="271" spans="1:20" ht="32" x14ac:dyDescent="0.2">
      <c r="A271" s="23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30" t="s">
        <v>8266</v>
      </c>
      <c r="O271" s="23" t="s">
        <v>8268</v>
      </c>
      <c r="P271" s="36">
        <v>101</v>
      </c>
      <c r="Q271" s="23">
        <v>55.333300000000001</v>
      </c>
      <c r="R271" s="32">
        <v>42372</v>
      </c>
      <c r="S271" s="32">
        <v>42402</v>
      </c>
      <c r="T271" s="23">
        <v>8.2192000000000001E-2</v>
      </c>
    </row>
    <row r="272" spans="1:20" ht="32" x14ac:dyDescent="0.2">
      <c r="A272" s="23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30" t="s">
        <v>8266</v>
      </c>
      <c r="O272" s="23" t="s">
        <v>8268</v>
      </c>
      <c r="P272" s="29">
        <v>155</v>
      </c>
      <c r="Q272" s="23">
        <v>83.142899999999997</v>
      </c>
      <c r="R272" s="32">
        <v>42126</v>
      </c>
      <c r="S272" s="32">
        <v>42158</v>
      </c>
      <c r="T272" s="23">
        <v>8.6070999999999995E-2</v>
      </c>
    </row>
    <row r="273" spans="1:20" ht="32" x14ac:dyDescent="0.2">
      <c r="A273" s="23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30" t="s">
        <v>8266</v>
      </c>
      <c r="O273" s="23" t="s">
        <v>8268</v>
      </c>
      <c r="P273" s="34">
        <v>121</v>
      </c>
      <c r="Q273" s="23">
        <v>125.3793</v>
      </c>
      <c r="R273" s="32">
        <v>42087</v>
      </c>
      <c r="S273" s="32">
        <v>42111</v>
      </c>
      <c r="T273" s="23">
        <v>6.5476000000000006E-2</v>
      </c>
    </row>
    <row r="274" spans="1:20" ht="32" x14ac:dyDescent="0.2">
      <c r="A274" s="23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30" t="s">
        <v>8266</v>
      </c>
      <c r="O274" s="23" t="s">
        <v>8268</v>
      </c>
      <c r="P274" s="51">
        <v>128</v>
      </c>
      <c r="Q274" s="23">
        <v>47.222200000000001</v>
      </c>
      <c r="R274" s="32">
        <v>42443</v>
      </c>
      <c r="S274" s="32">
        <v>42473</v>
      </c>
      <c r="T274" s="23">
        <v>8.2192000000000001E-2</v>
      </c>
    </row>
    <row r="275" spans="1:20" ht="32" x14ac:dyDescent="0.2">
      <c r="A275" s="23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30" t="s">
        <v>8266</v>
      </c>
      <c r="O275" s="23" t="s">
        <v>8268</v>
      </c>
      <c r="P275" s="29">
        <v>158</v>
      </c>
      <c r="Q275" s="23">
        <v>79.099999999999994</v>
      </c>
      <c r="R275" s="32">
        <v>42121</v>
      </c>
      <c r="S275" s="32">
        <v>42142</v>
      </c>
      <c r="T275" s="23">
        <v>5.7534000000000002E-2</v>
      </c>
    </row>
    <row r="276" spans="1:20" ht="32" x14ac:dyDescent="0.2">
      <c r="A276" s="23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30" t="s">
        <v>8266</v>
      </c>
      <c r="O276" s="23" t="s">
        <v>8268</v>
      </c>
      <c r="P276" s="31">
        <v>105</v>
      </c>
      <c r="Q276" s="23">
        <v>114.292</v>
      </c>
      <c r="R276" s="32">
        <v>42268</v>
      </c>
      <c r="S276" s="32">
        <v>42303</v>
      </c>
      <c r="T276" s="23">
        <v>9.5890000000000003E-2</v>
      </c>
    </row>
    <row r="277" spans="1:20" ht="32" x14ac:dyDescent="0.2">
      <c r="A277" s="23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30" t="s">
        <v>8266</v>
      </c>
      <c r="O277" s="23" t="s">
        <v>8268</v>
      </c>
      <c r="P277" s="35">
        <v>100</v>
      </c>
      <c r="Q277" s="23">
        <v>51.7241</v>
      </c>
      <c r="R277" s="32">
        <v>41848</v>
      </c>
      <c r="S277" s="32">
        <v>41868</v>
      </c>
      <c r="T277" s="23">
        <v>5.3012999999999998E-2</v>
      </c>
    </row>
    <row r="278" spans="1:20" ht="32" x14ac:dyDescent="0.2">
      <c r="A278" s="23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30" t="s">
        <v>8266</v>
      </c>
      <c r="O278" s="23" t="s">
        <v>8268</v>
      </c>
      <c r="P278" s="35">
        <v>100</v>
      </c>
      <c r="Q278" s="23">
        <v>30.769200000000001</v>
      </c>
      <c r="R278" s="32">
        <v>42689</v>
      </c>
      <c r="S278" s="32">
        <v>42700</v>
      </c>
      <c r="T278" s="23">
        <v>3.0232999999999999E-2</v>
      </c>
    </row>
    <row r="279" spans="1:20" ht="32" x14ac:dyDescent="0.2">
      <c r="A279" s="23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30" t="s">
        <v>8266</v>
      </c>
      <c r="O279" s="23" t="s">
        <v>8268</v>
      </c>
      <c r="P279" s="45">
        <v>124</v>
      </c>
      <c r="Q279" s="23">
        <v>47.846200000000003</v>
      </c>
      <c r="R279" s="32">
        <v>42584</v>
      </c>
      <c r="S279" s="32">
        <v>42624</v>
      </c>
      <c r="T279" s="23">
        <v>0.10958900000000001</v>
      </c>
    </row>
    <row r="280" spans="1:20" ht="32" x14ac:dyDescent="0.2">
      <c r="A280" s="23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30" t="s">
        <v>8266</v>
      </c>
      <c r="O280" s="23" t="s">
        <v>8268</v>
      </c>
      <c r="P280" s="41">
        <v>109</v>
      </c>
      <c r="Q280" s="23">
        <v>34.408200000000001</v>
      </c>
      <c r="R280" s="32">
        <v>42511</v>
      </c>
      <c r="S280" s="32">
        <v>42523</v>
      </c>
      <c r="T280" s="23">
        <v>3.3355000000000003E-2</v>
      </c>
    </row>
    <row r="281" spans="1:20" ht="32" x14ac:dyDescent="0.2">
      <c r="A281" s="23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30" t="s">
        <v>8266</v>
      </c>
      <c r="O281" s="23" t="s">
        <v>8268</v>
      </c>
      <c r="P281" s="53">
        <v>106</v>
      </c>
      <c r="Q281" s="23">
        <v>60.285699999999999</v>
      </c>
      <c r="R281" s="32">
        <v>42132</v>
      </c>
      <c r="S281" s="32">
        <v>42186</v>
      </c>
      <c r="T281" s="23">
        <v>0.148643</v>
      </c>
    </row>
    <row r="282" spans="1:20" ht="32" x14ac:dyDescent="0.2">
      <c r="A282" s="23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30" t="s">
        <v>8266</v>
      </c>
      <c r="O282" s="23" t="s">
        <v>8268</v>
      </c>
      <c r="P282" s="53">
        <v>106</v>
      </c>
      <c r="Q282" s="23">
        <v>25.3095</v>
      </c>
      <c r="R282" s="32">
        <v>42419</v>
      </c>
      <c r="S282" s="32">
        <v>42436</v>
      </c>
      <c r="T282" s="23">
        <v>4.4624999999999998E-2</v>
      </c>
    </row>
    <row r="283" spans="1:20" ht="32" x14ac:dyDescent="0.2">
      <c r="A283" s="23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30" t="s">
        <v>8266</v>
      </c>
      <c r="O283" s="23" t="s">
        <v>8268</v>
      </c>
      <c r="P283" s="31">
        <v>105</v>
      </c>
      <c r="Q283" s="23">
        <v>136</v>
      </c>
      <c r="R283" s="32">
        <v>42430</v>
      </c>
      <c r="S283" s="32">
        <v>42445</v>
      </c>
      <c r="T283" s="23">
        <v>3.9251000000000001E-2</v>
      </c>
    </row>
    <row r="284" spans="1:20" ht="32" x14ac:dyDescent="0.2">
      <c r="A284" s="23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30" t="s">
        <v>8266</v>
      </c>
      <c r="O284" s="23" t="s">
        <v>8268</v>
      </c>
      <c r="P284" s="35">
        <v>100</v>
      </c>
      <c r="Q284" s="23">
        <v>125</v>
      </c>
      <c r="R284" s="32">
        <v>42297</v>
      </c>
      <c r="S284" s="32">
        <v>42327</v>
      </c>
      <c r="T284" s="23">
        <v>8.2306000000000004E-2</v>
      </c>
    </row>
    <row r="285" spans="1:20" ht="80" x14ac:dyDescent="0.2">
      <c r="A285" s="23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30" t="s">
        <v>8266</v>
      </c>
      <c r="O285" s="23" t="s">
        <v>8268</v>
      </c>
      <c r="P285" s="50">
        <v>104</v>
      </c>
      <c r="Q285" s="23">
        <v>66.512799999999999</v>
      </c>
      <c r="R285" s="32">
        <v>41760</v>
      </c>
      <c r="S285" s="32">
        <v>41772</v>
      </c>
      <c r="T285" s="23">
        <v>3.0769999999999999E-2</v>
      </c>
    </row>
    <row r="286" spans="1:20" ht="32" x14ac:dyDescent="0.2">
      <c r="A286" s="23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30" t="s">
        <v>8266</v>
      </c>
      <c r="O286" s="23" t="s">
        <v>8268</v>
      </c>
      <c r="P286" s="43">
        <v>102</v>
      </c>
      <c r="Q286" s="23">
        <v>105</v>
      </c>
      <c r="R286" s="32">
        <v>41829</v>
      </c>
      <c r="S286" s="32">
        <v>41874</v>
      </c>
      <c r="T286" s="23">
        <v>0.12328799999999999</v>
      </c>
    </row>
    <row r="287" spans="1:20" ht="32" x14ac:dyDescent="0.2">
      <c r="A287" s="23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30" t="s">
        <v>8266</v>
      </c>
      <c r="O287" s="23" t="s">
        <v>8268</v>
      </c>
      <c r="P287" s="50">
        <v>104</v>
      </c>
      <c r="Q287" s="23">
        <v>145</v>
      </c>
      <c r="R287" s="32">
        <v>42491</v>
      </c>
      <c r="S287" s="32">
        <v>42521</v>
      </c>
      <c r="T287" s="23">
        <v>8.2192000000000001E-2</v>
      </c>
    </row>
    <row r="288" spans="1:20" ht="32" x14ac:dyDescent="0.2">
      <c r="A288" s="23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30" t="s">
        <v>8266</v>
      </c>
      <c r="O288" s="23" t="s">
        <v>8268</v>
      </c>
      <c r="P288" s="53">
        <v>106</v>
      </c>
      <c r="Q288" s="23">
        <v>96.666700000000006</v>
      </c>
      <c r="R288" s="32">
        <v>41950</v>
      </c>
      <c r="S288" s="32">
        <v>41964</v>
      </c>
      <c r="T288" s="23">
        <v>3.6561999999999997E-2</v>
      </c>
    </row>
    <row r="289" spans="1:20" ht="32" x14ac:dyDescent="0.2">
      <c r="A289" s="23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30" t="s">
        <v>8266</v>
      </c>
      <c r="O289" s="23" t="s">
        <v>8268</v>
      </c>
      <c r="P289" s="36">
        <v>101</v>
      </c>
      <c r="Q289" s="23">
        <v>60.333300000000001</v>
      </c>
      <c r="R289" s="32">
        <v>41802</v>
      </c>
      <c r="S289" s="32">
        <v>41822</v>
      </c>
      <c r="T289" s="23">
        <v>5.4795000000000003E-2</v>
      </c>
    </row>
    <row r="290" spans="1:20" ht="32" x14ac:dyDescent="0.2">
      <c r="A290" s="23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30" t="s">
        <v>8266</v>
      </c>
      <c r="O290" s="23" t="s">
        <v>8268</v>
      </c>
      <c r="P290" s="60">
        <v>118</v>
      </c>
      <c r="Q290" s="23">
        <v>75.340900000000005</v>
      </c>
      <c r="R290" s="32">
        <v>41781</v>
      </c>
      <c r="S290" s="32">
        <v>41794</v>
      </c>
      <c r="T290" s="23">
        <v>3.5922000000000003E-2</v>
      </c>
    </row>
    <row r="291" spans="1:20" ht="32" x14ac:dyDescent="0.2">
      <c r="A291" s="23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30" t="s">
        <v>8266</v>
      </c>
      <c r="O291" s="23" t="s">
        <v>8268</v>
      </c>
      <c r="P291" s="44">
        <v>110</v>
      </c>
      <c r="Q291" s="23">
        <v>55</v>
      </c>
      <c r="R291" s="32">
        <v>42020</v>
      </c>
      <c r="S291" s="32">
        <v>42037</v>
      </c>
      <c r="T291" s="23">
        <v>4.4824999999999997E-2</v>
      </c>
    </row>
    <row r="292" spans="1:20" ht="32" x14ac:dyDescent="0.2">
      <c r="A292" s="23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30" t="s">
        <v>8266</v>
      </c>
      <c r="O292" s="23" t="s">
        <v>8268</v>
      </c>
      <c r="P292" s="47">
        <v>103</v>
      </c>
      <c r="Q292" s="23">
        <v>66.956500000000005</v>
      </c>
      <c r="R292" s="32">
        <v>42125</v>
      </c>
      <c r="S292" s="32">
        <v>42155</v>
      </c>
      <c r="T292" s="23">
        <v>8.2192000000000001E-2</v>
      </c>
    </row>
    <row r="293" spans="1:20" ht="32" x14ac:dyDescent="0.2">
      <c r="A293" s="23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30" t="s">
        <v>8266</v>
      </c>
      <c r="O293" s="23" t="s">
        <v>8268</v>
      </c>
      <c r="P293" s="35">
        <v>100</v>
      </c>
      <c r="Q293" s="23">
        <v>227.27269999999999</v>
      </c>
      <c r="R293" s="32">
        <v>41856</v>
      </c>
      <c r="S293" s="32">
        <v>41890</v>
      </c>
      <c r="T293" s="23">
        <v>9.3465999999999994E-2</v>
      </c>
    </row>
    <row r="294" spans="1:20" ht="32" x14ac:dyDescent="0.2">
      <c r="A294" s="23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30" t="s">
        <v>8266</v>
      </c>
      <c r="O294" s="23" t="s">
        <v>8268</v>
      </c>
      <c r="P294" s="44">
        <v>110</v>
      </c>
      <c r="Q294" s="23">
        <v>50.020899999999997</v>
      </c>
      <c r="R294" s="32">
        <v>41893</v>
      </c>
      <c r="S294" s="32">
        <v>41914</v>
      </c>
      <c r="T294" s="23">
        <v>5.7026E-2</v>
      </c>
    </row>
    <row r="295" spans="1:20" ht="32" x14ac:dyDescent="0.2">
      <c r="A295" s="23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30" t="s">
        <v>8266</v>
      </c>
      <c r="O295" s="23" t="s">
        <v>8268</v>
      </c>
      <c r="P295" s="29">
        <v>169</v>
      </c>
      <c r="Q295" s="23">
        <v>45.615400000000001</v>
      </c>
      <c r="R295" s="32">
        <v>41881</v>
      </c>
      <c r="S295" s="32">
        <v>41911</v>
      </c>
      <c r="T295" s="23">
        <v>8.2192000000000001E-2</v>
      </c>
    </row>
    <row r="296" spans="1:20" ht="32" x14ac:dyDescent="0.2">
      <c r="A296" s="23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30" t="s">
        <v>8266</v>
      </c>
      <c r="O296" s="23" t="s">
        <v>8268</v>
      </c>
      <c r="P296" s="43">
        <v>102</v>
      </c>
      <c r="Q296" s="23">
        <v>137.2432</v>
      </c>
      <c r="R296" s="32">
        <v>41880</v>
      </c>
      <c r="S296" s="32">
        <v>41895</v>
      </c>
      <c r="T296" s="23">
        <v>3.9461000000000003E-2</v>
      </c>
    </row>
    <row r="297" spans="1:20" ht="32" x14ac:dyDescent="0.2">
      <c r="A297" s="23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30" t="s">
        <v>8266</v>
      </c>
      <c r="O297" s="23" t="s">
        <v>8268</v>
      </c>
      <c r="P297" s="53">
        <v>106</v>
      </c>
      <c r="Q297" s="23">
        <v>75.714299999999994</v>
      </c>
      <c r="R297" s="32">
        <v>42214</v>
      </c>
      <c r="S297" s="32">
        <v>42225</v>
      </c>
      <c r="T297" s="23">
        <v>3.0058000000000001E-2</v>
      </c>
    </row>
    <row r="298" spans="1:20" ht="32" x14ac:dyDescent="0.2">
      <c r="A298" s="23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30" t="s">
        <v>8266</v>
      </c>
      <c r="O298" s="23" t="s">
        <v>8268</v>
      </c>
      <c r="P298" s="43">
        <v>102</v>
      </c>
      <c r="Q298" s="23">
        <v>99</v>
      </c>
      <c r="R298" s="32">
        <v>42460</v>
      </c>
      <c r="S298" s="32">
        <v>42488</v>
      </c>
      <c r="T298" s="23">
        <v>7.6477000000000003E-2</v>
      </c>
    </row>
    <row r="299" spans="1:20" ht="32" x14ac:dyDescent="0.2">
      <c r="A299" s="23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30" t="s">
        <v>8266</v>
      </c>
      <c r="O299" s="23" t="s">
        <v>8268</v>
      </c>
      <c r="P299" s="54">
        <v>117</v>
      </c>
      <c r="Q299" s="23">
        <v>81.569800000000001</v>
      </c>
      <c r="R299" s="32">
        <v>42167</v>
      </c>
      <c r="S299" s="32">
        <v>42196</v>
      </c>
      <c r="T299" s="23">
        <v>7.9842999999999997E-2</v>
      </c>
    </row>
    <row r="300" spans="1:20" ht="32" x14ac:dyDescent="0.2">
      <c r="A300" s="23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30" t="s">
        <v>8266</v>
      </c>
      <c r="O300" s="23" t="s">
        <v>8268</v>
      </c>
      <c r="P300" s="75">
        <v>132</v>
      </c>
      <c r="Q300" s="23">
        <v>36.666699999999999</v>
      </c>
      <c r="R300" s="32">
        <v>42177</v>
      </c>
      <c r="S300" s="32">
        <v>42198</v>
      </c>
      <c r="T300" s="23">
        <v>5.5560999999999999E-2</v>
      </c>
    </row>
    <row r="301" spans="1:20" ht="16" x14ac:dyDescent="0.2">
      <c r="A301" s="23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30" t="s">
        <v>8266</v>
      </c>
      <c r="O301" s="23" t="s">
        <v>8268</v>
      </c>
      <c r="P301" s="51">
        <v>128</v>
      </c>
      <c r="Q301" s="23">
        <v>49.230800000000002</v>
      </c>
      <c r="R301" s="32">
        <v>42521</v>
      </c>
      <c r="S301" s="32">
        <v>42551</v>
      </c>
      <c r="T301" s="23">
        <v>8.2192000000000001E-2</v>
      </c>
    </row>
    <row r="302" spans="1:20" ht="32" x14ac:dyDescent="0.2">
      <c r="A302" s="23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30" t="s">
        <v>8266</v>
      </c>
      <c r="O302" s="23" t="s">
        <v>8268</v>
      </c>
      <c r="P302" s="49">
        <v>119</v>
      </c>
      <c r="Q302" s="23">
        <v>42.296300000000002</v>
      </c>
      <c r="R302" s="32">
        <v>41884</v>
      </c>
      <c r="S302" s="32">
        <v>41900</v>
      </c>
      <c r="T302" s="23">
        <v>4.2646999999999997E-2</v>
      </c>
    </row>
    <row r="303" spans="1:20" ht="32" x14ac:dyDescent="0.2">
      <c r="A303" s="23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30" t="s">
        <v>8266</v>
      </c>
      <c r="O303" s="23" t="s">
        <v>8268</v>
      </c>
      <c r="P303" s="52">
        <v>126</v>
      </c>
      <c r="Q303" s="23">
        <v>78.875</v>
      </c>
      <c r="R303" s="32">
        <v>42289</v>
      </c>
      <c r="S303" s="32">
        <v>42319</v>
      </c>
      <c r="T303" s="23">
        <v>8.2306000000000004E-2</v>
      </c>
    </row>
    <row r="304" spans="1:20" ht="32" x14ac:dyDescent="0.2">
      <c r="A304" s="23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30" t="s">
        <v>8266</v>
      </c>
      <c r="O304" s="23" t="s">
        <v>8268</v>
      </c>
      <c r="P304" s="29">
        <v>156</v>
      </c>
      <c r="Q304" s="23">
        <v>38.284300000000002</v>
      </c>
      <c r="R304" s="32">
        <v>42243</v>
      </c>
      <c r="S304" s="32">
        <v>42278</v>
      </c>
      <c r="T304" s="23">
        <v>9.5890000000000003E-2</v>
      </c>
    </row>
    <row r="305" spans="1:20" ht="32" x14ac:dyDescent="0.2">
      <c r="A305" s="23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30" t="s">
        <v>8266</v>
      </c>
      <c r="O305" s="23" t="s">
        <v>8268</v>
      </c>
      <c r="P305" s="48">
        <v>120</v>
      </c>
      <c r="Q305" s="23">
        <v>55.230800000000002</v>
      </c>
      <c r="R305" s="32">
        <v>42600</v>
      </c>
      <c r="S305" s="32">
        <v>42621</v>
      </c>
      <c r="T305" s="23">
        <v>5.7534000000000002E-2</v>
      </c>
    </row>
    <row r="306" spans="1:20" ht="32" x14ac:dyDescent="0.2">
      <c r="A306" s="23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30" t="s">
        <v>8266</v>
      </c>
      <c r="O306" s="23" t="s">
        <v>8268</v>
      </c>
      <c r="P306" s="43">
        <v>102</v>
      </c>
      <c r="Q306" s="23">
        <v>66.152900000000002</v>
      </c>
      <c r="R306" s="32">
        <v>41829</v>
      </c>
      <c r="S306" s="32">
        <v>41889</v>
      </c>
      <c r="T306" s="23">
        <v>0.164384</v>
      </c>
    </row>
    <row r="307" spans="1:20" ht="16" x14ac:dyDescent="0.2">
      <c r="A307" s="23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30" t="s">
        <v>8266</v>
      </c>
      <c r="O307" s="23" t="s">
        <v>8268</v>
      </c>
      <c r="P307" s="35">
        <v>100</v>
      </c>
      <c r="Q307" s="23">
        <v>104.16670000000001</v>
      </c>
      <c r="R307" s="32">
        <v>42040</v>
      </c>
      <c r="S307" s="32">
        <v>42070</v>
      </c>
      <c r="T307" s="23">
        <v>8.2192000000000001E-2</v>
      </c>
    </row>
    <row r="308" spans="1:20" ht="32" x14ac:dyDescent="0.2">
      <c r="A308" s="23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30" t="s">
        <v>8266</v>
      </c>
      <c r="O308" s="23" t="s">
        <v>8268</v>
      </c>
      <c r="P308" s="35">
        <v>100</v>
      </c>
      <c r="Q308" s="23">
        <v>31.375</v>
      </c>
      <c r="R308" s="32">
        <v>42075</v>
      </c>
      <c r="S308" s="32">
        <v>42105</v>
      </c>
      <c r="T308" s="23">
        <v>8.2192000000000001E-2</v>
      </c>
    </row>
    <row r="309" spans="1:20" ht="32" x14ac:dyDescent="0.2">
      <c r="A309" s="23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30" t="s">
        <v>8266</v>
      </c>
      <c r="O309" s="23" t="s">
        <v>8268</v>
      </c>
      <c r="P309" s="43">
        <v>102</v>
      </c>
      <c r="Q309" s="23">
        <v>59.210500000000003</v>
      </c>
      <c r="R309" s="32">
        <v>42073</v>
      </c>
      <c r="S309" s="32">
        <v>42095</v>
      </c>
      <c r="T309" s="23">
        <v>5.8918999999999999E-2</v>
      </c>
    </row>
    <row r="310" spans="1:20" ht="32" x14ac:dyDescent="0.2">
      <c r="A310" s="23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30" t="s">
        <v>8266</v>
      </c>
      <c r="O310" s="23" t="s">
        <v>8268</v>
      </c>
      <c r="P310" s="58">
        <v>114</v>
      </c>
      <c r="Q310" s="23">
        <v>119.1763</v>
      </c>
      <c r="R310" s="32">
        <v>42480</v>
      </c>
      <c r="S310" s="32">
        <v>42504</v>
      </c>
      <c r="T310" s="23">
        <v>6.5991999999999995E-2</v>
      </c>
    </row>
    <row r="311" spans="1:20" ht="32" x14ac:dyDescent="0.2">
      <c r="A311" s="23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30" t="s">
        <v>8266</v>
      </c>
      <c r="O311" s="23" t="s">
        <v>8268</v>
      </c>
      <c r="P311" s="43">
        <v>102</v>
      </c>
      <c r="Q311" s="23">
        <v>164.61539999999999</v>
      </c>
      <c r="R311" s="32">
        <v>42411</v>
      </c>
      <c r="S311" s="32">
        <v>42434</v>
      </c>
      <c r="T311" s="23">
        <v>6.0546000000000003E-2</v>
      </c>
    </row>
    <row r="312" spans="1:20" ht="32" x14ac:dyDescent="0.2">
      <c r="A312" s="23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30" t="s">
        <v>8266</v>
      </c>
      <c r="O312" s="23" t="s">
        <v>8268</v>
      </c>
      <c r="P312" s="43">
        <v>102</v>
      </c>
      <c r="Q312" s="23">
        <v>61.1</v>
      </c>
      <c r="R312" s="32">
        <v>41753</v>
      </c>
      <c r="S312" s="32">
        <v>41781</v>
      </c>
      <c r="T312" s="23">
        <v>7.7824000000000004E-2</v>
      </c>
    </row>
    <row r="313" spans="1:20" ht="32" x14ac:dyDescent="0.2">
      <c r="A313" s="23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30" t="s">
        <v>8266</v>
      </c>
      <c r="O313" s="23" t="s">
        <v>8268</v>
      </c>
      <c r="P313" s="53">
        <v>106</v>
      </c>
      <c r="Q313" s="23">
        <v>56.201900000000002</v>
      </c>
      <c r="R313" s="32">
        <v>42196</v>
      </c>
      <c r="S313" s="32">
        <v>42228</v>
      </c>
      <c r="T313" s="23">
        <v>8.7593000000000004E-2</v>
      </c>
    </row>
    <row r="314" spans="1:20" ht="32" x14ac:dyDescent="0.2">
      <c r="A314" s="23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30" t="s">
        <v>8266</v>
      </c>
      <c r="O314" s="23" t="s">
        <v>8268</v>
      </c>
      <c r="P314" s="62">
        <v>113</v>
      </c>
      <c r="Q314" s="23">
        <v>107.0021</v>
      </c>
      <c r="R314" s="32">
        <v>42016</v>
      </c>
      <c r="S314" s="32">
        <v>42046</v>
      </c>
      <c r="T314" s="23">
        <v>8.3993999999999999E-2</v>
      </c>
    </row>
    <row r="315" spans="1:20" ht="32" x14ac:dyDescent="0.2">
      <c r="A315" s="23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30" t="s">
        <v>8266</v>
      </c>
      <c r="O315" s="23" t="s">
        <v>8268</v>
      </c>
      <c r="P315" s="35">
        <v>100</v>
      </c>
      <c r="Q315" s="23">
        <v>179.27600000000001</v>
      </c>
      <c r="R315" s="32">
        <v>41730</v>
      </c>
      <c r="S315" s="32">
        <v>41764</v>
      </c>
      <c r="T315" s="23">
        <v>9.3150999999999998E-2</v>
      </c>
    </row>
    <row r="316" spans="1:20" ht="112" x14ac:dyDescent="0.2">
      <c r="A316" s="23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30" t="s">
        <v>8266</v>
      </c>
      <c r="O316" s="23" t="s">
        <v>8268</v>
      </c>
      <c r="P316" s="43">
        <v>102</v>
      </c>
      <c r="Q316" s="23">
        <v>47.407400000000003</v>
      </c>
      <c r="R316" s="32">
        <v>42203</v>
      </c>
      <c r="S316" s="32">
        <v>42221</v>
      </c>
      <c r="T316" s="23">
        <v>4.9575000000000001E-2</v>
      </c>
    </row>
    <row r="317" spans="1:20" ht="32" x14ac:dyDescent="0.2">
      <c r="A317" s="23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30" t="s">
        <v>8266</v>
      </c>
      <c r="O317" s="23" t="s">
        <v>8268</v>
      </c>
      <c r="P317" s="61">
        <v>131</v>
      </c>
      <c r="Q317" s="23">
        <v>97.916700000000006</v>
      </c>
      <c r="R317" s="32">
        <v>41974</v>
      </c>
      <c r="S317" s="32">
        <v>42004</v>
      </c>
      <c r="T317" s="23">
        <v>8.2192000000000001E-2</v>
      </c>
    </row>
    <row r="318" spans="1:20" ht="32" x14ac:dyDescent="0.2">
      <c r="A318" s="23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30" t="s">
        <v>8266</v>
      </c>
      <c r="O318" s="23" t="s">
        <v>8268</v>
      </c>
      <c r="P318" s="55">
        <v>111</v>
      </c>
      <c r="Q318" s="23">
        <v>58.421100000000003</v>
      </c>
      <c r="R318" s="32">
        <v>41869</v>
      </c>
      <c r="S318" s="32">
        <v>41899</v>
      </c>
      <c r="T318" s="23">
        <v>8.2192000000000001E-2</v>
      </c>
    </row>
    <row r="319" spans="1:20" ht="32" x14ac:dyDescent="0.2">
      <c r="A319" s="23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30" t="s">
        <v>8266</v>
      </c>
      <c r="O319" s="23" t="s">
        <v>8268</v>
      </c>
      <c r="P319" s="35">
        <v>100</v>
      </c>
      <c r="Q319" s="23">
        <v>122.53660000000001</v>
      </c>
      <c r="R319" s="32">
        <v>41982</v>
      </c>
      <c r="S319" s="32">
        <v>42012</v>
      </c>
      <c r="T319" s="23">
        <v>8.2192000000000001E-2</v>
      </c>
    </row>
    <row r="320" spans="1:20" ht="32" x14ac:dyDescent="0.2">
      <c r="A320" s="23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30" t="s">
        <v>8266</v>
      </c>
      <c r="O320" s="23" t="s">
        <v>8268</v>
      </c>
      <c r="P320" s="58">
        <v>114</v>
      </c>
      <c r="Q320" s="23">
        <v>87.961500000000001</v>
      </c>
      <c r="R320" s="32">
        <v>41976</v>
      </c>
      <c r="S320" s="32">
        <v>42004</v>
      </c>
      <c r="T320" s="23">
        <v>7.6602000000000003E-2</v>
      </c>
    </row>
    <row r="321" spans="1:20" ht="32" x14ac:dyDescent="0.2">
      <c r="A321" s="23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30" t="s">
        <v>8266</v>
      </c>
      <c r="O321" s="23" t="s">
        <v>8268</v>
      </c>
      <c r="P321" s="53">
        <v>106</v>
      </c>
      <c r="Q321" s="23">
        <v>136.77780000000001</v>
      </c>
      <c r="R321" s="32">
        <v>41926</v>
      </c>
      <c r="S321" s="32">
        <v>41956</v>
      </c>
      <c r="T321" s="23">
        <v>8.2306000000000004E-2</v>
      </c>
    </row>
    <row r="322" spans="1:20" ht="32" x14ac:dyDescent="0.2">
      <c r="A322" s="23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30" t="s">
        <v>8266</v>
      </c>
      <c r="O322" s="23" t="s">
        <v>8268</v>
      </c>
      <c r="P322" s="36">
        <v>101</v>
      </c>
      <c r="Q322" s="23">
        <v>99.343100000000007</v>
      </c>
      <c r="R322" s="32">
        <v>42561</v>
      </c>
      <c r="S322" s="32">
        <v>42593</v>
      </c>
      <c r="T322" s="23">
        <v>8.5977999999999999E-2</v>
      </c>
    </row>
    <row r="323" spans="1:20" ht="32" x14ac:dyDescent="0.2">
      <c r="A323" s="23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30" t="s">
        <v>8266</v>
      </c>
      <c r="O323" s="23" t="s">
        <v>8268</v>
      </c>
      <c r="P323" s="35">
        <v>100</v>
      </c>
      <c r="Q323" s="23">
        <v>20</v>
      </c>
      <c r="R323" s="32">
        <v>42649</v>
      </c>
      <c r="S323" s="32">
        <v>42709</v>
      </c>
      <c r="T323" s="23">
        <v>0.16449800000000001</v>
      </c>
    </row>
    <row r="324" spans="1:20" ht="32" x14ac:dyDescent="0.2">
      <c r="A324" s="23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30" t="s">
        <v>8266</v>
      </c>
      <c r="O324" s="23" t="s">
        <v>8268</v>
      </c>
      <c r="P324" s="70">
        <v>130</v>
      </c>
      <c r="Q324" s="23">
        <v>28.8889</v>
      </c>
      <c r="R324" s="32">
        <v>42093</v>
      </c>
      <c r="S324" s="32">
        <v>42120</v>
      </c>
      <c r="T324" s="23">
        <v>7.2554999999999994E-2</v>
      </c>
    </row>
    <row r="325" spans="1:20" ht="32" x14ac:dyDescent="0.2">
      <c r="A325" s="23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30" t="s">
        <v>8266</v>
      </c>
      <c r="O325" s="23" t="s">
        <v>8268</v>
      </c>
      <c r="P325" s="58">
        <v>114</v>
      </c>
      <c r="Q325" s="23">
        <v>37.963000000000001</v>
      </c>
      <c r="R325" s="32">
        <v>42026</v>
      </c>
      <c r="S325" s="32">
        <v>42064</v>
      </c>
      <c r="T325" s="23">
        <v>0.104196</v>
      </c>
    </row>
    <row r="326" spans="1:20" ht="32" x14ac:dyDescent="0.2">
      <c r="A326" s="23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30" t="s">
        <v>8266</v>
      </c>
      <c r="O326" s="23" t="s">
        <v>8268</v>
      </c>
      <c r="P326" s="29">
        <v>287</v>
      </c>
      <c r="Q326" s="23">
        <v>58.571399999999997</v>
      </c>
      <c r="R326" s="32">
        <v>42451</v>
      </c>
      <c r="S326" s="32">
        <v>42465</v>
      </c>
      <c r="T326" s="23">
        <v>3.8356000000000001E-2</v>
      </c>
    </row>
    <row r="327" spans="1:20" ht="32" x14ac:dyDescent="0.2">
      <c r="A327" s="23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30" t="s">
        <v>8266</v>
      </c>
      <c r="O327" s="23" t="s">
        <v>8268</v>
      </c>
      <c r="P327" s="41">
        <v>109</v>
      </c>
      <c r="Q327" s="23">
        <v>135.625</v>
      </c>
      <c r="R327" s="32">
        <v>42418</v>
      </c>
      <c r="S327" s="32">
        <v>42478</v>
      </c>
      <c r="T327" s="23">
        <v>0.164269</v>
      </c>
    </row>
    <row r="328" spans="1:20" ht="32" x14ac:dyDescent="0.2">
      <c r="A328" s="23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30" t="s">
        <v>8266</v>
      </c>
      <c r="O328" s="23" t="s">
        <v>8268</v>
      </c>
      <c r="P328" s="49">
        <v>119</v>
      </c>
      <c r="Q328" s="23">
        <v>176.08699999999999</v>
      </c>
      <c r="R328" s="32">
        <v>41964</v>
      </c>
      <c r="S328" s="32">
        <v>41994</v>
      </c>
      <c r="T328" s="23">
        <v>8.2192000000000001E-2</v>
      </c>
    </row>
    <row r="329" spans="1:20" ht="16" x14ac:dyDescent="0.2">
      <c r="A329" s="23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30" t="s">
        <v>8266</v>
      </c>
      <c r="O329" s="23" t="s">
        <v>8268</v>
      </c>
      <c r="P329" s="41">
        <v>109</v>
      </c>
      <c r="Q329" s="23">
        <v>151.98150000000001</v>
      </c>
      <c r="R329" s="32">
        <v>42576</v>
      </c>
      <c r="S329" s="32">
        <v>42636</v>
      </c>
      <c r="T329" s="23">
        <v>0.164384</v>
      </c>
    </row>
    <row r="330" spans="1:20" ht="32" x14ac:dyDescent="0.2">
      <c r="A330" s="23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30" t="s">
        <v>8266</v>
      </c>
      <c r="O330" s="23" t="s">
        <v>8268</v>
      </c>
      <c r="P330" s="51">
        <v>128</v>
      </c>
      <c r="Q330" s="23">
        <v>82.258099999999999</v>
      </c>
      <c r="R330" s="32">
        <v>42125</v>
      </c>
      <c r="S330" s="32">
        <v>42150</v>
      </c>
      <c r="T330" s="23">
        <v>6.8492999999999998E-2</v>
      </c>
    </row>
    <row r="331" spans="1:20" ht="32" x14ac:dyDescent="0.2">
      <c r="A331" s="23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30" t="s">
        <v>8266</v>
      </c>
      <c r="O331" s="23" t="s">
        <v>8268</v>
      </c>
      <c r="P331" s="29">
        <v>175</v>
      </c>
      <c r="Q331" s="23">
        <v>68.055599999999998</v>
      </c>
      <c r="R331" s="32">
        <v>42003</v>
      </c>
      <c r="S331" s="32">
        <v>42028</v>
      </c>
      <c r="T331" s="23">
        <v>6.6463999999999995E-2</v>
      </c>
    </row>
    <row r="332" spans="1:20" ht="32" x14ac:dyDescent="0.2">
      <c r="A332" s="23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30" t="s">
        <v>8266</v>
      </c>
      <c r="O332" s="23" t="s">
        <v>8268</v>
      </c>
      <c r="P332" s="64">
        <v>127</v>
      </c>
      <c r="Q332" s="23">
        <v>72.714299999999994</v>
      </c>
      <c r="R332" s="32">
        <v>41988</v>
      </c>
      <c r="S332" s="32">
        <v>42046</v>
      </c>
      <c r="T332" s="23">
        <v>0.15719900000000001</v>
      </c>
    </row>
    <row r="333" spans="1:20" ht="32" x14ac:dyDescent="0.2">
      <c r="A333" s="23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30" t="s">
        <v>8266</v>
      </c>
      <c r="O333" s="23" t="s">
        <v>8268</v>
      </c>
      <c r="P333" s="55">
        <v>111</v>
      </c>
      <c r="Q333" s="23">
        <v>77.186000000000007</v>
      </c>
      <c r="R333" s="32">
        <v>41974</v>
      </c>
      <c r="S333" s="32">
        <v>42009</v>
      </c>
      <c r="T333" s="23">
        <v>9.5760999999999999E-2</v>
      </c>
    </row>
    <row r="334" spans="1:20" ht="32" x14ac:dyDescent="0.2">
      <c r="A334" s="23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30" t="s">
        <v>8266</v>
      </c>
      <c r="O334" s="23" t="s">
        <v>8268</v>
      </c>
      <c r="P334" s="52">
        <v>126</v>
      </c>
      <c r="Q334" s="23">
        <v>55.972200000000001</v>
      </c>
      <c r="R334" s="32">
        <v>42592</v>
      </c>
      <c r="S334" s="32">
        <v>42617</v>
      </c>
      <c r="T334" s="23">
        <v>6.8492999999999998E-2</v>
      </c>
    </row>
    <row r="335" spans="1:20" ht="16" x14ac:dyDescent="0.2">
      <c r="A335" s="23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30" t="s">
        <v>8266</v>
      </c>
      <c r="O335" s="23" t="s">
        <v>8268</v>
      </c>
      <c r="P335" s="49">
        <v>119</v>
      </c>
      <c r="Q335" s="23">
        <v>49.6935</v>
      </c>
      <c r="R335" s="32">
        <v>42050</v>
      </c>
      <c r="S335" s="32">
        <v>42076</v>
      </c>
      <c r="T335" s="23">
        <v>7.2007000000000002E-2</v>
      </c>
    </row>
    <row r="336" spans="1:20" ht="16" x14ac:dyDescent="0.2">
      <c r="A336" s="23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30" t="s">
        <v>8266</v>
      </c>
      <c r="O336" s="23" t="s">
        <v>8268</v>
      </c>
      <c r="P336" s="47">
        <v>103</v>
      </c>
      <c r="Q336" s="23">
        <v>77.7273</v>
      </c>
      <c r="R336" s="32">
        <v>42417</v>
      </c>
      <c r="S336" s="32">
        <v>42432</v>
      </c>
      <c r="T336" s="23">
        <v>4.0175000000000002E-2</v>
      </c>
    </row>
    <row r="337" spans="1:20" ht="32" x14ac:dyDescent="0.2">
      <c r="A337" s="23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30" t="s">
        <v>8266</v>
      </c>
      <c r="O337" s="23" t="s">
        <v>8268</v>
      </c>
      <c r="P337" s="44">
        <v>110</v>
      </c>
      <c r="Q337" s="23">
        <v>40.777799999999999</v>
      </c>
      <c r="R337" s="32">
        <v>41866</v>
      </c>
      <c r="S337" s="32">
        <v>41885</v>
      </c>
      <c r="T337" s="23">
        <v>5.0435000000000001E-2</v>
      </c>
    </row>
    <row r="338" spans="1:20" ht="32" x14ac:dyDescent="0.2">
      <c r="A338" s="23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30" t="s">
        <v>8266</v>
      </c>
      <c r="O338" s="23" t="s">
        <v>8268</v>
      </c>
      <c r="P338" s="29">
        <v>202</v>
      </c>
      <c r="Q338" s="23">
        <v>59.411799999999999</v>
      </c>
      <c r="R338" s="32">
        <v>42220</v>
      </c>
      <c r="S338" s="32">
        <v>42246</v>
      </c>
      <c r="T338" s="23">
        <v>6.9055000000000005E-2</v>
      </c>
    </row>
    <row r="339" spans="1:20" ht="16" x14ac:dyDescent="0.2">
      <c r="A339" s="23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30" t="s">
        <v>8266</v>
      </c>
      <c r="O339" s="23" t="s">
        <v>8268</v>
      </c>
      <c r="P339" s="70">
        <v>130</v>
      </c>
      <c r="Q339" s="23">
        <v>3.25</v>
      </c>
      <c r="R339" s="32">
        <v>42628</v>
      </c>
      <c r="S339" s="32">
        <v>42656</v>
      </c>
      <c r="T339" s="23">
        <v>7.6712000000000002E-2</v>
      </c>
    </row>
    <row r="340" spans="1:20" ht="32" x14ac:dyDescent="0.2">
      <c r="A340" s="23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30" t="s">
        <v>8266</v>
      </c>
      <c r="O340" s="23" t="s">
        <v>8268</v>
      </c>
      <c r="P340" s="35">
        <v>100</v>
      </c>
      <c r="Q340" s="23">
        <v>81.673500000000004</v>
      </c>
      <c r="R340" s="32">
        <v>42447</v>
      </c>
      <c r="S340" s="32">
        <v>42507</v>
      </c>
      <c r="T340" s="23">
        <v>0.164384</v>
      </c>
    </row>
    <row r="341" spans="1:20" ht="32" x14ac:dyDescent="0.2">
      <c r="A341" s="23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30" t="s">
        <v>8266</v>
      </c>
      <c r="O341" s="23" t="s">
        <v>8268</v>
      </c>
      <c r="P341" s="29">
        <v>171</v>
      </c>
      <c r="Q341" s="23">
        <v>44.912300000000002</v>
      </c>
      <c r="R341" s="32">
        <v>42283</v>
      </c>
      <c r="S341" s="32">
        <v>42313</v>
      </c>
      <c r="T341" s="23">
        <v>8.2306000000000004E-2</v>
      </c>
    </row>
    <row r="342" spans="1:20" ht="32" x14ac:dyDescent="0.2">
      <c r="A342" s="23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30" t="s">
        <v>8266</v>
      </c>
      <c r="O342" s="23" t="s">
        <v>8268</v>
      </c>
      <c r="P342" s="62">
        <v>113</v>
      </c>
      <c r="Q342" s="23">
        <v>49.058</v>
      </c>
      <c r="R342" s="32">
        <v>42483</v>
      </c>
      <c r="S342" s="32">
        <v>42489</v>
      </c>
      <c r="T342" s="23">
        <v>1.7193E-2</v>
      </c>
    </row>
    <row r="343" spans="1:20" ht="16" x14ac:dyDescent="0.2">
      <c r="A343" s="23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30" t="s">
        <v>8266</v>
      </c>
      <c r="O343" s="23" t="s">
        <v>8268</v>
      </c>
      <c r="P343" s="35">
        <v>100</v>
      </c>
      <c r="Q343" s="23">
        <v>62.5</v>
      </c>
      <c r="R343" s="32">
        <v>41788</v>
      </c>
      <c r="S343" s="32">
        <v>41818</v>
      </c>
      <c r="T343" s="23">
        <v>8.2192000000000001E-2</v>
      </c>
    </row>
    <row r="344" spans="1:20" ht="32" x14ac:dyDescent="0.2">
      <c r="A344" s="23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30" t="s">
        <v>8266</v>
      </c>
      <c r="O344" s="23" t="s">
        <v>8268</v>
      </c>
      <c r="P344" s="36">
        <v>101</v>
      </c>
      <c r="Q344" s="23">
        <v>35.493000000000002</v>
      </c>
      <c r="R344" s="32">
        <v>42144</v>
      </c>
      <c r="S344" s="32">
        <v>42174</v>
      </c>
      <c r="T344" s="23">
        <v>8.2192000000000001E-2</v>
      </c>
    </row>
    <row r="345" spans="1:20" ht="32" x14ac:dyDescent="0.2">
      <c r="A345" s="23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30" t="s">
        <v>8266</v>
      </c>
      <c r="O345" s="23" t="s">
        <v>8268</v>
      </c>
      <c r="P345" s="62">
        <v>113</v>
      </c>
      <c r="Q345" s="23">
        <v>66.470600000000005</v>
      </c>
      <c r="R345" s="32">
        <v>42661</v>
      </c>
      <c r="S345" s="32">
        <v>42693</v>
      </c>
      <c r="T345" s="23">
        <v>8.9819999999999997E-2</v>
      </c>
    </row>
    <row r="346" spans="1:20" ht="32" x14ac:dyDescent="0.2">
      <c r="A346" s="23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30" t="s">
        <v>8266</v>
      </c>
      <c r="O346" s="23" t="s">
        <v>8268</v>
      </c>
      <c r="P346" s="31">
        <v>105</v>
      </c>
      <c r="Q346" s="23">
        <v>56.066000000000003</v>
      </c>
      <c r="R346" s="32">
        <v>42037</v>
      </c>
      <c r="S346" s="32">
        <v>42068</v>
      </c>
      <c r="T346" s="23">
        <v>8.2818000000000003E-2</v>
      </c>
    </row>
    <row r="347" spans="1:20" ht="32" x14ac:dyDescent="0.2">
      <c r="A347" s="23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30" t="s">
        <v>8266</v>
      </c>
      <c r="O347" s="23" t="s">
        <v>8268</v>
      </c>
      <c r="P347" s="44">
        <v>110</v>
      </c>
      <c r="Q347" s="23">
        <v>47.028599999999997</v>
      </c>
      <c r="R347" s="32">
        <v>42619</v>
      </c>
      <c r="S347" s="32">
        <v>42643</v>
      </c>
      <c r="T347" s="23">
        <v>6.5587000000000006E-2</v>
      </c>
    </row>
    <row r="348" spans="1:20" ht="16" x14ac:dyDescent="0.2">
      <c r="A348" s="23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30" t="s">
        <v>8266</v>
      </c>
      <c r="O348" s="23" t="s">
        <v>8268</v>
      </c>
      <c r="P348" s="35">
        <v>100</v>
      </c>
      <c r="Q348" s="23">
        <v>47.666200000000003</v>
      </c>
      <c r="R348" s="32">
        <v>41877</v>
      </c>
      <c r="S348" s="32">
        <v>41910</v>
      </c>
      <c r="T348" s="23">
        <v>9.0189000000000005E-2</v>
      </c>
    </row>
    <row r="349" spans="1:20" ht="16" x14ac:dyDescent="0.2">
      <c r="A349" s="23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30" t="s">
        <v>8266</v>
      </c>
      <c r="O349" s="23" t="s">
        <v>8268</v>
      </c>
      <c r="P349" s="48">
        <v>120</v>
      </c>
      <c r="Q349" s="23">
        <v>88.235299999999995</v>
      </c>
      <c r="R349" s="32">
        <v>41828</v>
      </c>
      <c r="S349" s="32">
        <v>41846</v>
      </c>
      <c r="T349" s="23">
        <v>4.8094999999999999E-2</v>
      </c>
    </row>
    <row r="350" spans="1:20" ht="64" x14ac:dyDescent="0.2">
      <c r="A350" s="23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30" t="s">
        <v>8266</v>
      </c>
      <c r="O350" s="23" t="s">
        <v>8268</v>
      </c>
      <c r="P350" s="31">
        <v>105</v>
      </c>
      <c r="Q350" s="23">
        <v>80.7179</v>
      </c>
      <c r="R350" s="32">
        <v>42545</v>
      </c>
      <c r="S350" s="32">
        <v>42605</v>
      </c>
      <c r="T350" s="23">
        <v>0.164384</v>
      </c>
    </row>
    <row r="351" spans="1:20" ht="32" x14ac:dyDescent="0.2">
      <c r="A351" s="23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30" t="s">
        <v>8266</v>
      </c>
      <c r="O351" s="23" t="s">
        <v>8268</v>
      </c>
      <c r="P351" s="35">
        <v>100</v>
      </c>
      <c r="Q351" s="23">
        <v>68.965500000000006</v>
      </c>
      <c r="R351" s="32">
        <v>42460</v>
      </c>
      <c r="S351" s="32">
        <v>42511</v>
      </c>
      <c r="T351" s="23">
        <v>0.13814899999999999</v>
      </c>
    </row>
    <row r="352" spans="1:20" ht="16" x14ac:dyDescent="0.2">
      <c r="A352" s="23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30" t="s">
        <v>8266</v>
      </c>
      <c r="O352" s="23" t="s">
        <v>8268</v>
      </c>
      <c r="P352" s="35">
        <v>100</v>
      </c>
      <c r="Q352" s="23">
        <v>550.04110000000003</v>
      </c>
      <c r="R352" s="32">
        <v>41887</v>
      </c>
      <c r="S352" s="32">
        <v>41917</v>
      </c>
      <c r="T352" s="23">
        <v>8.2192000000000001E-2</v>
      </c>
    </row>
    <row r="353" spans="1:20" ht="32" x14ac:dyDescent="0.2">
      <c r="A353" s="23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30" t="s">
        <v>8266</v>
      </c>
      <c r="O353" s="23" t="s">
        <v>8268</v>
      </c>
      <c r="P353" s="50">
        <v>104</v>
      </c>
      <c r="Q353" s="23">
        <v>57.777799999999999</v>
      </c>
      <c r="R353" s="32">
        <v>41828</v>
      </c>
      <c r="S353" s="32">
        <v>41861</v>
      </c>
      <c r="T353" s="23">
        <v>9.0465000000000004E-2</v>
      </c>
    </row>
    <row r="354" spans="1:20" ht="32" x14ac:dyDescent="0.2">
      <c r="A354" s="23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30" t="s">
        <v>8266</v>
      </c>
      <c r="O354" s="23" t="s">
        <v>8268</v>
      </c>
      <c r="P354" s="37">
        <v>116</v>
      </c>
      <c r="Q354" s="23">
        <v>73.582300000000004</v>
      </c>
      <c r="R354" s="32">
        <v>42173</v>
      </c>
      <c r="S354" s="32">
        <v>42203</v>
      </c>
      <c r="T354" s="23">
        <v>8.0787999999999999E-2</v>
      </c>
    </row>
    <row r="355" spans="1:20" ht="16" x14ac:dyDescent="0.2">
      <c r="A355" s="23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30" t="s">
        <v>8266</v>
      </c>
      <c r="O355" s="23" t="s">
        <v>8268</v>
      </c>
      <c r="P355" s="36">
        <v>101</v>
      </c>
      <c r="Q355" s="23">
        <v>75.5</v>
      </c>
      <c r="R355" s="32">
        <v>41775</v>
      </c>
      <c r="S355" s="32">
        <v>41822</v>
      </c>
      <c r="T355" s="23">
        <v>0.12687000000000001</v>
      </c>
    </row>
    <row r="356" spans="1:20" ht="32" x14ac:dyDescent="0.2">
      <c r="A356" s="23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30" t="s">
        <v>8266</v>
      </c>
      <c r="O356" s="23" t="s">
        <v>8268</v>
      </c>
      <c r="P356" s="43">
        <v>102</v>
      </c>
      <c r="Q356" s="23">
        <v>235.4615</v>
      </c>
      <c r="R356" s="32">
        <v>42055</v>
      </c>
      <c r="S356" s="32">
        <v>42082</v>
      </c>
      <c r="T356" s="23">
        <v>7.4885999999999994E-2</v>
      </c>
    </row>
    <row r="357" spans="1:20" ht="32" x14ac:dyDescent="0.2">
      <c r="A357" s="23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30" t="s">
        <v>8266</v>
      </c>
      <c r="O357" s="23" t="s">
        <v>8268</v>
      </c>
      <c r="P357" s="55">
        <v>111</v>
      </c>
      <c r="Q357" s="23">
        <v>92.5</v>
      </c>
      <c r="R357" s="32">
        <v>42447</v>
      </c>
      <c r="S357" s="32">
        <v>42470</v>
      </c>
      <c r="T357" s="23">
        <v>6.1013999999999999E-2</v>
      </c>
    </row>
    <row r="358" spans="1:20" ht="32" x14ac:dyDescent="0.2">
      <c r="A358" s="23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30" t="s">
        <v>8266</v>
      </c>
      <c r="O358" s="23" t="s">
        <v>8268</v>
      </c>
      <c r="P358" s="41">
        <v>109</v>
      </c>
      <c r="Q358" s="23">
        <v>46.052599999999998</v>
      </c>
      <c r="R358" s="32">
        <v>42523</v>
      </c>
      <c r="S358" s="32">
        <v>42537</v>
      </c>
      <c r="T358" s="23">
        <v>3.8356000000000001E-2</v>
      </c>
    </row>
    <row r="359" spans="1:20" ht="16" x14ac:dyDescent="0.2">
      <c r="A359" s="23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30" t="s">
        <v>8266</v>
      </c>
      <c r="O359" s="23" t="s">
        <v>8268</v>
      </c>
      <c r="P359" s="35">
        <v>100</v>
      </c>
      <c r="Q359" s="23">
        <v>31.578900000000001</v>
      </c>
      <c r="R359" s="32">
        <v>41822</v>
      </c>
      <c r="S359" s="32">
        <v>41844</v>
      </c>
      <c r="T359" s="23">
        <v>5.8594E-2</v>
      </c>
    </row>
    <row r="360" spans="1:20" ht="32" x14ac:dyDescent="0.2">
      <c r="A360" s="23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30" t="s">
        <v>8266</v>
      </c>
      <c r="O360" s="23" t="s">
        <v>8268</v>
      </c>
      <c r="P360" s="50">
        <v>104</v>
      </c>
      <c r="Q360" s="23">
        <v>36.964300000000001</v>
      </c>
      <c r="R360" s="32">
        <v>42185</v>
      </c>
      <c r="S360" s="32">
        <v>42208</v>
      </c>
      <c r="T360" s="23">
        <v>6.3607999999999998E-2</v>
      </c>
    </row>
    <row r="361" spans="1:20" ht="32" x14ac:dyDescent="0.2">
      <c r="A361" s="23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30" t="s">
        <v>8266</v>
      </c>
      <c r="O361" s="23" t="s">
        <v>8268</v>
      </c>
      <c r="P361" s="36">
        <v>101</v>
      </c>
      <c r="Q361" s="23">
        <v>88.25</v>
      </c>
      <c r="R361" s="32">
        <v>41820</v>
      </c>
      <c r="S361" s="32">
        <v>41841</v>
      </c>
      <c r="T361" s="23">
        <v>5.6267999999999999E-2</v>
      </c>
    </row>
    <row r="362" spans="1:20" ht="32" x14ac:dyDescent="0.2">
      <c r="A362" s="23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30" t="s">
        <v>8266</v>
      </c>
      <c r="O362" s="23" t="s">
        <v>8268</v>
      </c>
      <c r="P362" s="59">
        <v>129</v>
      </c>
      <c r="Q362" s="23">
        <v>64.375</v>
      </c>
      <c r="R362" s="32">
        <v>41876</v>
      </c>
      <c r="S362" s="32">
        <v>41894</v>
      </c>
      <c r="T362" s="23">
        <v>4.9314999999999998E-2</v>
      </c>
    </row>
    <row r="363" spans="1:20" ht="16" x14ac:dyDescent="0.2">
      <c r="A363" s="23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30" t="s">
        <v>8266</v>
      </c>
      <c r="O363" s="23" t="s">
        <v>8268</v>
      </c>
      <c r="P363" s="47">
        <v>103</v>
      </c>
      <c r="Q363" s="23">
        <v>62.052799999999998</v>
      </c>
      <c r="R363" s="32">
        <v>41802</v>
      </c>
      <c r="S363" s="32">
        <v>41823</v>
      </c>
      <c r="T363" s="23">
        <v>5.6416000000000001E-2</v>
      </c>
    </row>
    <row r="364" spans="1:20" ht="32" x14ac:dyDescent="0.2">
      <c r="A364" s="23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30" t="s">
        <v>8266</v>
      </c>
      <c r="O364" s="23" t="s">
        <v>8268</v>
      </c>
      <c r="P364" s="44">
        <v>110</v>
      </c>
      <c r="Q364" s="23">
        <v>73.400000000000006</v>
      </c>
      <c r="R364" s="32">
        <v>41786</v>
      </c>
      <c r="S364" s="32">
        <v>41821</v>
      </c>
      <c r="T364" s="23">
        <v>9.4372999999999999E-2</v>
      </c>
    </row>
    <row r="365" spans="1:20" ht="32" x14ac:dyDescent="0.2">
      <c r="A365" s="23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30" t="s">
        <v>8266</v>
      </c>
      <c r="O365" s="23" t="s">
        <v>8268</v>
      </c>
      <c r="P365" s="62">
        <v>113</v>
      </c>
      <c r="Q365" s="23">
        <v>99.5</v>
      </c>
      <c r="R365" s="32">
        <v>42627</v>
      </c>
      <c r="S365" s="32">
        <v>42648</v>
      </c>
      <c r="T365" s="23">
        <v>5.7534000000000002E-2</v>
      </c>
    </row>
    <row r="366" spans="1:20" ht="32" x14ac:dyDescent="0.2">
      <c r="A366" s="23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30" t="s">
        <v>8266</v>
      </c>
      <c r="O366" s="23" t="s">
        <v>8268</v>
      </c>
      <c r="P366" s="65">
        <v>112</v>
      </c>
      <c r="Q366" s="23">
        <v>62.166699999999999</v>
      </c>
      <c r="R366" s="32">
        <v>42374</v>
      </c>
      <c r="S366" s="32">
        <v>42384</v>
      </c>
      <c r="T366" s="23">
        <v>2.7397000000000001E-2</v>
      </c>
    </row>
    <row r="367" spans="1:20" ht="32" x14ac:dyDescent="0.2">
      <c r="A367" s="23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30" t="s">
        <v>8266</v>
      </c>
      <c r="O367" s="23" t="s">
        <v>8268</v>
      </c>
      <c r="P367" s="68">
        <v>139</v>
      </c>
      <c r="Q367" s="23">
        <v>62.328400000000002</v>
      </c>
      <c r="R367" s="32">
        <v>41772</v>
      </c>
      <c r="S367" s="32">
        <v>41806</v>
      </c>
      <c r="T367" s="23">
        <v>9.2069999999999999E-2</v>
      </c>
    </row>
    <row r="368" spans="1:20" ht="32" x14ac:dyDescent="0.2">
      <c r="A368" s="23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30" t="s">
        <v>8266</v>
      </c>
      <c r="O368" s="23" t="s">
        <v>8268</v>
      </c>
      <c r="P368" s="55">
        <v>111</v>
      </c>
      <c r="Q368" s="23">
        <v>58.7879</v>
      </c>
      <c r="R368" s="32">
        <v>42633</v>
      </c>
      <c r="S368" s="32">
        <v>42663</v>
      </c>
      <c r="T368" s="23">
        <v>8.2192000000000001E-2</v>
      </c>
    </row>
    <row r="369" spans="1:20" ht="32" x14ac:dyDescent="0.2">
      <c r="A369" s="23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30" t="s">
        <v>8266</v>
      </c>
      <c r="O369" s="23" t="s">
        <v>8268</v>
      </c>
      <c r="P369" s="68">
        <v>139</v>
      </c>
      <c r="Q369" s="23">
        <v>45.347799999999999</v>
      </c>
      <c r="R369" s="32">
        <v>42219</v>
      </c>
      <c r="S369" s="32">
        <v>42249</v>
      </c>
      <c r="T369" s="23">
        <v>8.2192000000000001E-2</v>
      </c>
    </row>
    <row r="370" spans="1:20" ht="32" x14ac:dyDescent="0.2">
      <c r="A370" s="23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30" t="s">
        <v>8266</v>
      </c>
      <c r="O370" s="23" t="s">
        <v>8268</v>
      </c>
      <c r="P370" s="53">
        <v>106</v>
      </c>
      <c r="Q370" s="23">
        <v>41.944400000000002</v>
      </c>
      <c r="R370" s="32">
        <v>41753</v>
      </c>
      <c r="S370" s="32">
        <v>41778</v>
      </c>
      <c r="T370" s="23">
        <v>6.9264999999999993E-2</v>
      </c>
    </row>
    <row r="371" spans="1:20" ht="32" x14ac:dyDescent="0.2">
      <c r="A371" s="23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30" t="s">
        <v>8266</v>
      </c>
      <c r="O371" s="23" t="s">
        <v>8268</v>
      </c>
      <c r="P371" s="36">
        <v>101</v>
      </c>
      <c r="Q371" s="23">
        <v>59.166699999999999</v>
      </c>
      <c r="R371" s="32">
        <v>42230</v>
      </c>
      <c r="S371" s="32">
        <v>42245</v>
      </c>
      <c r="T371" s="23">
        <v>3.9734999999999999E-2</v>
      </c>
    </row>
    <row r="372" spans="1:20" ht="32" x14ac:dyDescent="0.2">
      <c r="A372" s="23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30" t="s">
        <v>8266</v>
      </c>
      <c r="O372" s="23" t="s">
        <v>8268</v>
      </c>
      <c r="P372" s="35">
        <v>100</v>
      </c>
      <c r="Q372" s="23">
        <v>200.49</v>
      </c>
      <c r="R372" s="32">
        <v>41787</v>
      </c>
      <c r="S372" s="32">
        <v>41817</v>
      </c>
      <c r="T372" s="23">
        <v>8.2192000000000001E-2</v>
      </c>
    </row>
    <row r="373" spans="1:20" ht="32" x14ac:dyDescent="0.2">
      <c r="A373" s="23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30" t="s">
        <v>8266</v>
      </c>
      <c r="O373" s="23" t="s">
        <v>8268</v>
      </c>
      <c r="P373" s="60">
        <v>118</v>
      </c>
      <c r="Q373" s="23">
        <v>57.258099999999999</v>
      </c>
      <c r="R373" s="32">
        <v>42147</v>
      </c>
      <c r="S373" s="32">
        <v>42176</v>
      </c>
      <c r="T373" s="23">
        <v>7.9745999999999997E-2</v>
      </c>
    </row>
    <row r="374" spans="1:20" ht="32" x14ac:dyDescent="0.2">
      <c r="A374" s="23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30" t="s">
        <v>8266</v>
      </c>
      <c r="O374" s="23" t="s">
        <v>8268</v>
      </c>
      <c r="P374" s="48">
        <v>120</v>
      </c>
      <c r="Q374" s="23">
        <v>58.064500000000002</v>
      </c>
      <c r="R374" s="32">
        <v>41940</v>
      </c>
      <c r="S374" s="32">
        <v>41970</v>
      </c>
      <c r="T374" s="23">
        <v>8.2306000000000004E-2</v>
      </c>
    </row>
    <row r="375" spans="1:20" ht="16" x14ac:dyDescent="0.2">
      <c r="A375" s="23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30" t="s">
        <v>8266</v>
      </c>
      <c r="O375" s="23" t="s">
        <v>8268</v>
      </c>
      <c r="P375" s="51">
        <v>128</v>
      </c>
      <c r="Q375" s="23">
        <v>186.80289999999999</v>
      </c>
      <c r="R375" s="32">
        <v>42020</v>
      </c>
      <c r="S375" s="32">
        <v>42065</v>
      </c>
      <c r="T375" s="23">
        <v>0.121937</v>
      </c>
    </row>
    <row r="376" spans="1:20" ht="16" x14ac:dyDescent="0.2">
      <c r="A376" s="23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30" t="s">
        <v>8266</v>
      </c>
      <c r="O376" s="23" t="s">
        <v>8268</v>
      </c>
      <c r="P376" s="52">
        <v>126</v>
      </c>
      <c r="Q376" s="23">
        <v>74.117599999999996</v>
      </c>
      <c r="R376" s="32">
        <v>41891</v>
      </c>
      <c r="S376" s="32">
        <v>41901</v>
      </c>
      <c r="T376" s="23">
        <v>2.4753000000000001E-2</v>
      </c>
    </row>
    <row r="377" spans="1:20" ht="32" x14ac:dyDescent="0.2">
      <c r="A377" s="23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30" t="s">
        <v>8266</v>
      </c>
      <c r="O377" s="23" t="s">
        <v>8268</v>
      </c>
      <c r="P377" s="57">
        <v>107</v>
      </c>
      <c r="Q377" s="23">
        <v>62.666699999999999</v>
      </c>
      <c r="R377" s="32">
        <v>42490</v>
      </c>
      <c r="S377" s="32">
        <v>42527</v>
      </c>
      <c r="T377" s="23">
        <v>0.101231</v>
      </c>
    </row>
    <row r="378" spans="1:20" ht="32" x14ac:dyDescent="0.2">
      <c r="A378" s="23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30" t="s">
        <v>8266</v>
      </c>
      <c r="O378" s="23" t="s">
        <v>8268</v>
      </c>
      <c r="P378" s="35">
        <v>100</v>
      </c>
      <c r="Q378" s="23">
        <v>121.36360000000001</v>
      </c>
      <c r="R378" s="32">
        <v>41995</v>
      </c>
      <c r="S378" s="32">
        <v>42015</v>
      </c>
      <c r="T378" s="23">
        <v>5.4795000000000003E-2</v>
      </c>
    </row>
    <row r="379" spans="1:20" ht="32" x14ac:dyDescent="0.2">
      <c r="A379" s="23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30" t="s">
        <v>8266</v>
      </c>
      <c r="O379" s="23" t="s">
        <v>8268</v>
      </c>
      <c r="P379" s="55">
        <v>111</v>
      </c>
      <c r="Q379" s="23">
        <v>40.632399999999997</v>
      </c>
      <c r="R379" s="32">
        <v>42401</v>
      </c>
      <c r="S379" s="32">
        <v>42431</v>
      </c>
      <c r="T379" s="23">
        <v>8.2192000000000001E-2</v>
      </c>
    </row>
    <row r="380" spans="1:20" ht="32" x14ac:dyDescent="0.2">
      <c r="A380" s="23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30" t="s">
        <v>8266</v>
      </c>
      <c r="O380" s="23" t="s">
        <v>8268</v>
      </c>
      <c r="P380" s="36">
        <v>101</v>
      </c>
      <c r="Q380" s="23">
        <v>63</v>
      </c>
      <c r="R380" s="32">
        <v>41897</v>
      </c>
      <c r="S380" s="32">
        <v>41927</v>
      </c>
      <c r="T380" s="23">
        <v>8.2192000000000001E-2</v>
      </c>
    </row>
    <row r="381" spans="1:20" ht="16" x14ac:dyDescent="0.2">
      <c r="A381" s="23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30" t="s">
        <v>8266</v>
      </c>
      <c r="O381" s="23" t="s">
        <v>8268</v>
      </c>
      <c r="P381" s="34">
        <v>121</v>
      </c>
      <c r="Q381" s="23">
        <v>33.666699999999999</v>
      </c>
      <c r="R381" s="32">
        <v>41882</v>
      </c>
      <c r="S381" s="32">
        <v>41912</v>
      </c>
      <c r="T381" s="23">
        <v>8.2414000000000001E-2</v>
      </c>
    </row>
    <row r="382" spans="1:20" ht="32" x14ac:dyDescent="0.2">
      <c r="A382" s="23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30" t="s">
        <v>8266</v>
      </c>
      <c r="O382" s="23" t="s">
        <v>8268</v>
      </c>
      <c r="P382" s="39">
        <v>123</v>
      </c>
      <c r="Q382" s="23">
        <v>43.2</v>
      </c>
      <c r="R382" s="32">
        <v>42556</v>
      </c>
      <c r="S382" s="32">
        <v>42595</v>
      </c>
      <c r="T382" s="23">
        <v>0.106264</v>
      </c>
    </row>
    <row r="383" spans="1:20" ht="32" x14ac:dyDescent="0.2">
      <c r="A383" s="23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30" t="s">
        <v>8266</v>
      </c>
      <c r="O383" s="23" t="s">
        <v>8268</v>
      </c>
      <c r="P383" s="47">
        <v>103</v>
      </c>
      <c r="Q383" s="23">
        <v>83.571399999999997</v>
      </c>
      <c r="R383" s="32">
        <v>41792</v>
      </c>
      <c r="S383" s="32">
        <v>41813</v>
      </c>
      <c r="T383" s="23">
        <v>5.8101E-2</v>
      </c>
    </row>
    <row r="384" spans="1:20" ht="32" x14ac:dyDescent="0.2">
      <c r="A384" s="23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30" t="s">
        <v>8266</v>
      </c>
      <c r="O384" s="23" t="s">
        <v>8268</v>
      </c>
      <c r="P384" s="34">
        <v>121</v>
      </c>
      <c r="Q384" s="23">
        <v>140</v>
      </c>
      <c r="R384" s="32">
        <v>41879</v>
      </c>
      <c r="S384" s="32">
        <v>41894</v>
      </c>
      <c r="T384" s="23">
        <v>4.1096000000000001E-2</v>
      </c>
    </row>
    <row r="385" spans="1:20" ht="32" x14ac:dyDescent="0.2">
      <c r="A385" s="23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30" t="s">
        <v>8266</v>
      </c>
      <c r="O385" s="23" t="s">
        <v>8268</v>
      </c>
      <c r="P385" s="29">
        <v>186</v>
      </c>
      <c r="Q385" s="23">
        <v>80.869600000000005</v>
      </c>
      <c r="R385" s="32">
        <v>42552</v>
      </c>
      <c r="S385" s="32">
        <v>42573</v>
      </c>
      <c r="T385" s="23">
        <v>5.8021999999999997E-2</v>
      </c>
    </row>
    <row r="386" spans="1:20" ht="32" x14ac:dyDescent="0.2">
      <c r="A386" s="23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30" t="s">
        <v>8266</v>
      </c>
      <c r="O386" s="23" t="s">
        <v>8268</v>
      </c>
      <c r="P386" s="29">
        <v>300</v>
      </c>
      <c r="Q386" s="23">
        <v>53.846200000000003</v>
      </c>
      <c r="R386" s="32">
        <v>41810</v>
      </c>
      <c r="S386" s="32">
        <v>41824</v>
      </c>
      <c r="T386" s="23">
        <v>3.8356000000000001E-2</v>
      </c>
    </row>
    <row r="387" spans="1:20" ht="16" x14ac:dyDescent="0.2">
      <c r="A387" s="23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30" t="s">
        <v>8266</v>
      </c>
      <c r="O387" s="23" t="s">
        <v>8268</v>
      </c>
      <c r="P387" s="76">
        <v>141</v>
      </c>
      <c r="Q387" s="23">
        <v>67.962999999999994</v>
      </c>
      <c r="R387" s="32">
        <v>42072</v>
      </c>
      <c r="S387" s="32">
        <v>42097</v>
      </c>
      <c r="T387" s="23">
        <v>6.8492999999999998E-2</v>
      </c>
    </row>
    <row r="388" spans="1:20" ht="16" x14ac:dyDescent="0.2">
      <c r="A388" s="23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30" t="s">
        <v>8266</v>
      </c>
      <c r="O388" s="23" t="s">
        <v>8268</v>
      </c>
      <c r="P388" s="58">
        <v>114</v>
      </c>
      <c r="Q388" s="23">
        <v>27.142900000000001</v>
      </c>
      <c r="R388" s="32">
        <v>41779</v>
      </c>
      <c r="S388" s="32">
        <v>41805</v>
      </c>
      <c r="T388" s="23">
        <v>7.1074999999999999E-2</v>
      </c>
    </row>
    <row r="389" spans="1:20" ht="32" x14ac:dyDescent="0.2">
      <c r="A389" s="23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30" t="s">
        <v>8266</v>
      </c>
      <c r="O389" s="23" t="s">
        <v>8268</v>
      </c>
      <c r="P389" s="66">
        <v>154</v>
      </c>
      <c r="Q389" s="23">
        <v>110.86539999999999</v>
      </c>
      <c r="R389" s="32">
        <v>42134</v>
      </c>
      <c r="S389" s="32">
        <v>42155</v>
      </c>
      <c r="T389" s="23">
        <v>5.7860000000000002E-2</v>
      </c>
    </row>
    <row r="390" spans="1:20" ht="32" x14ac:dyDescent="0.2">
      <c r="A390" s="23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30" t="s">
        <v>8266</v>
      </c>
      <c r="O390" s="23" t="s">
        <v>8268</v>
      </c>
      <c r="P390" s="43">
        <v>102</v>
      </c>
      <c r="Q390" s="23">
        <v>106.8421</v>
      </c>
      <c r="R390" s="32">
        <v>42505</v>
      </c>
      <c r="S390" s="32">
        <v>42525</v>
      </c>
      <c r="T390" s="23">
        <v>5.4795000000000003E-2</v>
      </c>
    </row>
    <row r="391" spans="1:20" ht="32" x14ac:dyDescent="0.2">
      <c r="A391" s="23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30" t="s">
        <v>8266</v>
      </c>
      <c r="O391" s="23" t="s">
        <v>8268</v>
      </c>
      <c r="P391" s="43">
        <v>102</v>
      </c>
      <c r="Q391" s="23">
        <v>105.5155</v>
      </c>
      <c r="R391" s="32">
        <v>42118</v>
      </c>
      <c r="S391" s="32">
        <v>42150</v>
      </c>
      <c r="T391" s="23">
        <v>8.6601999999999998E-2</v>
      </c>
    </row>
    <row r="392" spans="1:20" ht="32" x14ac:dyDescent="0.2">
      <c r="A392" s="23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30" t="s">
        <v>8266</v>
      </c>
      <c r="O392" s="23" t="s">
        <v>8268</v>
      </c>
      <c r="P392" s="29">
        <v>156</v>
      </c>
      <c r="Q392" s="23">
        <v>51.916699999999999</v>
      </c>
      <c r="R392" s="32">
        <v>42360</v>
      </c>
      <c r="S392" s="32">
        <v>42390</v>
      </c>
      <c r="T392" s="23">
        <v>8.2192000000000001E-2</v>
      </c>
    </row>
    <row r="393" spans="1:20" ht="16" x14ac:dyDescent="0.2">
      <c r="A393" s="23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30" t="s">
        <v>8266</v>
      </c>
      <c r="O393" s="23" t="s">
        <v>8268</v>
      </c>
      <c r="P393" s="31">
        <v>105</v>
      </c>
      <c r="Q393" s="23">
        <v>86.224999999999994</v>
      </c>
      <c r="R393" s="32">
        <v>42165</v>
      </c>
      <c r="S393" s="32">
        <v>42187</v>
      </c>
      <c r="T393" s="23">
        <v>6.0274000000000001E-2</v>
      </c>
    </row>
    <row r="394" spans="1:20" ht="32" x14ac:dyDescent="0.2">
      <c r="A394" s="23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30" t="s">
        <v>8266</v>
      </c>
      <c r="O394" s="23" t="s">
        <v>8268</v>
      </c>
      <c r="P394" s="36">
        <v>101</v>
      </c>
      <c r="Q394" s="23">
        <v>114.5455</v>
      </c>
      <c r="R394" s="32">
        <v>41927</v>
      </c>
      <c r="S394" s="32">
        <v>41948</v>
      </c>
      <c r="T394" s="23">
        <v>5.7647999999999998E-2</v>
      </c>
    </row>
    <row r="395" spans="1:20" ht="32" x14ac:dyDescent="0.2">
      <c r="A395" s="23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30" t="s">
        <v>8266</v>
      </c>
      <c r="O395" s="23" t="s">
        <v>8268</v>
      </c>
      <c r="P395" s="29">
        <v>339</v>
      </c>
      <c r="Q395" s="23">
        <v>62.587000000000003</v>
      </c>
      <c r="R395" s="32">
        <v>42462</v>
      </c>
      <c r="S395" s="32">
        <v>42489</v>
      </c>
      <c r="T395" s="23">
        <v>7.5983999999999996E-2</v>
      </c>
    </row>
    <row r="396" spans="1:20" ht="32" x14ac:dyDescent="0.2">
      <c r="A396" s="23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30" t="s">
        <v>8266</v>
      </c>
      <c r="O396" s="23" t="s">
        <v>8268</v>
      </c>
      <c r="P396" s="36">
        <v>101</v>
      </c>
      <c r="Q396" s="23">
        <v>61.060600000000001</v>
      </c>
      <c r="R396" s="32">
        <v>42632</v>
      </c>
      <c r="S396" s="32">
        <v>42663</v>
      </c>
      <c r="T396" s="23">
        <v>8.4538000000000002E-2</v>
      </c>
    </row>
    <row r="397" spans="1:20" ht="32" x14ac:dyDescent="0.2">
      <c r="A397" s="23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30" t="s">
        <v>8266</v>
      </c>
      <c r="O397" s="23" t="s">
        <v>8268</v>
      </c>
      <c r="P397" s="56">
        <v>122</v>
      </c>
      <c r="Q397" s="23">
        <v>70.230800000000002</v>
      </c>
      <c r="R397" s="32">
        <v>42054</v>
      </c>
      <c r="S397" s="32">
        <v>42084</v>
      </c>
      <c r="T397" s="23">
        <v>8.2077999999999998E-2</v>
      </c>
    </row>
    <row r="398" spans="1:20" ht="32" x14ac:dyDescent="0.2">
      <c r="A398" s="23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30" t="s">
        <v>8266</v>
      </c>
      <c r="O398" s="23" t="s">
        <v>8268</v>
      </c>
      <c r="P398" s="36">
        <v>101</v>
      </c>
      <c r="Q398" s="23">
        <v>78.518100000000004</v>
      </c>
      <c r="R398" s="32">
        <v>42497</v>
      </c>
      <c r="S398" s="32">
        <v>42535</v>
      </c>
      <c r="T398" s="23">
        <v>0.105833</v>
      </c>
    </row>
    <row r="399" spans="1:20" ht="32" x14ac:dyDescent="0.2">
      <c r="A399" s="23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30" t="s">
        <v>8266</v>
      </c>
      <c r="O399" s="23" t="s">
        <v>8268</v>
      </c>
      <c r="P399" s="72">
        <v>140</v>
      </c>
      <c r="Q399" s="23">
        <v>61.823500000000003</v>
      </c>
      <c r="R399" s="32">
        <v>42058</v>
      </c>
      <c r="S399" s="32">
        <v>42095</v>
      </c>
      <c r="T399" s="23">
        <v>9.9348000000000006E-2</v>
      </c>
    </row>
    <row r="400" spans="1:20" ht="48" x14ac:dyDescent="0.2">
      <c r="A400" s="23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30" t="s">
        <v>8266</v>
      </c>
      <c r="O400" s="23" t="s">
        <v>8268</v>
      </c>
      <c r="P400" s="49">
        <v>119</v>
      </c>
      <c r="Q400" s="23">
        <v>48.339700000000001</v>
      </c>
      <c r="R400" s="32">
        <v>41807</v>
      </c>
      <c r="S400" s="32">
        <v>41837</v>
      </c>
      <c r="T400" s="23">
        <v>8.2192000000000001E-2</v>
      </c>
    </row>
    <row r="401" spans="1:20" ht="32" x14ac:dyDescent="0.2">
      <c r="A401" s="23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30" t="s">
        <v>8266</v>
      </c>
      <c r="O401" s="23" t="s">
        <v>8268</v>
      </c>
      <c r="P401" s="57">
        <v>107</v>
      </c>
      <c r="Q401" s="23">
        <v>107.25</v>
      </c>
      <c r="R401" s="32">
        <v>42284</v>
      </c>
      <c r="S401" s="32">
        <v>42301</v>
      </c>
      <c r="T401" s="23">
        <v>4.5121000000000001E-2</v>
      </c>
    </row>
    <row r="402" spans="1:20" ht="32" x14ac:dyDescent="0.2">
      <c r="A402" s="23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30" t="s">
        <v>8266</v>
      </c>
      <c r="O402" s="23" t="s">
        <v>8268</v>
      </c>
      <c r="P402" s="29">
        <v>228</v>
      </c>
      <c r="Q402" s="23">
        <v>57</v>
      </c>
      <c r="R402" s="32">
        <v>42045</v>
      </c>
      <c r="S402" s="32">
        <v>42075</v>
      </c>
      <c r="T402" s="23">
        <v>8.2077999999999998E-2</v>
      </c>
    </row>
    <row r="403" spans="1:20" ht="32" x14ac:dyDescent="0.2">
      <c r="A403" s="23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30" t="s">
        <v>8266</v>
      </c>
      <c r="O403" s="23" t="s">
        <v>8268</v>
      </c>
      <c r="P403" s="53">
        <v>106</v>
      </c>
      <c r="Q403" s="23">
        <v>40.923099999999998</v>
      </c>
      <c r="R403" s="32">
        <v>42184</v>
      </c>
      <c r="S403" s="32">
        <v>42202</v>
      </c>
      <c r="T403" s="23">
        <v>5.1142E-2</v>
      </c>
    </row>
    <row r="404" spans="1:20" ht="32" x14ac:dyDescent="0.2">
      <c r="A404" s="23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30" t="s">
        <v>8266</v>
      </c>
      <c r="O404" s="23" t="s">
        <v>8268</v>
      </c>
      <c r="P404" s="31">
        <v>105</v>
      </c>
      <c r="Q404" s="23">
        <v>79.543499999999995</v>
      </c>
      <c r="R404" s="32">
        <v>42341</v>
      </c>
      <c r="S404" s="32">
        <v>42373</v>
      </c>
      <c r="T404" s="23">
        <v>8.7670999999999999E-2</v>
      </c>
    </row>
    <row r="405" spans="1:20" ht="32" x14ac:dyDescent="0.2">
      <c r="A405" s="23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30" t="s">
        <v>8266</v>
      </c>
      <c r="O405" s="23" t="s">
        <v>8268</v>
      </c>
      <c r="P405" s="53">
        <v>106</v>
      </c>
      <c r="Q405" s="23">
        <v>64.634100000000004</v>
      </c>
      <c r="R405" s="32">
        <v>42170</v>
      </c>
      <c r="S405" s="32">
        <v>42205</v>
      </c>
      <c r="T405" s="23">
        <v>9.3851000000000004E-2</v>
      </c>
    </row>
    <row r="406" spans="1:20" ht="32" x14ac:dyDescent="0.2">
      <c r="A406" s="23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30" t="s">
        <v>8266</v>
      </c>
      <c r="O406" s="23" t="s">
        <v>8268</v>
      </c>
      <c r="P406" s="31">
        <v>105</v>
      </c>
      <c r="Q406" s="23">
        <v>107.5714</v>
      </c>
      <c r="R406" s="32">
        <v>42151</v>
      </c>
      <c r="S406" s="32">
        <v>42172</v>
      </c>
      <c r="T406" s="23">
        <v>5.7534000000000002E-2</v>
      </c>
    </row>
    <row r="407" spans="1:20" ht="32" x14ac:dyDescent="0.2">
      <c r="A407" s="23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30" t="s">
        <v>8266</v>
      </c>
      <c r="O407" s="23" t="s">
        <v>8268</v>
      </c>
      <c r="P407" s="35">
        <v>100</v>
      </c>
      <c r="Q407" s="23">
        <v>178.57140000000001</v>
      </c>
      <c r="R407" s="32">
        <v>41944</v>
      </c>
      <c r="S407" s="32">
        <v>42004</v>
      </c>
      <c r="T407" s="23">
        <v>0.16449800000000001</v>
      </c>
    </row>
    <row r="408" spans="1:20" ht="32" x14ac:dyDescent="0.2">
      <c r="A408" s="23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30" t="s">
        <v>8266</v>
      </c>
      <c r="O408" s="23" t="s">
        <v>8268</v>
      </c>
      <c r="P408" s="35">
        <v>100</v>
      </c>
      <c r="Q408" s="23">
        <v>62.625</v>
      </c>
      <c r="R408" s="32">
        <v>42593</v>
      </c>
      <c r="S408" s="32">
        <v>42613</v>
      </c>
      <c r="T408" s="23">
        <v>5.4795000000000003E-2</v>
      </c>
    </row>
    <row r="409" spans="1:20" ht="32" x14ac:dyDescent="0.2">
      <c r="A409" s="23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30" t="s">
        <v>8266</v>
      </c>
      <c r="O409" s="23" t="s">
        <v>8268</v>
      </c>
      <c r="P409" s="29">
        <v>225</v>
      </c>
      <c r="Q409" s="23">
        <v>75</v>
      </c>
      <c r="R409" s="32">
        <v>42503</v>
      </c>
      <c r="S409" s="32">
        <v>42517</v>
      </c>
      <c r="T409" s="23">
        <v>3.8356000000000001E-2</v>
      </c>
    </row>
    <row r="410" spans="1:20" ht="32" x14ac:dyDescent="0.2">
      <c r="A410" s="23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30" t="s">
        <v>8266</v>
      </c>
      <c r="O410" s="23" t="s">
        <v>8268</v>
      </c>
      <c r="P410" s="53">
        <v>106</v>
      </c>
      <c r="Q410" s="23">
        <v>58.9011</v>
      </c>
      <c r="R410" s="32">
        <v>41927</v>
      </c>
      <c r="S410" s="32">
        <v>41948</v>
      </c>
      <c r="T410" s="23">
        <v>5.7647999999999998E-2</v>
      </c>
    </row>
    <row r="411" spans="1:20" ht="32" x14ac:dyDescent="0.2">
      <c r="A411" s="23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30" t="s">
        <v>8266</v>
      </c>
      <c r="O411" s="23" t="s">
        <v>8268</v>
      </c>
      <c r="P411" s="31">
        <v>105</v>
      </c>
      <c r="Q411" s="23">
        <v>139.5556</v>
      </c>
      <c r="R411" s="32">
        <v>42375</v>
      </c>
      <c r="S411" s="32">
        <v>42420</v>
      </c>
      <c r="T411" s="23">
        <v>0.12328799999999999</v>
      </c>
    </row>
    <row r="412" spans="1:20" ht="32" x14ac:dyDescent="0.2">
      <c r="A412" s="23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30" t="s">
        <v>8266</v>
      </c>
      <c r="O412" s="23" t="s">
        <v>8268</v>
      </c>
      <c r="P412" s="62">
        <v>113</v>
      </c>
      <c r="Q412" s="23">
        <v>64.285700000000006</v>
      </c>
      <c r="R412" s="32">
        <v>42553</v>
      </c>
      <c r="S412" s="32">
        <v>42585</v>
      </c>
      <c r="T412" s="23">
        <v>8.5607000000000003E-2</v>
      </c>
    </row>
    <row r="413" spans="1:20" ht="32" x14ac:dyDescent="0.2">
      <c r="A413" s="23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30" t="s">
        <v>8266</v>
      </c>
      <c r="O413" s="23" t="s">
        <v>8268</v>
      </c>
      <c r="P413" s="36">
        <v>101</v>
      </c>
      <c r="Q413" s="23">
        <v>63.281300000000002</v>
      </c>
      <c r="R413" s="32">
        <v>42155</v>
      </c>
      <c r="S413" s="32">
        <v>42215</v>
      </c>
      <c r="T413" s="23">
        <v>0.164384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CC294-77CA-CE48-973D-BD01C97E74C4}"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4.6640625" customWidth="1"/>
    <col min="2" max="2" width="10.83203125" style="126"/>
    <col min="3" max="3" width="11.1640625" style="126" bestFit="1" customWidth="1"/>
  </cols>
  <sheetData>
    <row r="1" spans="1:3" x14ac:dyDescent="0.2">
      <c r="B1" s="126" t="s">
        <v>8343</v>
      </c>
      <c r="C1" s="126" t="s">
        <v>8344</v>
      </c>
    </row>
    <row r="2" spans="1:3" x14ac:dyDescent="0.2">
      <c r="A2" t="s">
        <v>8345</v>
      </c>
      <c r="B2" s="126">
        <f>AVERAGE('Successful US Kickstarters'!D:D)</f>
        <v>5048.8786407766993</v>
      </c>
      <c r="C2" s="126">
        <f>AVERAGE('Failed US Kickstarters'!D:D)</f>
        <v>10554.212</v>
      </c>
    </row>
    <row r="3" spans="1:3" x14ac:dyDescent="0.2">
      <c r="A3" t="s">
        <v>8346</v>
      </c>
      <c r="B3" s="126">
        <f>MEDIAN('Successful US Kickstarters'!D:D)</f>
        <v>3000</v>
      </c>
      <c r="C3" s="126">
        <f>MEDIAN('Failed US Kickstarters'!D:D)</f>
        <v>5000</v>
      </c>
    </row>
    <row r="4" spans="1:3" x14ac:dyDescent="0.2">
      <c r="A4" t="s">
        <v>8351</v>
      </c>
      <c r="B4" s="126">
        <f>_xlfn.STDEV.P('Successful US Kickstarters'!$D:$D)</f>
        <v>7748.7537726373303</v>
      </c>
      <c r="C4" s="126">
        <f>_xlfn.STDEV.P('Failed US Kickstarters'!$D:$D)</f>
        <v>21967.731061515115</v>
      </c>
    </row>
    <row r="5" spans="1:3" x14ac:dyDescent="0.2">
      <c r="A5" t="s">
        <v>8352</v>
      </c>
      <c r="B5" s="126">
        <f>_xlfn.QUARTILE.EXC('Successful US Kickstarters'!$D:$D,3)</f>
        <v>5000</v>
      </c>
      <c r="C5" s="126">
        <f>_xlfn.QUARTILE.EXC('Failed US Kickstarters'!$D:$D,3)</f>
        <v>10000</v>
      </c>
    </row>
    <row r="6" spans="1:3" x14ac:dyDescent="0.2">
      <c r="A6" t="s">
        <v>8353</v>
      </c>
      <c r="B6" s="126">
        <f>_xlfn.QUARTILE.EXC('Successful US Kickstarters'!$D:$D,1)</f>
        <v>1500</v>
      </c>
      <c r="C6" s="126">
        <f>_xlfn.QUARTILE.EXC('Failed US Kickstarters'!$D:$D,1)</f>
        <v>2000</v>
      </c>
    </row>
    <row r="7" spans="1:3" x14ac:dyDescent="0.2">
      <c r="A7" t="s">
        <v>8354</v>
      </c>
      <c r="B7" s="126">
        <f>B5-B6</f>
        <v>3500</v>
      </c>
      <c r="C7" s="126">
        <f>C5-C6</f>
        <v>8000</v>
      </c>
    </row>
    <row r="9" spans="1:3" x14ac:dyDescent="0.2">
      <c r="A9" t="s">
        <v>8347</v>
      </c>
      <c r="B9" s="126">
        <f>AVERAGE('Successful US Kickstarters'!E:E)</f>
        <v>5601.5458009708727</v>
      </c>
      <c r="C9" s="126">
        <f>AVERAGE('Failed US Kickstarters'!E:E)</f>
        <v>558.65484000000004</v>
      </c>
    </row>
    <row r="10" spans="1:3" x14ac:dyDescent="0.2">
      <c r="A10" t="s">
        <v>8348</v>
      </c>
      <c r="B10" s="126">
        <f>MEDIAN('Successful US Kickstarters'!E:E)</f>
        <v>3167.5</v>
      </c>
      <c r="C10" s="126">
        <f>MEDIAN('Failed US Kickstarters'!E:E)</f>
        <v>103</v>
      </c>
    </row>
    <row r="11" spans="1:3" x14ac:dyDescent="0.2">
      <c r="A11" t="s">
        <v>8351</v>
      </c>
      <c r="B11" s="126">
        <f>_xlfn.STDEV.P('Successful US Kickstarters'!$E:$E)</f>
        <v>8334.5731699164608</v>
      </c>
      <c r="C11" s="126">
        <f>_xlfn.STDEV.P('Failed US Kickstarters'!$E:$E)</f>
        <v>1330.5230280400915</v>
      </c>
    </row>
    <row r="12" spans="1:3" x14ac:dyDescent="0.2">
      <c r="A12" t="s">
        <v>8352</v>
      </c>
      <c r="B12" s="126">
        <f>_xlfn.QUARTILE.EXC('Successful US Kickstarters'!$E:$E,3)</f>
        <v>5699</v>
      </c>
      <c r="C12" s="126">
        <f>_xlfn.QUARTILE.EXC('Failed US Kickstarters'!$E:$E,3)</f>
        <v>501</v>
      </c>
    </row>
    <row r="13" spans="1:3" x14ac:dyDescent="0.2">
      <c r="A13" t="s">
        <v>8353</v>
      </c>
      <c r="B13" s="126">
        <f>_xlfn.QUARTILE.EXC('Successful US Kickstarters'!$E:$E,1)</f>
        <v>1716.5074999999999</v>
      </c>
      <c r="C13" s="126">
        <f>_xlfn.QUARTILE.EXC('Failed US Kickstarters'!$E:$E,1)</f>
        <v>9.25</v>
      </c>
    </row>
    <row r="14" spans="1:3" x14ac:dyDescent="0.2">
      <c r="A14" t="s">
        <v>8354</v>
      </c>
      <c r="B14" s="126">
        <f>B12-B13</f>
        <v>3982.4925000000003</v>
      </c>
      <c r="C14" s="12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06A46-F92F-744A-8BDF-B27A84FD4ADA}">
  <dimension ref="A1:D6"/>
  <sheetViews>
    <sheetView workbookViewId="0">
      <selection activeCell="A3" sqref="A3"/>
    </sheetView>
  </sheetViews>
  <sheetFormatPr baseColWidth="10" defaultRowHeight="15" x14ac:dyDescent="0.2"/>
  <sheetData>
    <row r="1" spans="1:4" x14ac:dyDescent="0.2">
      <c r="A1" t="s">
        <v>8338</v>
      </c>
      <c r="B1" t="s">
        <v>8339</v>
      </c>
      <c r="C1" t="s">
        <v>8340</v>
      </c>
      <c r="D1" t="s">
        <v>8341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2C43-ED1D-C245-8666-D3C231EB2B06}">
  <dimension ref="A1:F9"/>
  <sheetViews>
    <sheetView topLeftCell="H18" workbookViewId="0">
      <selection activeCell="Q41" sqref="Q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8321</v>
      </c>
      <c r="B2" t="s">
        <v>8266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8269</v>
      </c>
      <c r="B6" s="11">
        <v>5</v>
      </c>
      <c r="C6" s="11">
        <v>11</v>
      </c>
      <c r="D6" s="11"/>
      <c r="E6" s="11">
        <v>10</v>
      </c>
      <c r="F6" s="11">
        <v>26</v>
      </c>
    </row>
    <row r="7" spans="1:6" x14ac:dyDescent="0.2">
      <c r="A7" s="13" t="s">
        <v>8268</v>
      </c>
      <c r="B7" s="11"/>
      <c r="C7" s="11">
        <v>70</v>
      </c>
      <c r="D7" s="11">
        <v>6</v>
      </c>
      <c r="E7" s="11">
        <v>238</v>
      </c>
      <c r="F7" s="11">
        <v>314</v>
      </c>
    </row>
    <row r="8" spans="1:6" x14ac:dyDescent="0.2">
      <c r="A8" s="13" t="s">
        <v>8267</v>
      </c>
      <c r="B8" s="11">
        <v>1</v>
      </c>
      <c r="C8" s="11">
        <v>8</v>
      </c>
      <c r="D8" s="11"/>
      <c r="E8" s="11">
        <v>10</v>
      </c>
      <c r="F8" s="11">
        <v>19</v>
      </c>
    </row>
    <row r="9" spans="1:6" x14ac:dyDescent="0.2">
      <c r="A9" s="13" t="s">
        <v>8319</v>
      </c>
      <c r="B9" s="11">
        <v>6</v>
      </c>
      <c r="C9" s="11">
        <v>89</v>
      </c>
      <c r="D9" s="11">
        <v>6</v>
      </c>
      <c r="E9" s="11">
        <v>258</v>
      </c>
      <c r="F9" s="11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CategoryStatistics</vt:lpstr>
      <vt:lpstr>Outcomes Based on Launch Date</vt:lpstr>
      <vt:lpstr>Kickstarter</vt:lpstr>
      <vt:lpstr>Failed US Kickstarters</vt:lpstr>
      <vt:lpstr>Successful US Kickstarters</vt:lpstr>
      <vt:lpstr>Descriptive Statistics</vt:lpstr>
      <vt:lpstr>Edinburgh Research</vt:lpstr>
      <vt:lpstr>SubcategoryStatistics</vt:lpstr>
      <vt:lpstr>BoxWhiskerPlot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2021-09-13T21:09:05Z</dcterms:modified>
</cp:coreProperties>
</file>