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ryanhoward/Desktop/UAM Research/AIAA Aviation 2021/"/>
    </mc:Choice>
  </mc:AlternateContent>
  <xr:revisionPtr revIDLastSave="0" documentId="13_ncr:1_{93D01BC2-A559-A547-8146-BCE2E9A48DFC}" xr6:coauthVersionLast="47" xr6:coauthVersionMax="47" xr10:uidLastSave="{00000000-0000-0000-0000-000000000000}"/>
  <bookViews>
    <workbookView xWindow="1000" yWindow="500" windowWidth="34840" windowHeight="21900" xr2:uid="{7911B11B-AD63-E647-8AE9-F9450EC0752F}"/>
  </bookViews>
  <sheets>
    <sheet name="Introduction" sheetId="3" r:id="rId1"/>
    <sheet name="eVTOL Vehicle Database" sheetId="1" r:id="rId2"/>
    <sheet name="Reference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1" i="1" l="1"/>
  <c r="I11" i="1"/>
</calcChain>
</file>

<file path=xl/sharedStrings.xml><?xml version="1.0" encoding="utf-8"?>
<sst xmlns="http://schemas.openxmlformats.org/spreadsheetml/2006/main" count="138" uniqueCount="115">
  <si>
    <t>EHang 216</t>
  </si>
  <si>
    <t>CityAirbus</t>
  </si>
  <si>
    <t>Archer Maker</t>
  </si>
  <si>
    <t>Joby S4</t>
  </si>
  <si>
    <t>Lilium Eagle</t>
  </si>
  <si>
    <t>Lilium Phoenix</t>
  </si>
  <si>
    <t>Lilium Jet</t>
  </si>
  <si>
    <t>Volocopter VoloCity</t>
  </si>
  <si>
    <t>Archer 5-seater</t>
  </si>
  <si>
    <t>Beta Alia</t>
  </si>
  <si>
    <t>Cruise Speed (mph)</t>
  </si>
  <si>
    <t>Range (miles)</t>
  </si>
  <si>
    <t>L/D</t>
  </si>
  <si>
    <t>Max Flight Time (minutes)</t>
  </si>
  <si>
    <t>MTOW (kg)</t>
  </si>
  <si>
    <t>DOC</t>
  </si>
  <si>
    <t>Vechicle</t>
  </si>
  <si>
    <t>Source(s)</t>
  </si>
  <si>
    <t>All</t>
  </si>
  <si>
    <t>https://evtol.news/aircraft</t>
  </si>
  <si>
    <t>Website Link</t>
  </si>
  <si>
    <t>eVTOL News Database</t>
  </si>
  <si>
    <t>Vertical Magazine</t>
  </si>
  <si>
    <t>https://www.verticalmag.com/news/cityairbus-evtol-urban-air-mobility-program-presses-ahead/#:~:text=CityAirbus%20is%20currently%20targeting%20a,the%20megacities%20of%20the%20world.%E2%80%9D</t>
  </si>
  <si>
    <t>Airbus</t>
  </si>
  <si>
    <t>https://www.airbus.com/innovation/zero-emission/urban-air-mobility/cityairbus.html#specifications</t>
  </si>
  <si>
    <t>Archer</t>
  </si>
  <si>
    <t>Lilium Paper</t>
  </si>
  <si>
    <t>https://lilium.com/files/redaktion/refresh_feb2021/investors/Lilium_7-Seater_Paper.pdf</t>
  </si>
  <si>
    <t>Archer Investor Presentation</t>
  </si>
  <si>
    <t>https://s27.q4cdn.com/936913558/files/doc_presentations/Investor-Presentation.pdf</t>
  </si>
  <si>
    <t>EHang Investor Presentation</t>
  </si>
  <si>
    <t>https://ir.ehang.com/static-files/830a9a2c-e7e6-49f3-b4b7-7c6d388c99cb</t>
  </si>
  <si>
    <t>Beta</t>
  </si>
  <si>
    <t>https://www.beta.team/aircraft/</t>
  </si>
  <si>
    <t>Joby Fact Sheet</t>
  </si>
  <si>
    <t>Joby Investor Presentation</t>
  </si>
  <si>
    <t>Volocopter White Paper 1</t>
  </si>
  <si>
    <t>Volocopter White Paper 2</t>
  </si>
  <si>
    <t>https://press.volocopter.com/images/pdf/Volocopter-WhitePaper-1-0.pdf</t>
  </si>
  <si>
    <t>https://press.volocopter.com/images/pdf/Volocopter-WhitePaper-2-0.pdf</t>
  </si>
  <si>
    <t>Forbes</t>
  </si>
  <si>
    <t>https://www.forbes.com/sites/jeremybogaisky/2020/11/23/joby-batteries-electric-aviation/?sh=2d0af06776a7</t>
  </si>
  <si>
    <t>https://www.forbes.com/sites/jeremybogaisky/2021/02/10/lilium-evtol-spac-air-taxi/?sh=39e6221d627c</t>
  </si>
  <si>
    <t>https://www.mdpi.com/2226-4310/6/3/26/htm</t>
  </si>
  <si>
    <t>Electric VTOL Configurations Comparison Paper</t>
  </si>
  <si>
    <t>https://www.archer.com/maker</t>
  </si>
  <si>
    <t>Aurora Pegasus*</t>
  </si>
  <si>
    <t>CityAirbus*</t>
  </si>
  <si>
    <t>Archer Maker*</t>
  </si>
  <si>
    <t>Wisk Cora*</t>
  </si>
  <si>
    <t>Lilium Eagle*</t>
  </si>
  <si>
    <t>Lilium Phoenix*</t>
  </si>
  <si>
    <r>
      <t xml:space="preserve">This database accompanies a AIAA Aviation 2021 Paper: </t>
    </r>
    <r>
      <rPr>
        <b/>
        <i/>
        <sz val="12"/>
        <color theme="1"/>
        <rFont val="Calibri"/>
        <family val="2"/>
        <scheme val="minor"/>
      </rPr>
      <t>Assessing the Suitability of Urban Air Mobility Vehicles for a Specific Aerodrome Network</t>
    </r>
  </si>
  <si>
    <t>Authors:</t>
  </si>
  <si>
    <t>Ryan J. Howard</t>
  </si>
  <si>
    <t>Ethan C. Wright</t>
  </si>
  <si>
    <t>Sai V. Mudumba</t>
  </si>
  <si>
    <t>Nicholas I. Gunady</t>
  </si>
  <si>
    <t>Apoorv Maheshwari</t>
  </si>
  <si>
    <t>Brandon E. Sells</t>
  </si>
  <si>
    <t>Last Updated:</t>
  </si>
  <si>
    <t>Notes:</t>
  </si>
  <si>
    <t>3. A majority of the values presented in the database were found from publicly available sources. Other values were derived using aerospace equations (Battery Mass Fraction equations for each flight mode) and statistical methods (relative to similar aircraft based on configuration, weight, and range).</t>
  </si>
  <si>
    <t>Aerospace Equations</t>
  </si>
  <si>
    <t>Aircraft Design: A Conceptual Approach 6th Edition by Daniel Raymer</t>
  </si>
  <si>
    <t>Date Accessed</t>
  </si>
  <si>
    <t>Notes</t>
  </si>
  <si>
    <t>Vehicle Battery Capacity (kWh)</t>
  </si>
  <si>
    <t>https://www.jobyaviation.com/investor-relations/</t>
  </si>
  <si>
    <t>Locate link to Joby Fact Sheet on this webpage</t>
  </si>
  <si>
    <t>Locate link to Joby Investor Presentation at the bottom of this webpage</t>
  </si>
  <si>
    <t>Vehicle Configuration</t>
  </si>
  <si>
    <t>Multicopter</t>
  </si>
  <si>
    <t>Vectored Thrust</t>
  </si>
  <si>
    <t>Lift and Cruise</t>
  </si>
  <si>
    <t>1. The values presented in this database should be considered notional but representative of emerging vehicle designs and configurations. Only electric Vertical Takeoff and Landing (eVTOL) vehicles are presented in this database.</t>
  </si>
  <si>
    <t>Beta Video</t>
  </si>
  <si>
    <t>https://www.youtube.com/watch?v=4PVe0yOlB-g</t>
  </si>
  <si>
    <t>Joby Analyst Day Presentation</t>
  </si>
  <si>
    <t>Locate link to Joby Analyst Day Presentation at the bottom of this webpage</t>
  </si>
  <si>
    <t>Abbreviations</t>
  </si>
  <si>
    <t>eVTOL</t>
  </si>
  <si>
    <t>electric Vertical Takeoff and Landing</t>
  </si>
  <si>
    <t>UAM</t>
  </si>
  <si>
    <t>Urban Air Mobility</t>
  </si>
  <si>
    <t>MTOW</t>
  </si>
  <si>
    <t>Maximum Takeoff Weight</t>
  </si>
  <si>
    <t>Lift over Drag ratio</t>
  </si>
  <si>
    <t>Acronyms</t>
  </si>
  <si>
    <t>mph</t>
  </si>
  <si>
    <t>miles per hour</t>
  </si>
  <si>
    <t>kg</t>
  </si>
  <si>
    <t>kilograms</t>
  </si>
  <si>
    <t>5. Other vehicles were identified during the literature review, but there was insufficient publicly available information to determine their properties for all of the desired aircraft properties. So, this database only includes vehicles for which we found complete information. If the reader desires a more complete listing of all vehicles in the eVTOL space, please visit https://eVTOL.news/aircraft.</t>
  </si>
  <si>
    <t>pax</t>
  </si>
  <si>
    <t>passengers</t>
  </si>
  <si>
    <t>Passengers (pax)</t>
  </si>
  <si>
    <t>6. On the table on the following page, the asterisks (*) by the vehicle names represent technical demonstrators, other vehicles are intended for production. The technical demonstrators used in this study are: Lilium Eagle, Lilium Phoenix, Archer Maker, Aurora Pegasus, Wisk Cora, and CityAirbus.</t>
  </si>
  <si>
    <t>7. "Wisk Cora" refers to the 5th generation vehicle in the Wisk Cora family.</t>
  </si>
  <si>
    <t>Economic Calculations</t>
  </si>
  <si>
    <t>The Global Airline textbook by Peter Belobaba et. al.</t>
  </si>
  <si>
    <t> An Empirical Analysis of Airline Network Structure: The Effect of Hub Concentration on Airline Operating Costs </t>
  </si>
  <si>
    <t>https://arc.aiaa.org/doi/book/10.2514/4.104909</t>
  </si>
  <si>
    <t>https://www.wiley.com/en-us/The+Global+Airline+Industry%2C+2nd+Edition-p-9781118881170</t>
  </si>
  <si>
    <t>https://dukespace.lib.duke.edu/dspace/bitstream/handle/10161/7093/Honors%20Thesis--Short.pdf</t>
  </si>
  <si>
    <t>DOC ($/hr)</t>
  </si>
  <si>
    <t>DOC/pax</t>
  </si>
  <si>
    <t>Dr. Daniel A. DeLaurentis</t>
  </si>
  <si>
    <t>Dr. William A. Crossley</t>
  </si>
  <si>
    <t>This work was funded in part by National Institute of Aerospace in support with NASA Langley Research Center (contract#: NNL13AA08B)</t>
  </si>
  <si>
    <t xml:space="preserve">4. All values in rows DOC and DOC/Pax were derived, as well as:
- Range: CityAirbus
- L/D: CityAirbus, Joby S4, Volocopter Volocity, Beta Alia
- Maximum Flight Time (minutes): Archer Maker, Lilium Eagle, Lilium Phoenix, Lilium Jet, Beta Alia
- Vehicle Battery Capacity (kWh): EHang 216, Aurora Pegasus, Joby S4, Lilium Eagle, Lilium Phoenix, Lilium Jet, Beta Alia
</t>
  </si>
  <si>
    <t>2. Battery information is proprietary so we were not able to standardize the vehicle data set for a specific battery energy density.</t>
  </si>
  <si>
    <t>Direct Operating Cost (2020 USD / flight hour)</t>
  </si>
  <si>
    <t>This excel file includes a dataset of emerging Urban Air Mobility Vehicles and their notional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</si>
</sst>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mmmm\ d\,\ yyyy;@"/>
  </numFmts>
  <fonts count="9" x14ac:knownFonts="1">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sz val="12"/>
      <color theme="1"/>
      <name val="Calibri"/>
      <family val="2"/>
    </font>
    <font>
      <b/>
      <sz val="12"/>
      <color rgb="FF000000"/>
      <name val="Calibri"/>
      <family val="2"/>
    </font>
    <font>
      <sz val="12"/>
      <color rgb="FF000000"/>
      <name val="Calibri"/>
      <family val="2"/>
    </font>
    <font>
      <sz val="26"/>
      <color theme="1"/>
      <name val="Calibri (Body)"/>
    </font>
    <font>
      <b/>
      <i/>
      <sz val="12"/>
      <color theme="1"/>
      <name val="Calibri"/>
      <family val="2"/>
      <scheme val="minor"/>
    </font>
  </fonts>
  <fills count="5">
    <fill>
      <patternFill patternType="none"/>
    </fill>
    <fill>
      <patternFill patternType="gray125"/>
    </fill>
    <fill>
      <patternFill patternType="solid">
        <fgColor rgb="FFF8CBAD"/>
        <bgColor rgb="FF000000"/>
      </patternFill>
    </fill>
    <fill>
      <patternFill patternType="solid">
        <fgColor rgb="FFBDD7EE"/>
        <bgColor rgb="FF000000"/>
      </patternFill>
    </fill>
    <fill>
      <patternFill patternType="solid">
        <fgColor theme="5" tint="0.59999389629810485"/>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3" fillId="0" borderId="0" applyNumberFormat="0" applyFill="0" applyBorder="0" applyAlignment="0" applyProtection="0"/>
  </cellStyleXfs>
  <cellXfs count="43">
    <xf numFmtId="0" fontId="0" fillId="0" borderId="0" xfId="0"/>
    <xf numFmtId="0" fontId="4" fillId="0" borderId="0" xfId="0" applyFont="1"/>
    <xf numFmtId="0" fontId="5" fillId="3" borderId="1" xfId="0" applyFont="1" applyFill="1" applyBorder="1" applyAlignment="1">
      <alignment horizontal="center"/>
    </xf>
    <xf numFmtId="0" fontId="5" fillId="3" borderId="1" xfId="0" applyFont="1" applyFill="1" applyBorder="1" applyAlignment="1">
      <alignment horizontal="center" vertical="center"/>
    </xf>
    <xf numFmtId="0" fontId="5" fillId="3" borderId="2" xfId="0" applyFont="1" applyFill="1" applyBorder="1" applyAlignment="1">
      <alignment horizontal="center"/>
    </xf>
    <xf numFmtId="0" fontId="5" fillId="3" borderId="3" xfId="0" applyFont="1" applyFill="1" applyBorder="1" applyAlignment="1">
      <alignment horizontal="center"/>
    </xf>
    <xf numFmtId="0" fontId="4" fillId="2" borderId="1" xfId="0" applyFont="1" applyFill="1" applyBorder="1" applyAlignment="1">
      <alignment horizontal="center"/>
    </xf>
    <xf numFmtId="0" fontId="4" fillId="2" borderId="1" xfId="0" applyFont="1" applyFill="1" applyBorder="1" applyAlignment="1">
      <alignment horizontal="center" vertical="center"/>
    </xf>
    <xf numFmtId="0" fontId="6" fillId="2" borderId="1" xfId="0" applyFont="1" applyFill="1" applyBorder="1" applyAlignment="1">
      <alignment horizontal="center" vertical="center"/>
    </xf>
    <xf numFmtId="0" fontId="4" fillId="2" borderId="2" xfId="0" applyFont="1" applyFill="1" applyBorder="1" applyAlignment="1">
      <alignment horizontal="center"/>
    </xf>
    <xf numFmtId="0" fontId="6" fillId="2" borderId="4" xfId="0" applyFont="1" applyFill="1" applyBorder="1" applyAlignment="1">
      <alignment horizontal="center" vertical="center"/>
    </xf>
    <xf numFmtId="0" fontId="5" fillId="3" borderId="5" xfId="0" applyFont="1" applyFill="1" applyBorder="1" applyAlignment="1">
      <alignment horizontal="center"/>
    </xf>
    <xf numFmtId="0" fontId="6" fillId="2" borderId="1" xfId="1" applyFont="1" applyFill="1" applyBorder="1" applyAlignment="1">
      <alignment horizontal="center" vertical="center"/>
    </xf>
    <xf numFmtId="0" fontId="4" fillId="2" borderId="6" xfId="0" applyFont="1" applyFill="1" applyBorder="1" applyAlignment="1">
      <alignment horizontal="center"/>
    </xf>
    <xf numFmtId="164" fontId="4" fillId="2" borderId="1" xfId="0" applyNumberFormat="1" applyFont="1" applyFill="1" applyBorder="1" applyAlignment="1">
      <alignment horizontal="center"/>
    </xf>
    <xf numFmtId="164" fontId="6" fillId="2" borderId="1" xfId="1" applyNumberFormat="1" applyFont="1" applyFill="1" applyBorder="1" applyAlignment="1">
      <alignment horizontal="center" vertical="center"/>
    </xf>
    <xf numFmtId="0" fontId="1" fillId="0" borderId="0" xfId="0" applyFont="1"/>
    <xf numFmtId="0" fontId="3" fillId="0" borderId="0" xfId="1"/>
    <xf numFmtId="0" fontId="0" fillId="0" borderId="0" xfId="0" applyFont="1"/>
    <xf numFmtId="0" fontId="3" fillId="0" borderId="0" xfId="1" applyFill="1"/>
    <xf numFmtId="0" fontId="0" fillId="0" borderId="0" xfId="0" applyAlignment="1"/>
    <xf numFmtId="165" fontId="0" fillId="0" borderId="0" xfId="0" applyNumberFormat="1"/>
    <xf numFmtId="14" fontId="0" fillId="0" borderId="0" xfId="0" applyNumberFormat="1"/>
    <xf numFmtId="1" fontId="2" fillId="2" borderId="1" xfId="0" applyNumberFormat="1" applyFont="1" applyFill="1" applyBorder="1" applyAlignment="1">
      <alignment horizontal="center" vertical="center"/>
    </xf>
    <xf numFmtId="0" fontId="0" fillId="0" borderId="0" xfId="0" applyAlignment="1">
      <alignment horizontal="left"/>
    </xf>
    <xf numFmtId="164" fontId="6" fillId="2" borderId="1" xfId="0" applyNumberFormat="1" applyFont="1" applyFill="1" applyBorder="1" applyAlignment="1">
      <alignment horizontal="center" vertical="center"/>
    </xf>
    <xf numFmtId="164" fontId="6" fillId="2" borderId="1" xfId="0" applyNumberFormat="1" applyFont="1" applyFill="1" applyBorder="1" applyAlignment="1">
      <alignment horizontal="center"/>
    </xf>
    <xf numFmtId="0" fontId="6" fillId="2" borderId="1" xfId="0" applyFont="1" applyFill="1" applyBorder="1" applyAlignment="1">
      <alignment horizontal="center"/>
    </xf>
    <xf numFmtId="0" fontId="0" fillId="4" borderId="1" xfId="0" applyFont="1" applyFill="1" applyBorder="1" applyAlignment="1">
      <alignment horizontal="center"/>
    </xf>
    <xf numFmtId="0" fontId="0" fillId="4" borderId="1" xfId="0" applyFont="1" applyFill="1" applyBorder="1" applyAlignment="1">
      <alignment horizontal="center" vertical="center"/>
    </xf>
    <xf numFmtId="1" fontId="0" fillId="4" borderId="1" xfId="0" applyNumberFormat="1" applyFont="1" applyFill="1" applyBorder="1" applyAlignment="1">
      <alignment horizontal="center" vertical="center"/>
    </xf>
    <xf numFmtId="0" fontId="0" fillId="4" borderId="6" xfId="0" applyFont="1" applyFill="1" applyBorder="1" applyAlignment="1">
      <alignment horizontal="center"/>
    </xf>
    <xf numFmtId="1" fontId="0" fillId="4" borderId="7" xfId="0" applyNumberFormat="1" applyFont="1" applyFill="1" applyBorder="1" applyAlignment="1">
      <alignment horizontal="center" vertical="center"/>
    </xf>
    <xf numFmtId="1" fontId="6" fillId="2" borderId="1" xfId="0" applyNumberFormat="1" applyFont="1" applyFill="1" applyBorder="1" applyAlignment="1">
      <alignment horizontal="center"/>
    </xf>
    <xf numFmtId="1" fontId="6" fillId="2" borderId="7" xfId="0" applyNumberFormat="1" applyFont="1" applyFill="1" applyBorder="1" applyAlignment="1">
      <alignment horizontal="center"/>
    </xf>
    <xf numFmtId="0" fontId="6" fillId="2" borderId="7" xfId="1" applyFont="1" applyFill="1" applyBorder="1" applyAlignment="1">
      <alignment horizontal="center" vertical="center"/>
    </xf>
    <xf numFmtId="0" fontId="0" fillId="0" borderId="0" xfId="0" applyAlignment="1">
      <alignment horizontal="center"/>
    </xf>
    <xf numFmtId="0" fontId="0" fillId="0" borderId="0" xfId="0" applyAlignment="1">
      <alignment horizontal="left" vertical="top" wrapText="1"/>
    </xf>
    <xf numFmtId="0" fontId="7" fillId="0" borderId="0" xfId="0" applyFont="1" applyAlignment="1">
      <alignment horizontal="center" wrapText="1"/>
    </xf>
    <xf numFmtId="0" fontId="0" fillId="0" borderId="0" xfId="0" applyAlignment="1">
      <alignment horizontal="center" wrapText="1"/>
    </xf>
    <xf numFmtId="0" fontId="0" fillId="0" borderId="0" xfId="0" applyAlignment="1">
      <alignment horizontal="center" vertical="center" wrapText="1"/>
    </xf>
    <xf numFmtId="0" fontId="0" fillId="0" borderId="0" xfId="0" applyAlignment="1">
      <alignment horizontal="left"/>
    </xf>
    <xf numFmtId="0" fontId="0" fillId="0" borderId="0" xfId="0" applyAlignment="1">
      <alignment horizontal="lef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hyperlink" Target="https://s27.q4cdn.com/936913558/files/doc_presentations/Investor-Presentation.pdf" TargetMode="External"/><Relationship Id="rId13" Type="http://schemas.openxmlformats.org/officeDocument/2006/relationships/hyperlink" Target="https://www.forbes.com/sites/jeremybogaisky/2020/11/23/joby-batteries-electric-aviation/?sh=2d0af06776a7" TargetMode="External"/><Relationship Id="rId18" Type="http://schemas.openxmlformats.org/officeDocument/2006/relationships/hyperlink" Target="https://www.youtube.com/watch?v=4PVe0yOlB-g" TargetMode="External"/><Relationship Id="rId3" Type="http://schemas.openxmlformats.org/officeDocument/2006/relationships/hyperlink" Target="https://www.forbes.com/sites/jeremybogaisky/2021/02/10/lilium-evtol-spac-air-taxi/?sh=39e6221d627c" TargetMode="External"/><Relationship Id="rId21" Type="http://schemas.openxmlformats.org/officeDocument/2006/relationships/hyperlink" Target="https://www.wiley.com/en-us/The+Global+Airline+Industry%2C+2nd+Edition-p-9781118881170" TargetMode="External"/><Relationship Id="rId7" Type="http://schemas.openxmlformats.org/officeDocument/2006/relationships/hyperlink" Target="https://www.archer.com/maker" TargetMode="External"/><Relationship Id="rId12" Type="http://schemas.openxmlformats.org/officeDocument/2006/relationships/hyperlink" Target="https://www.jobyaviation.com/investor-relations/" TargetMode="External"/><Relationship Id="rId17" Type="http://schemas.openxmlformats.org/officeDocument/2006/relationships/hyperlink" Target="https://press.volocopter.com/images/pdf/Volocopter-WhitePaper-2-0.pdf" TargetMode="External"/><Relationship Id="rId2" Type="http://schemas.openxmlformats.org/officeDocument/2006/relationships/hyperlink" Target="https://www.airbus.com/innovation/zero-emission/urban-air-mobility/cityairbus.html" TargetMode="External"/><Relationship Id="rId16" Type="http://schemas.openxmlformats.org/officeDocument/2006/relationships/hyperlink" Target="https://press.volocopter.com/images/pdf/Volocopter-WhitePaper-1-0.pdf" TargetMode="External"/><Relationship Id="rId20" Type="http://schemas.openxmlformats.org/officeDocument/2006/relationships/hyperlink" Target="https://arc.aiaa.org/doi/book/10.2514/4.104909" TargetMode="External"/><Relationship Id="rId1" Type="http://schemas.openxmlformats.org/officeDocument/2006/relationships/hyperlink" Target="https://www.verticalmag.com/news/cityairbus-evtol-urban-air-mobility-program-presses-ahead/" TargetMode="External"/><Relationship Id="rId6" Type="http://schemas.openxmlformats.org/officeDocument/2006/relationships/hyperlink" Target="https://s27.q4cdn.com/936913558/files/doc_presentations/Investor-Presentation.pdf" TargetMode="External"/><Relationship Id="rId11" Type="http://schemas.openxmlformats.org/officeDocument/2006/relationships/hyperlink" Target="https://www.jobyaviation.com/investor-relations/" TargetMode="External"/><Relationship Id="rId5" Type="http://schemas.openxmlformats.org/officeDocument/2006/relationships/hyperlink" Target="https://evtol.news/aircraft" TargetMode="External"/><Relationship Id="rId15" Type="http://schemas.openxmlformats.org/officeDocument/2006/relationships/hyperlink" Target="https://lilium.com/files/redaktion/refresh_feb2021/investors/Lilium_7-Seater_Paper.pdf" TargetMode="External"/><Relationship Id="rId10" Type="http://schemas.openxmlformats.org/officeDocument/2006/relationships/hyperlink" Target="https://ir.ehang.com/static-files/830a9a2c-e7e6-49f3-b4b7-7c6d388c99cb" TargetMode="External"/><Relationship Id="rId19" Type="http://schemas.openxmlformats.org/officeDocument/2006/relationships/hyperlink" Target="https://www.jobyaviation.com/investor-relations/" TargetMode="External"/><Relationship Id="rId4" Type="http://schemas.openxmlformats.org/officeDocument/2006/relationships/hyperlink" Target="https://www.forbes.com/sites/jeremybogaisky/2021/02/10/lilium-evtol-spac-air-taxi/?sh=39e6221d627c" TargetMode="External"/><Relationship Id="rId9" Type="http://schemas.openxmlformats.org/officeDocument/2006/relationships/hyperlink" Target="https://www.beta.team/aircraft/" TargetMode="External"/><Relationship Id="rId14" Type="http://schemas.openxmlformats.org/officeDocument/2006/relationships/hyperlink" Target="https://www.mdpi.com/2226-4310/6/3/26/htm" TargetMode="External"/><Relationship Id="rId22" Type="http://schemas.openxmlformats.org/officeDocument/2006/relationships/hyperlink" Target="https://dukespace.lib.duke.edu/dspace/bitstream/handle/10161/7093/Honors%20Thesis--Short.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A4151-C2D8-5D49-9E85-DD7C704B54AA}">
  <dimension ref="A1:K45"/>
  <sheetViews>
    <sheetView tabSelected="1" workbookViewId="0">
      <selection sqref="A1:I6"/>
    </sheetView>
  </sheetViews>
  <sheetFormatPr baseColWidth="10" defaultRowHeight="16" x14ac:dyDescent="0.2"/>
  <cols>
    <col min="1" max="1" width="14.1640625" bestFit="1" customWidth="1"/>
    <col min="2" max="2" width="21.1640625" customWidth="1"/>
    <col min="3" max="3" width="20" customWidth="1"/>
    <col min="4" max="4" width="16.83203125" customWidth="1"/>
    <col min="5" max="5" width="18" customWidth="1"/>
    <col min="6" max="6" width="18.83203125" customWidth="1"/>
    <col min="7" max="7" width="7" customWidth="1"/>
    <col min="8" max="8" width="5.33203125" customWidth="1"/>
    <col min="9" max="9" width="5.5" customWidth="1"/>
  </cols>
  <sheetData>
    <row r="1" spans="1:9" x14ac:dyDescent="0.2">
      <c r="A1" s="38" t="s">
        <v>114</v>
      </c>
      <c r="B1" s="39"/>
      <c r="C1" s="39"/>
      <c r="D1" s="39"/>
      <c r="E1" s="39"/>
      <c r="F1" s="39"/>
      <c r="G1" s="39"/>
      <c r="H1" s="39"/>
      <c r="I1" s="39"/>
    </row>
    <row r="2" spans="1:9" x14ac:dyDescent="0.2">
      <c r="A2" s="39"/>
      <c r="B2" s="39"/>
      <c r="C2" s="39"/>
      <c r="D2" s="39"/>
      <c r="E2" s="39"/>
      <c r="F2" s="39"/>
      <c r="G2" s="39"/>
      <c r="H2" s="39"/>
      <c r="I2" s="39"/>
    </row>
    <row r="3" spans="1:9" x14ac:dyDescent="0.2">
      <c r="A3" s="39"/>
      <c r="B3" s="39"/>
      <c r="C3" s="39"/>
      <c r="D3" s="39"/>
      <c r="E3" s="39"/>
      <c r="F3" s="39"/>
      <c r="G3" s="39"/>
      <c r="H3" s="39"/>
      <c r="I3" s="39"/>
    </row>
    <row r="4" spans="1:9" x14ac:dyDescent="0.2">
      <c r="A4" s="39"/>
      <c r="B4" s="39"/>
      <c r="C4" s="39"/>
      <c r="D4" s="39"/>
      <c r="E4" s="39"/>
      <c r="F4" s="39"/>
      <c r="G4" s="39"/>
      <c r="H4" s="39"/>
      <c r="I4" s="39"/>
    </row>
    <row r="5" spans="1:9" x14ac:dyDescent="0.2">
      <c r="A5" s="39"/>
      <c r="B5" s="39"/>
      <c r="C5" s="39"/>
      <c r="D5" s="39"/>
      <c r="E5" s="39"/>
      <c r="F5" s="39"/>
      <c r="G5" s="39"/>
      <c r="H5" s="39"/>
      <c r="I5" s="39"/>
    </row>
    <row r="6" spans="1:9" x14ac:dyDescent="0.2">
      <c r="A6" s="39"/>
      <c r="B6" s="39"/>
      <c r="C6" s="39"/>
      <c r="D6" s="39"/>
      <c r="E6" s="39"/>
      <c r="F6" s="39"/>
      <c r="G6" s="39"/>
      <c r="H6" s="39"/>
      <c r="I6" s="39"/>
    </row>
    <row r="7" spans="1:9" x14ac:dyDescent="0.2">
      <c r="A7" s="40" t="s">
        <v>53</v>
      </c>
      <c r="B7" s="40"/>
      <c r="C7" s="40"/>
      <c r="D7" s="40"/>
      <c r="E7" s="40"/>
      <c r="F7" s="40"/>
      <c r="G7" s="40"/>
      <c r="H7" s="40"/>
      <c r="I7" s="40"/>
    </row>
    <row r="8" spans="1:9" x14ac:dyDescent="0.2">
      <c r="A8" s="40"/>
      <c r="B8" s="40"/>
      <c r="C8" s="40"/>
      <c r="D8" s="40"/>
      <c r="E8" s="40"/>
      <c r="F8" s="40"/>
      <c r="G8" s="40"/>
      <c r="H8" s="40"/>
      <c r="I8" s="40"/>
    </row>
    <row r="9" spans="1:9" x14ac:dyDescent="0.2">
      <c r="A9" s="40"/>
      <c r="B9" s="40"/>
      <c r="C9" s="40"/>
      <c r="D9" s="40"/>
      <c r="E9" s="40"/>
      <c r="F9" s="40"/>
      <c r="G9" s="40"/>
      <c r="H9" s="40"/>
      <c r="I9" s="40"/>
    </row>
    <row r="10" spans="1:9" x14ac:dyDescent="0.2">
      <c r="A10" t="s">
        <v>54</v>
      </c>
      <c r="B10" t="s">
        <v>55</v>
      </c>
      <c r="C10" t="s">
        <v>56</v>
      </c>
      <c r="D10" t="s">
        <v>57</v>
      </c>
      <c r="E10" t="s">
        <v>58</v>
      </c>
      <c r="F10" s="24" t="s">
        <v>60</v>
      </c>
      <c r="G10" t="s">
        <v>59</v>
      </c>
      <c r="H10" s="24"/>
    </row>
    <row r="11" spans="1:9" x14ac:dyDescent="0.2">
      <c r="B11" t="s">
        <v>108</v>
      </c>
      <c r="C11" t="s">
        <v>109</v>
      </c>
      <c r="G11" s="36"/>
      <c r="H11" s="36"/>
      <c r="I11" s="36"/>
    </row>
    <row r="12" spans="1:9" x14ac:dyDescent="0.2">
      <c r="A12" t="s">
        <v>61</v>
      </c>
      <c r="B12" s="21">
        <v>44365</v>
      </c>
      <c r="G12" s="36"/>
      <c r="H12" s="36"/>
      <c r="I12" s="36"/>
    </row>
    <row r="13" spans="1:9" x14ac:dyDescent="0.2">
      <c r="G13" s="36"/>
      <c r="H13" s="36"/>
      <c r="I13" s="36"/>
    </row>
    <row r="14" spans="1:9" x14ac:dyDescent="0.2">
      <c r="A14" s="41" t="s">
        <v>110</v>
      </c>
      <c r="B14" s="41"/>
      <c r="C14" s="41"/>
      <c r="D14" s="41"/>
      <c r="E14" s="41"/>
      <c r="F14" s="41"/>
      <c r="G14" s="41"/>
      <c r="H14" s="41"/>
      <c r="I14" s="41"/>
    </row>
    <row r="15" spans="1:9" x14ac:dyDescent="0.2">
      <c r="G15" s="36"/>
      <c r="H15" s="36"/>
      <c r="I15" s="36"/>
    </row>
    <row r="16" spans="1:9" ht="16" customHeight="1" x14ac:dyDescent="0.2">
      <c r="A16" s="20" t="s">
        <v>62</v>
      </c>
      <c r="B16" s="37" t="s">
        <v>76</v>
      </c>
      <c r="C16" s="37"/>
      <c r="D16" s="37"/>
      <c r="E16" s="37"/>
      <c r="F16" s="37"/>
      <c r="G16" s="37"/>
      <c r="H16" s="37"/>
      <c r="I16" s="37"/>
    </row>
    <row r="17" spans="2:11" x14ac:dyDescent="0.2">
      <c r="B17" s="37"/>
      <c r="C17" s="37"/>
      <c r="D17" s="37"/>
      <c r="E17" s="37"/>
      <c r="F17" s="37"/>
      <c r="G17" s="37"/>
      <c r="H17" s="37"/>
      <c r="I17" s="37"/>
    </row>
    <row r="18" spans="2:11" ht="16" customHeight="1" x14ac:dyDescent="0.2">
      <c r="B18" s="37" t="s">
        <v>112</v>
      </c>
      <c r="C18" s="37"/>
      <c r="D18" s="37"/>
      <c r="E18" s="37"/>
      <c r="F18" s="37"/>
      <c r="G18" s="37"/>
      <c r="H18" s="37"/>
      <c r="I18" s="37"/>
    </row>
    <row r="19" spans="2:11" ht="16" customHeight="1" x14ac:dyDescent="0.2">
      <c r="B19" s="37" t="s">
        <v>63</v>
      </c>
      <c r="C19" s="37"/>
      <c r="D19" s="37"/>
      <c r="E19" s="37"/>
      <c r="F19" s="37"/>
      <c r="G19" s="37"/>
      <c r="H19" s="37"/>
      <c r="I19" s="37"/>
    </row>
    <row r="20" spans="2:11" x14ac:dyDescent="0.2">
      <c r="B20" s="37"/>
      <c r="C20" s="37"/>
      <c r="D20" s="37"/>
      <c r="E20" s="37"/>
      <c r="F20" s="37"/>
      <c r="G20" s="37"/>
      <c r="H20" s="37"/>
      <c r="I20" s="37"/>
    </row>
    <row r="21" spans="2:11" x14ac:dyDescent="0.2">
      <c r="B21" s="37"/>
      <c r="C21" s="37"/>
      <c r="D21" s="37"/>
      <c r="E21" s="37"/>
      <c r="F21" s="37"/>
      <c r="G21" s="37"/>
      <c r="H21" s="37"/>
      <c r="I21" s="37"/>
      <c r="K21" s="16"/>
    </row>
    <row r="22" spans="2:11" x14ac:dyDescent="0.2">
      <c r="B22" s="37" t="s">
        <v>111</v>
      </c>
      <c r="C22" s="37"/>
      <c r="D22" s="37"/>
      <c r="E22" s="37"/>
      <c r="F22" s="37"/>
      <c r="G22" s="37"/>
      <c r="H22" s="37"/>
      <c r="I22" s="37"/>
    </row>
    <row r="23" spans="2:11" x14ac:dyDescent="0.2">
      <c r="B23" s="37"/>
      <c r="C23" s="37"/>
      <c r="D23" s="37"/>
      <c r="E23" s="37"/>
      <c r="F23" s="37"/>
      <c r="G23" s="37"/>
      <c r="H23" s="37"/>
      <c r="I23" s="37"/>
    </row>
    <row r="24" spans="2:11" x14ac:dyDescent="0.2">
      <c r="B24" s="37"/>
      <c r="C24" s="37"/>
      <c r="D24" s="37"/>
      <c r="E24" s="37"/>
      <c r="F24" s="37"/>
      <c r="G24" s="37"/>
      <c r="H24" s="37"/>
      <c r="I24" s="37"/>
    </row>
    <row r="25" spans="2:11" x14ac:dyDescent="0.2">
      <c r="B25" s="37"/>
      <c r="C25" s="37"/>
      <c r="D25" s="37"/>
      <c r="E25" s="37"/>
      <c r="F25" s="37"/>
      <c r="G25" s="37"/>
      <c r="H25" s="37"/>
      <c r="I25" s="37"/>
    </row>
    <row r="26" spans="2:11" x14ac:dyDescent="0.2">
      <c r="B26" s="37"/>
      <c r="C26" s="37"/>
      <c r="D26" s="37"/>
      <c r="E26" s="37"/>
      <c r="F26" s="37"/>
      <c r="G26" s="37"/>
      <c r="H26" s="37"/>
      <c r="I26" s="37"/>
    </row>
    <row r="27" spans="2:11" ht="16" customHeight="1" x14ac:dyDescent="0.2">
      <c r="B27" s="37" t="s">
        <v>94</v>
      </c>
      <c r="C27" s="37"/>
      <c r="D27" s="37"/>
      <c r="E27" s="37"/>
      <c r="F27" s="37"/>
      <c r="G27" s="37"/>
      <c r="H27" s="37"/>
      <c r="I27" s="37"/>
    </row>
    <row r="28" spans="2:11" x14ac:dyDescent="0.2">
      <c r="B28" s="37"/>
      <c r="C28" s="37"/>
      <c r="D28" s="37"/>
      <c r="E28" s="37"/>
      <c r="F28" s="37"/>
      <c r="G28" s="37"/>
      <c r="H28" s="37"/>
      <c r="I28" s="37"/>
    </row>
    <row r="29" spans="2:11" x14ac:dyDescent="0.2">
      <c r="B29" s="37"/>
      <c r="C29" s="37"/>
      <c r="D29" s="37"/>
      <c r="E29" s="37"/>
      <c r="F29" s="37"/>
      <c r="G29" s="37"/>
      <c r="H29" s="37"/>
      <c r="I29" s="37"/>
    </row>
    <row r="30" spans="2:11" ht="16" customHeight="1" x14ac:dyDescent="0.2">
      <c r="B30" s="37" t="s">
        <v>98</v>
      </c>
      <c r="C30" s="37"/>
      <c r="D30" s="37"/>
      <c r="E30" s="37"/>
      <c r="F30" s="37"/>
      <c r="G30" s="37"/>
      <c r="H30" s="37"/>
      <c r="I30" s="37"/>
    </row>
    <row r="31" spans="2:11" x14ac:dyDescent="0.2">
      <c r="B31" s="37"/>
      <c r="C31" s="37"/>
      <c r="D31" s="37"/>
      <c r="E31" s="37"/>
      <c r="F31" s="37"/>
      <c r="G31" s="37"/>
      <c r="H31" s="37"/>
      <c r="I31" s="37"/>
    </row>
    <row r="32" spans="2:11" x14ac:dyDescent="0.2">
      <c r="B32" s="37"/>
      <c r="C32" s="37"/>
      <c r="D32" s="37"/>
      <c r="E32" s="37"/>
      <c r="F32" s="37"/>
      <c r="G32" s="37"/>
      <c r="H32" s="37"/>
      <c r="I32" s="37"/>
    </row>
    <row r="33" spans="1:9" x14ac:dyDescent="0.2">
      <c r="B33" s="42" t="s">
        <v>99</v>
      </c>
      <c r="C33" s="42"/>
      <c r="D33" s="42"/>
      <c r="E33" s="42"/>
      <c r="F33" s="42"/>
      <c r="G33" s="42"/>
      <c r="H33" s="42"/>
      <c r="I33" s="42"/>
    </row>
    <row r="36" spans="1:9" x14ac:dyDescent="0.2">
      <c r="A36" t="s">
        <v>89</v>
      </c>
      <c r="B36" t="s">
        <v>15</v>
      </c>
      <c r="C36" t="s">
        <v>113</v>
      </c>
    </row>
    <row r="37" spans="1:9" x14ac:dyDescent="0.2">
      <c r="B37" t="s">
        <v>82</v>
      </c>
      <c r="C37" t="s">
        <v>83</v>
      </c>
    </row>
    <row r="38" spans="1:9" x14ac:dyDescent="0.2">
      <c r="B38" t="s">
        <v>12</v>
      </c>
      <c r="C38" t="s">
        <v>88</v>
      </c>
    </row>
    <row r="39" spans="1:9" x14ac:dyDescent="0.2">
      <c r="B39" t="s">
        <v>86</v>
      </c>
      <c r="C39" t="s">
        <v>87</v>
      </c>
    </row>
    <row r="40" spans="1:9" x14ac:dyDescent="0.2">
      <c r="B40" t="s">
        <v>90</v>
      </c>
      <c r="C40" t="s">
        <v>91</v>
      </c>
    </row>
    <row r="41" spans="1:9" x14ac:dyDescent="0.2">
      <c r="B41" t="s">
        <v>84</v>
      </c>
      <c r="C41" t="s">
        <v>85</v>
      </c>
    </row>
    <row r="44" spans="1:9" x14ac:dyDescent="0.2">
      <c r="A44" t="s">
        <v>81</v>
      </c>
      <c r="B44" t="s">
        <v>95</v>
      </c>
      <c r="C44" t="s">
        <v>96</v>
      </c>
    </row>
    <row r="45" spans="1:9" x14ac:dyDescent="0.2">
      <c r="B45" t="s">
        <v>92</v>
      </c>
      <c r="C45" t="s">
        <v>93</v>
      </c>
    </row>
  </sheetData>
  <mergeCells count="14">
    <mergeCell ref="B30:I32"/>
    <mergeCell ref="B33:I33"/>
    <mergeCell ref="B16:I17"/>
    <mergeCell ref="B18:I18"/>
    <mergeCell ref="B19:I21"/>
    <mergeCell ref="G15:I15"/>
    <mergeCell ref="B27:I29"/>
    <mergeCell ref="A1:I6"/>
    <mergeCell ref="A7:I9"/>
    <mergeCell ref="G11:I11"/>
    <mergeCell ref="B22:I26"/>
    <mergeCell ref="G13:I13"/>
    <mergeCell ref="G12:I12"/>
    <mergeCell ref="A14:I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EB4B8-7279-F848-839F-7B5F11BDBDF1}">
  <dimension ref="A1:M11"/>
  <sheetViews>
    <sheetView workbookViewId="0">
      <selection activeCell="B20" sqref="B20"/>
    </sheetView>
  </sheetViews>
  <sheetFormatPr baseColWidth="10" defaultRowHeight="16" x14ac:dyDescent="0.2"/>
  <cols>
    <col min="1" max="1" width="28.6640625" bestFit="1" customWidth="1"/>
    <col min="3" max="3" width="12.83203125" bestFit="1" customWidth="1"/>
    <col min="4" max="4" width="14.83203125" bestFit="1" customWidth="1"/>
    <col min="5" max="6" width="14.1640625" bestFit="1" customWidth="1"/>
    <col min="7" max="7" width="17.5" bestFit="1" customWidth="1"/>
    <col min="9" max="10" width="14.1640625" bestFit="1" customWidth="1"/>
    <col min="11" max="11" width="13.83203125" bestFit="1" customWidth="1"/>
    <col min="12" max="12" width="12.83203125" bestFit="1" customWidth="1"/>
    <col min="13" max="13" width="14.1640625" bestFit="1" customWidth="1"/>
  </cols>
  <sheetData>
    <row r="1" spans="1:13" x14ac:dyDescent="0.2">
      <c r="A1" s="1"/>
      <c r="B1" s="2" t="s">
        <v>0</v>
      </c>
      <c r="C1" s="3" t="s">
        <v>50</v>
      </c>
      <c r="D1" s="2" t="s">
        <v>47</v>
      </c>
      <c r="E1" s="2" t="s">
        <v>51</v>
      </c>
      <c r="F1" s="3" t="s">
        <v>49</v>
      </c>
      <c r="G1" s="4" t="s">
        <v>7</v>
      </c>
      <c r="H1" s="3" t="s">
        <v>48</v>
      </c>
      <c r="I1" s="2" t="s">
        <v>3</v>
      </c>
      <c r="J1" s="2" t="s">
        <v>52</v>
      </c>
      <c r="K1" s="3" t="s">
        <v>8</v>
      </c>
      <c r="L1" s="2" t="s">
        <v>9</v>
      </c>
      <c r="M1" s="2" t="s">
        <v>6</v>
      </c>
    </row>
    <row r="2" spans="1:13" x14ac:dyDescent="0.2">
      <c r="A2" s="5" t="s">
        <v>97</v>
      </c>
      <c r="B2" s="6">
        <v>1</v>
      </c>
      <c r="C2" s="7">
        <v>1</v>
      </c>
      <c r="D2" s="6">
        <v>1</v>
      </c>
      <c r="E2" s="6">
        <v>1</v>
      </c>
      <c r="F2" s="8">
        <v>1</v>
      </c>
      <c r="G2" s="9">
        <v>1</v>
      </c>
      <c r="H2" s="7">
        <v>3</v>
      </c>
      <c r="I2" s="6">
        <v>4</v>
      </c>
      <c r="J2" s="6">
        <v>4</v>
      </c>
      <c r="K2" s="7">
        <v>4</v>
      </c>
      <c r="L2" s="6">
        <v>5</v>
      </c>
      <c r="M2" s="6">
        <v>6</v>
      </c>
    </row>
    <row r="3" spans="1:13" x14ac:dyDescent="0.2">
      <c r="A3" s="5" t="s">
        <v>10</v>
      </c>
      <c r="B3" s="6">
        <v>62</v>
      </c>
      <c r="C3" s="7">
        <v>110</v>
      </c>
      <c r="D3" s="6">
        <v>112</v>
      </c>
      <c r="E3" s="6">
        <v>186</v>
      </c>
      <c r="F3" s="10">
        <v>150</v>
      </c>
      <c r="G3" s="9">
        <v>56</v>
      </c>
      <c r="H3" s="7">
        <v>75</v>
      </c>
      <c r="I3" s="6">
        <v>165</v>
      </c>
      <c r="J3" s="6">
        <v>186</v>
      </c>
      <c r="K3" s="7">
        <v>150</v>
      </c>
      <c r="L3" s="6">
        <v>170</v>
      </c>
      <c r="M3" s="6">
        <v>175</v>
      </c>
    </row>
    <row r="4" spans="1:13" x14ac:dyDescent="0.2">
      <c r="A4" s="5" t="s">
        <v>11</v>
      </c>
      <c r="B4" s="6">
        <v>22</v>
      </c>
      <c r="C4" s="7">
        <v>62</v>
      </c>
      <c r="D4" s="6">
        <v>50</v>
      </c>
      <c r="E4" s="6">
        <v>186</v>
      </c>
      <c r="F4" s="10">
        <v>60</v>
      </c>
      <c r="G4" s="9">
        <v>22</v>
      </c>
      <c r="H4" s="25">
        <v>18.75</v>
      </c>
      <c r="I4" s="6">
        <v>150</v>
      </c>
      <c r="J4" s="6">
        <v>186</v>
      </c>
      <c r="K4" s="7">
        <v>60</v>
      </c>
      <c r="L4" s="6">
        <v>250</v>
      </c>
      <c r="M4" s="6">
        <v>124</v>
      </c>
    </row>
    <row r="5" spans="1:13" x14ac:dyDescent="0.2">
      <c r="A5" s="11" t="s">
        <v>12</v>
      </c>
      <c r="B5" s="12">
        <v>1.5</v>
      </c>
      <c r="C5" s="12">
        <v>13.9</v>
      </c>
      <c r="D5" s="6">
        <v>10</v>
      </c>
      <c r="E5" s="6">
        <v>16.3</v>
      </c>
      <c r="F5" s="10">
        <v>11.3</v>
      </c>
      <c r="G5" s="15">
        <v>2.5491945599999992</v>
      </c>
      <c r="H5" s="15">
        <v>4.0233500000000006</v>
      </c>
      <c r="I5" s="26">
        <v>13.8</v>
      </c>
      <c r="J5" s="6">
        <v>16.3</v>
      </c>
      <c r="K5" s="12">
        <v>11.3</v>
      </c>
      <c r="L5" s="27">
        <v>14.7</v>
      </c>
      <c r="M5" s="6">
        <v>16.3</v>
      </c>
    </row>
    <row r="6" spans="1:13" x14ac:dyDescent="0.2">
      <c r="A6" s="11" t="s">
        <v>72</v>
      </c>
      <c r="B6" s="28" t="s">
        <v>73</v>
      </c>
      <c r="C6" s="29" t="s">
        <v>75</v>
      </c>
      <c r="D6" s="28" t="s">
        <v>75</v>
      </c>
      <c r="E6" s="30" t="s">
        <v>74</v>
      </c>
      <c r="F6" s="29" t="s">
        <v>74</v>
      </c>
      <c r="G6" s="31" t="s">
        <v>73</v>
      </c>
      <c r="H6" s="29" t="s">
        <v>73</v>
      </c>
      <c r="I6" s="30" t="s">
        <v>74</v>
      </c>
      <c r="J6" s="30" t="s">
        <v>74</v>
      </c>
      <c r="K6" s="23" t="s">
        <v>74</v>
      </c>
      <c r="L6" s="32" t="s">
        <v>75</v>
      </c>
      <c r="M6" s="30" t="s">
        <v>74</v>
      </c>
    </row>
    <row r="7" spans="1:13" x14ac:dyDescent="0.2">
      <c r="A7" s="11" t="s">
        <v>13</v>
      </c>
      <c r="B7" s="6">
        <v>21</v>
      </c>
      <c r="C7" s="7">
        <v>19</v>
      </c>
      <c r="D7" s="6">
        <v>45</v>
      </c>
      <c r="E7" s="33">
        <v>60</v>
      </c>
      <c r="F7" s="10">
        <v>24</v>
      </c>
      <c r="G7" s="13">
        <v>19</v>
      </c>
      <c r="H7" s="7">
        <v>15</v>
      </c>
      <c r="I7" s="6">
        <v>45</v>
      </c>
      <c r="J7" s="33">
        <v>60</v>
      </c>
      <c r="K7" s="7">
        <v>24</v>
      </c>
      <c r="L7" s="26">
        <v>88.235294117647072</v>
      </c>
      <c r="M7" s="27">
        <v>53</v>
      </c>
    </row>
    <row r="8" spans="1:13" x14ac:dyDescent="0.2">
      <c r="A8" s="5" t="s">
        <v>14</v>
      </c>
      <c r="B8" s="6">
        <v>1322</v>
      </c>
      <c r="C8" s="12">
        <v>1224</v>
      </c>
      <c r="D8" s="6">
        <v>798</v>
      </c>
      <c r="E8" s="13">
        <v>640</v>
      </c>
      <c r="F8" s="10">
        <v>1508</v>
      </c>
      <c r="G8" s="12">
        <v>900</v>
      </c>
      <c r="H8" s="12">
        <v>2200</v>
      </c>
      <c r="I8" s="12">
        <v>2177</v>
      </c>
      <c r="J8" s="13">
        <v>1700</v>
      </c>
      <c r="K8" s="12">
        <v>3175</v>
      </c>
      <c r="L8" s="6">
        <v>2720</v>
      </c>
      <c r="M8" s="13">
        <v>3175</v>
      </c>
    </row>
    <row r="9" spans="1:13" x14ac:dyDescent="0.2">
      <c r="A9" s="5" t="s">
        <v>68</v>
      </c>
      <c r="B9" s="26">
        <v>206.18194833115464</v>
      </c>
      <c r="C9" s="14">
        <v>63</v>
      </c>
      <c r="D9" s="26">
        <v>40.016931339869281</v>
      </c>
      <c r="E9" s="26">
        <v>70.708548399427954</v>
      </c>
      <c r="F9" s="14">
        <v>74</v>
      </c>
      <c r="G9" s="15">
        <v>83.333333333333343</v>
      </c>
      <c r="H9" s="14">
        <v>110</v>
      </c>
      <c r="I9" s="14">
        <v>200</v>
      </c>
      <c r="J9" s="26">
        <v>187.81958168598049</v>
      </c>
      <c r="K9" s="12">
        <v>160</v>
      </c>
      <c r="L9" s="27">
        <v>340</v>
      </c>
      <c r="M9" s="26">
        <v>305</v>
      </c>
    </row>
    <row r="10" spans="1:13" x14ac:dyDescent="0.2">
      <c r="A10" s="2" t="s">
        <v>106</v>
      </c>
      <c r="B10" s="33">
        <v>638</v>
      </c>
      <c r="C10" s="33">
        <v>439.13059526315794</v>
      </c>
      <c r="D10" s="33">
        <v>337.67511296309192</v>
      </c>
      <c r="E10" s="33">
        <v>341</v>
      </c>
      <c r="F10" s="33">
        <v>444.80498</v>
      </c>
      <c r="G10" s="34">
        <v>442</v>
      </c>
      <c r="H10" s="33">
        <v>599</v>
      </c>
      <c r="I10" s="33">
        <v>547</v>
      </c>
      <c r="J10" s="33">
        <v>453.24299392596231</v>
      </c>
      <c r="K10" s="35">
        <v>685</v>
      </c>
      <c r="L10" s="35">
        <v>550</v>
      </c>
      <c r="M10" s="33">
        <v>654.37582759433963</v>
      </c>
    </row>
    <row r="11" spans="1:13" x14ac:dyDescent="0.2">
      <c r="A11" s="2" t="s">
        <v>107</v>
      </c>
      <c r="B11" s="33">
        <v>638</v>
      </c>
      <c r="C11" s="33">
        <v>439.13059526315794</v>
      </c>
      <c r="D11" s="33">
        <v>337.67511296309192</v>
      </c>
      <c r="E11" s="33">
        <v>341</v>
      </c>
      <c r="F11" s="33">
        <v>444.80498</v>
      </c>
      <c r="G11" s="33">
        <v>442</v>
      </c>
      <c r="H11" s="33">
        <v>199.66666666666666</v>
      </c>
      <c r="I11" s="33">
        <f>I10/I2</f>
        <v>136.75</v>
      </c>
      <c r="J11" s="33">
        <v>113.31074848149058</v>
      </c>
      <c r="K11" s="33">
        <v>171.25</v>
      </c>
      <c r="L11" s="33">
        <f>L10/L2</f>
        <v>110</v>
      </c>
      <c r="M11" s="33">
        <v>109.06263793238993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67D8D-C9FD-2545-97D1-7402691CEBBF}">
  <dimension ref="A1:E25"/>
  <sheetViews>
    <sheetView workbookViewId="0">
      <selection activeCell="C25" sqref="C25"/>
    </sheetView>
  </sheetViews>
  <sheetFormatPr baseColWidth="10" defaultRowHeight="16" x14ac:dyDescent="0.2"/>
  <cols>
    <col min="1" max="1" width="19.5" bestFit="1" customWidth="1"/>
    <col min="2" max="2" width="28.1640625" customWidth="1"/>
    <col min="3" max="3" width="23.5" bestFit="1" customWidth="1"/>
    <col min="4" max="4" width="14.1640625" customWidth="1"/>
    <col min="5" max="5" width="64" bestFit="1" customWidth="1"/>
  </cols>
  <sheetData>
    <row r="1" spans="1:5" x14ac:dyDescent="0.2">
      <c r="A1" s="16" t="s">
        <v>16</v>
      </c>
      <c r="B1" s="16" t="s">
        <v>17</v>
      </c>
      <c r="C1" s="16" t="s">
        <v>20</v>
      </c>
      <c r="D1" s="16" t="s">
        <v>66</v>
      </c>
      <c r="E1" s="16" t="s">
        <v>67</v>
      </c>
    </row>
    <row r="2" spans="1:5" x14ac:dyDescent="0.2">
      <c r="A2" t="s">
        <v>18</v>
      </c>
      <c r="B2" t="s">
        <v>21</v>
      </c>
      <c r="C2" s="17" t="s">
        <v>19</v>
      </c>
      <c r="D2" s="22">
        <v>44350</v>
      </c>
      <c r="E2" s="18"/>
    </row>
    <row r="3" spans="1:5" x14ac:dyDescent="0.2">
      <c r="A3" t="s">
        <v>8</v>
      </c>
      <c r="B3" t="s">
        <v>29</v>
      </c>
      <c r="C3" s="17" t="s">
        <v>30</v>
      </c>
      <c r="D3" s="22">
        <v>44350</v>
      </c>
      <c r="E3" s="18"/>
    </row>
    <row r="4" spans="1:5" x14ac:dyDescent="0.2">
      <c r="A4" t="s">
        <v>2</v>
      </c>
      <c r="B4" t="s">
        <v>26</v>
      </c>
      <c r="C4" s="17" t="s">
        <v>46</v>
      </c>
      <c r="D4" s="22">
        <v>44350</v>
      </c>
      <c r="E4" s="18"/>
    </row>
    <row r="5" spans="1:5" x14ac:dyDescent="0.2">
      <c r="B5" t="s">
        <v>29</v>
      </c>
      <c r="C5" s="17" t="s">
        <v>30</v>
      </c>
      <c r="D5" s="22">
        <v>44350</v>
      </c>
      <c r="E5" s="18"/>
    </row>
    <row r="6" spans="1:5" x14ac:dyDescent="0.2">
      <c r="A6" t="s">
        <v>9</v>
      </c>
      <c r="B6" t="s">
        <v>33</v>
      </c>
      <c r="C6" s="17" t="s">
        <v>34</v>
      </c>
      <c r="D6" s="22">
        <v>44350</v>
      </c>
      <c r="E6" s="18"/>
    </row>
    <row r="7" spans="1:5" x14ac:dyDescent="0.2">
      <c r="B7" t="s">
        <v>77</v>
      </c>
      <c r="C7" s="17" t="s">
        <v>78</v>
      </c>
      <c r="D7" s="22">
        <v>44350</v>
      </c>
    </row>
    <row r="8" spans="1:5" x14ac:dyDescent="0.2">
      <c r="A8" t="s">
        <v>1</v>
      </c>
      <c r="B8" t="s">
        <v>22</v>
      </c>
      <c r="C8" s="17" t="s">
        <v>23</v>
      </c>
      <c r="D8" s="22">
        <v>44350</v>
      </c>
      <c r="E8" s="18"/>
    </row>
    <row r="9" spans="1:5" x14ac:dyDescent="0.2">
      <c r="B9" t="s">
        <v>24</v>
      </c>
      <c r="C9" s="17" t="s">
        <v>25</v>
      </c>
      <c r="D9" s="22">
        <v>44350</v>
      </c>
      <c r="E9" s="18"/>
    </row>
    <row r="10" spans="1:5" x14ac:dyDescent="0.2">
      <c r="A10" t="s">
        <v>0</v>
      </c>
      <c r="B10" t="s">
        <v>31</v>
      </c>
      <c r="C10" s="17" t="s">
        <v>32</v>
      </c>
      <c r="D10" s="22">
        <v>44350</v>
      </c>
      <c r="E10" s="18"/>
    </row>
    <row r="11" spans="1:5" x14ac:dyDescent="0.2">
      <c r="A11" t="s">
        <v>3</v>
      </c>
      <c r="B11" t="s">
        <v>35</v>
      </c>
      <c r="C11" s="17" t="s">
        <v>69</v>
      </c>
      <c r="D11" s="22">
        <v>44350</v>
      </c>
      <c r="E11" s="18" t="s">
        <v>70</v>
      </c>
    </row>
    <row r="12" spans="1:5" x14ac:dyDescent="0.2">
      <c r="B12" t="s">
        <v>79</v>
      </c>
      <c r="C12" s="17" t="s">
        <v>69</v>
      </c>
      <c r="D12" s="22">
        <v>44354</v>
      </c>
      <c r="E12" s="18" t="s">
        <v>80</v>
      </c>
    </row>
    <row r="13" spans="1:5" x14ac:dyDescent="0.2">
      <c r="B13" t="s">
        <v>36</v>
      </c>
      <c r="C13" s="17" t="s">
        <v>69</v>
      </c>
      <c r="D13" s="22">
        <v>44350</v>
      </c>
      <c r="E13" s="18" t="s">
        <v>71</v>
      </c>
    </row>
    <row r="14" spans="1:5" x14ac:dyDescent="0.2">
      <c r="B14" t="s">
        <v>41</v>
      </c>
      <c r="C14" s="17" t="s">
        <v>42</v>
      </c>
      <c r="D14" s="22">
        <v>44350</v>
      </c>
      <c r="E14" s="18"/>
    </row>
    <row r="15" spans="1:5" x14ac:dyDescent="0.2">
      <c r="A15" t="s">
        <v>4</v>
      </c>
      <c r="B15" t="s">
        <v>45</v>
      </c>
      <c r="C15" s="17" t="s">
        <v>44</v>
      </c>
      <c r="D15" s="22">
        <v>44350</v>
      </c>
      <c r="E15" s="18"/>
    </row>
    <row r="16" spans="1:5" x14ac:dyDescent="0.2">
      <c r="A16" s="18" t="s">
        <v>6</v>
      </c>
      <c r="B16" t="s">
        <v>27</v>
      </c>
      <c r="C16" s="17" t="s">
        <v>28</v>
      </c>
      <c r="D16" s="22">
        <v>44350</v>
      </c>
      <c r="E16" s="18"/>
    </row>
    <row r="17" spans="1:5" x14ac:dyDescent="0.2">
      <c r="B17" t="s">
        <v>41</v>
      </c>
      <c r="C17" s="19" t="s">
        <v>43</v>
      </c>
      <c r="D17" s="22">
        <v>44350</v>
      </c>
      <c r="E17" s="18"/>
    </row>
    <row r="18" spans="1:5" x14ac:dyDescent="0.2">
      <c r="A18" t="s">
        <v>5</v>
      </c>
      <c r="B18" t="s">
        <v>41</v>
      </c>
      <c r="C18" s="17" t="s">
        <v>43</v>
      </c>
      <c r="D18" s="22">
        <v>44350</v>
      </c>
      <c r="E18" s="18"/>
    </row>
    <row r="19" spans="1:5" x14ac:dyDescent="0.2">
      <c r="A19" t="s">
        <v>7</v>
      </c>
      <c r="B19" t="s">
        <v>37</v>
      </c>
      <c r="C19" s="17" t="s">
        <v>39</v>
      </c>
      <c r="D19" s="22">
        <v>44350</v>
      </c>
      <c r="E19" s="18"/>
    </row>
    <row r="20" spans="1:5" x14ac:dyDescent="0.2">
      <c r="B20" t="s">
        <v>38</v>
      </c>
      <c r="C20" s="17" t="s">
        <v>40</v>
      </c>
      <c r="D20" s="22">
        <v>44350</v>
      </c>
      <c r="E20" s="18"/>
    </row>
    <row r="23" spans="1:5" x14ac:dyDescent="0.2">
      <c r="A23" t="s">
        <v>64</v>
      </c>
      <c r="B23" t="s">
        <v>65</v>
      </c>
      <c r="C23" s="17" t="s">
        <v>103</v>
      </c>
    </row>
    <row r="24" spans="1:5" x14ac:dyDescent="0.2">
      <c r="A24" t="s">
        <v>100</v>
      </c>
      <c r="B24" t="s">
        <v>101</v>
      </c>
      <c r="C24" s="17" t="s">
        <v>104</v>
      </c>
    </row>
    <row r="25" spans="1:5" x14ac:dyDescent="0.2">
      <c r="B25" t="s">
        <v>102</v>
      </c>
      <c r="C25" s="17" t="s">
        <v>105</v>
      </c>
    </row>
  </sheetData>
  <hyperlinks>
    <hyperlink ref="C8" r:id="rId1" location=":~:text=CityAirbus%20is%20currently%20targeting%20a,the%20megacities%20of%20the%20world.%E2%80%9D" display="https://www.verticalmag.com/news/cityairbus-evtol-urban-air-mobility-program-presses-ahead/ - :~:text=CityAirbus%20is%20currently%20targeting%20a,the%20megacities%20of%20the%20world.%E2%80%9D" xr:uid="{C1144DA9-2602-7147-B080-82914E0E1C8D}"/>
    <hyperlink ref="C9" r:id="rId2" location="specifications" display="https://www.airbus.com/innovation/zero-emission/urban-air-mobility/cityairbus.html - specifications" xr:uid="{DBF2238C-9D87-6B42-A410-6B2E3BBAB04B}"/>
    <hyperlink ref="C17" r:id="rId3" xr:uid="{8111B0EF-FDC0-8545-8F4D-8F9BA9B94DAC}"/>
    <hyperlink ref="C18" r:id="rId4" xr:uid="{5BB8ECA7-D311-1B48-9DBD-2A580681BC10}"/>
    <hyperlink ref="C2" r:id="rId5" xr:uid="{F8EB4260-E3AE-D843-A53A-664A02B7FC4A}"/>
    <hyperlink ref="C3" r:id="rId6" xr:uid="{22CA104D-768F-EC4B-A21C-8BFB372760B1}"/>
    <hyperlink ref="C4" r:id="rId7" xr:uid="{5B39FA6A-4567-154E-A521-CB1CF0002060}"/>
    <hyperlink ref="C5" r:id="rId8" xr:uid="{655860BC-6A16-7047-944D-EB28F3E790AB}"/>
    <hyperlink ref="C6" r:id="rId9" xr:uid="{6810895D-853D-E945-9BB6-13E18B5F7DC4}"/>
    <hyperlink ref="C10" r:id="rId10" xr:uid="{19785D7C-F526-3142-A54C-933D43113EBF}"/>
    <hyperlink ref="C11" r:id="rId11" xr:uid="{D0E633FB-3750-8448-9E86-A1C1A1709893}"/>
    <hyperlink ref="C13" r:id="rId12" xr:uid="{DB2E0A88-CA8F-DE4F-8CF9-95D6308DBEDF}"/>
    <hyperlink ref="C14" r:id="rId13" xr:uid="{C56C37D4-5B81-5D4B-B9CD-75128AAFC63C}"/>
    <hyperlink ref="C15" r:id="rId14" xr:uid="{61DB6A93-3026-C54D-B667-D185B5B8C119}"/>
    <hyperlink ref="C16" r:id="rId15" xr:uid="{39C26B50-2927-CE44-84BD-DEA98C768FAE}"/>
    <hyperlink ref="C19" r:id="rId16" xr:uid="{A158BEB5-EF1A-514F-B5E0-46D9BC6D23DD}"/>
    <hyperlink ref="C20" r:id="rId17" xr:uid="{1B261358-EB38-5043-A855-99AC308E2F3D}"/>
    <hyperlink ref="C7" r:id="rId18" xr:uid="{EBE0B755-9018-AB4E-9DE4-FC1611F819FB}"/>
    <hyperlink ref="C12" r:id="rId19" xr:uid="{F935D367-650B-A24B-A60D-B00A031086F1}"/>
    <hyperlink ref="C23" r:id="rId20" xr:uid="{C0D2232C-7754-464D-B02B-075F7F22867C}"/>
    <hyperlink ref="C24" r:id="rId21" xr:uid="{F856681B-9554-664D-9EB7-D082E539425C}"/>
    <hyperlink ref="C25" r:id="rId22" xr:uid="{559D1C15-A5AC-8649-AAAA-800DD87C692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Introduction</vt:lpstr>
      <vt:lpstr>eVTOL Vehicle Database</vt:lpstr>
      <vt:lpstr>References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2021-06-01T20:25:22Z</dcterms:created>
  <dcterms:modified xsi:type="dcterms:W3CDTF">2021-06-18T16:35:36Z</dcterms:modified>
</cp:coreProperties>
</file>