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i Mudumba\Documents\MSAAE_Thesis_Code\Datasets\Chicago\"/>
    </mc:Choice>
  </mc:AlternateContent>
  <xr:revisionPtr revIDLastSave="0" documentId="13_ncr:1_{25D9E8D8-3B7B-4345-8F7D-3E51BF384767}" xr6:coauthVersionLast="46" xr6:coauthVersionMax="46" xr10:uidLastSave="{00000000-0000-0000-0000-000000000000}"/>
  <bookViews>
    <workbookView xWindow="-120" yWindow="-120" windowWidth="29040" windowHeight="15840" xr2:uid="{E2DD84E6-D868-4BE2-BC0B-DA2A73BF748C}"/>
  </bookViews>
  <sheets>
    <sheet name="Sheet1" sheetId="1" r:id="rId1"/>
    <sheet name="DuPage-Lemont" sheetId="2" r:id="rId2"/>
    <sheet name="DuPage-Alsip" sheetId="3" r:id="rId3"/>
    <sheet name="DuPage-First" sheetId="4" r:id="rId4"/>
    <sheet name="DuPage-John Stroger" sheetId="5" r:id="rId5"/>
    <sheet name="DuPage-Evanston" sheetId="6" r:id="rId6"/>
    <sheet name="Sheet8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2" i="1" l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</calcChain>
</file>

<file path=xl/sharedStrings.xml><?xml version="1.0" encoding="utf-8"?>
<sst xmlns="http://schemas.openxmlformats.org/spreadsheetml/2006/main" count="52" uniqueCount="21">
  <si>
    <t>Joby-like S4 eVTOL Aircraft</t>
  </si>
  <si>
    <t>Example Contingencies</t>
  </si>
  <si>
    <t>Severity</t>
  </si>
  <si>
    <t>Response Model</t>
  </si>
  <si>
    <t xml:space="preserve">Cruise Altitude Floor Requirement (feet) for maximum Contingency Landing Assurance Percentage (%) </t>
  </si>
  <si>
    <t>100% power failure</t>
  </si>
  <si>
    <t>[High]</t>
  </si>
  <si>
    <t>Reachable Ground Footprint under emergency gliding flight conditions</t>
  </si>
  <si>
    <t>Departure Aerodrome</t>
  </si>
  <si>
    <t>Arrival Aerodrome</t>
  </si>
  <si>
    <t>Trip Distance</t>
  </si>
  <si>
    <t>DuPage Airport</t>
  </si>
  <si>
    <t>Schaumburg Airport</t>
  </si>
  <si>
    <t>Chicago Executive Airport</t>
  </si>
  <si>
    <t>Gary/Chicago International Airport</t>
  </si>
  <si>
    <t>Lemont Fire-Department Heliport</t>
  </si>
  <si>
    <t>Alsip Fire-Department Heliport</t>
  </si>
  <si>
    <t>First Area Police Heliport</t>
  </si>
  <si>
    <t>John H. Stroger Heliport</t>
  </si>
  <si>
    <t xml:space="preserve">Evanston Water-Plant Heliport </t>
  </si>
  <si>
    <t>Contingency Landing Assurance Percentage (%) at 1500 ft Reference Flight 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</si>
</sst>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9525</xdr:colOff>
      <xdr:row>23</xdr:row>
      <xdr:rowOff>9524</xdr:rowOff>
    </xdr:from>
    <xdr:to>
      <xdr:col>8</xdr:col>
      <xdr:colOff>1050023</xdr:colOff>
      <xdr:row>54</xdr:row>
      <xdr:rowOff>19049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92F9A13-4CC4-411B-B6B4-E0B0EF496B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00475" y="4772024"/>
          <a:ext cx="12108548" cy="59150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514350</xdr:colOff>
      <xdr:row>21</xdr:row>
      <xdr:rowOff>9525</xdr:rowOff>
    </xdr:from>
    <xdr:to>
      <xdr:col>8</xdr:col>
      <xdr:colOff>561512</xdr:colOff>
      <xdr:row>34</xdr:row>
      <xdr:rowOff>180644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A1C806D8-3191-4673-9C35-331285EB85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33550" y="4010025"/>
          <a:ext cx="3704762" cy="2647619"/>
        </a:xfrm>
        <a:prstGeom prst="rect">
          <a:avLst/>
        </a:prstGeom>
      </xdr:spPr>
    </xdr:pic>
    <xdr:clientData/>
  </xdr:twoCellAnchor>
  <xdr:twoCellAnchor>
    <xdr:from>
      <xdr:col>6</xdr:col>
      <xdr:colOff>381000</xdr:colOff>
      <xdr:row>17</xdr:row>
      <xdr:rowOff>95250</xdr:rowOff>
    </xdr:from>
    <xdr:to>
      <xdr:col>6</xdr:col>
      <xdr:colOff>381000</xdr:colOff>
      <xdr:row>34</xdr:row>
      <xdr:rowOff>180975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B6FF1A8D-9A48-45AF-9858-09DC5D7C8BFE}"/>
            </a:ext>
          </a:extLst>
        </xdr:cNvPr>
        <xdr:cNvCxnSpPr/>
      </xdr:nvCxnSpPr>
      <xdr:spPr>
        <a:xfrm>
          <a:off x="4038600" y="3333750"/>
          <a:ext cx="0" cy="3324225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9</xdr:col>
      <xdr:colOff>9525</xdr:colOff>
      <xdr:row>21</xdr:row>
      <xdr:rowOff>9525</xdr:rowOff>
    </xdr:from>
    <xdr:to>
      <xdr:col>15</xdr:col>
      <xdr:colOff>56687</xdr:colOff>
      <xdr:row>34</xdr:row>
      <xdr:rowOff>180644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9E69F65F-E2D8-4C4F-8576-425CAEA97E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95925" y="4010025"/>
          <a:ext cx="3704762" cy="2647619"/>
        </a:xfrm>
        <a:prstGeom prst="rect">
          <a:avLst/>
        </a:prstGeom>
      </xdr:spPr>
    </xdr:pic>
    <xdr:clientData/>
  </xdr:twoCellAnchor>
  <xdr:twoCellAnchor>
    <xdr:from>
      <xdr:col>13</xdr:col>
      <xdr:colOff>142875</xdr:colOff>
      <xdr:row>19</xdr:row>
      <xdr:rowOff>57150</xdr:rowOff>
    </xdr:from>
    <xdr:to>
      <xdr:col>13</xdr:col>
      <xdr:colOff>142875</xdr:colOff>
      <xdr:row>36</xdr:row>
      <xdr:rowOff>142875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3707D18F-1724-4FD4-A125-CE0F15832EF8}"/>
            </a:ext>
          </a:extLst>
        </xdr:cNvPr>
        <xdr:cNvCxnSpPr/>
      </xdr:nvCxnSpPr>
      <xdr:spPr>
        <a:xfrm>
          <a:off x="8067675" y="3676650"/>
          <a:ext cx="0" cy="3324225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15</xdr:col>
      <xdr:colOff>190500</xdr:colOff>
      <xdr:row>21</xdr:row>
      <xdr:rowOff>9525</xdr:rowOff>
    </xdr:from>
    <xdr:to>
      <xdr:col>21</xdr:col>
      <xdr:colOff>237662</xdr:colOff>
      <xdr:row>34</xdr:row>
      <xdr:rowOff>180644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EF8005DE-A0CB-4C2D-9DE2-E8FBEC6621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334500" y="4010025"/>
          <a:ext cx="3704762" cy="2647619"/>
        </a:xfrm>
        <a:prstGeom prst="rect">
          <a:avLst/>
        </a:prstGeom>
      </xdr:spPr>
    </xdr:pic>
    <xdr:clientData/>
  </xdr:twoCellAnchor>
  <xdr:twoCellAnchor>
    <xdr:from>
      <xdr:col>20</xdr:col>
      <xdr:colOff>9525</xdr:colOff>
      <xdr:row>18</xdr:row>
      <xdr:rowOff>152400</xdr:rowOff>
    </xdr:from>
    <xdr:to>
      <xdr:col>20</xdr:col>
      <xdr:colOff>9525</xdr:colOff>
      <xdr:row>36</xdr:row>
      <xdr:rowOff>47625</xdr:rowOff>
    </xdr:to>
    <xdr:cxnSp macro="">
      <xdr:nvCxnSpPr>
        <xdr:cNvPr id="16" name="Straight Connector 15">
          <a:extLst>
            <a:ext uri="{FF2B5EF4-FFF2-40B4-BE49-F238E27FC236}">
              <a16:creationId xmlns:a16="http://schemas.microsoft.com/office/drawing/2014/main" id="{7C3B339C-9166-40B7-85F7-ED616A332DB6}"/>
            </a:ext>
          </a:extLst>
        </xdr:cNvPr>
        <xdr:cNvCxnSpPr/>
      </xdr:nvCxnSpPr>
      <xdr:spPr>
        <a:xfrm>
          <a:off x="12201525" y="3581400"/>
          <a:ext cx="0" cy="3324225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21</xdr:col>
      <xdr:colOff>342900</xdr:colOff>
      <xdr:row>21</xdr:row>
      <xdr:rowOff>47625</xdr:rowOff>
    </xdr:from>
    <xdr:to>
      <xdr:col>27</xdr:col>
      <xdr:colOff>390062</xdr:colOff>
      <xdr:row>35</xdr:row>
      <xdr:rowOff>28244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CE959E79-D5DE-46CB-960F-B86962807C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144500" y="4048125"/>
          <a:ext cx="3704762" cy="2647619"/>
        </a:xfrm>
        <a:prstGeom prst="rect">
          <a:avLst/>
        </a:prstGeom>
      </xdr:spPr>
    </xdr:pic>
    <xdr:clientData/>
  </xdr:twoCellAnchor>
  <xdr:twoCellAnchor>
    <xdr:from>
      <xdr:col>25</xdr:col>
      <xdr:colOff>361950</xdr:colOff>
      <xdr:row>18</xdr:row>
      <xdr:rowOff>47625</xdr:rowOff>
    </xdr:from>
    <xdr:to>
      <xdr:col>25</xdr:col>
      <xdr:colOff>361950</xdr:colOff>
      <xdr:row>35</xdr:row>
      <xdr:rowOff>133350</xdr:rowOff>
    </xdr:to>
    <xdr:cxnSp macro="">
      <xdr:nvCxnSpPr>
        <xdr:cNvPr id="18" name="Straight Connector 17">
          <a:extLst>
            <a:ext uri="{FF2B5EF4-FFF2-40B4-BE49-F238E27FC236}">
              <a16:creationId xmlns:a16="http://schemas.microsoft.com/office/drawing/2014/main" id="{C68C010D-1502-478F-A36C-10851F8F6514}"/>
            </a:ext>
          </a:extLst>
        </xdr:cNvPr>
        <xdr:cNvCxnSpPr/>
      </xdr:nvCxnSpPr>
      <xdr:spPr>
        <a:xfrm>
          <a:off x="15601950" y="3476625"/>
          <a:ext cx="0" cy="3324225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27</xdr:col>
      <xdr:colOff>504825</xdr:colOff>
      <xdr:row>21</xdr:row>
      <xdr:rowOff>57150</xdr:rowOff>
    </xdr:from>
    <xdr:to>
      <xdr:col>33</xdr:col>
      <xdr:colOff>551987</xdr:colOff>
      <xdr:row>35</xdr:row>
      <xdr:rowOff>37769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CE21B419-0BF2-4762-A539-F260870799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6964025" y="4057650"/>
          <a:ext cx="3704762" cy="2647619"/>
        </a:xfrm>
        <a:prstGeom prst="rect">
          <a:avLst/>
        </a:prstGeom>
      </xdr:spPr>
    </xdr:pic>
    <xdr:clientData/>
  </xdr:twoCellAnchor>
  <xdr:twoCellAnchor>
    <xdr:from>
      <xdr:col>30</xdr:col>
      <xdr:colOff>342900</xdr:colOff>
      <xdr:row>18</xdr:row>
      <xdr:rowOff>85725</xdr:rowOff>
    </xdr:from>
    <xdr:to>
      <xdr:col>30</xdr:col>
      <xdr:colOff>342900</xdr:colOff>
      <xdr:row>35</xdr:row>
      <xdr:rowOff>171450</xdr:rowOff>
    </xdr:to>
    <xdr:cxnSp macro="">
      <xdr:nvCxnSpPr>
        <xdr:cNvPr id="20" name="Straight Connector 19">
          <a:extLst>
            <a:ext uri="{FF2B5EF4-FFF2-40B4-BE49-F238E27FC236}">
              <a16:creationId xmlns:a16="http://schemas.microsoft.com/office/drawing/2014/main" id="{C1684448-D411-42EF-BCBE-FA80B0B4CB16}"/>
            </a:ext>
          </a:extLst>
        </xdr:cNvPr>
        <xdr:cNvCxnSpPr/>
      </xdr:nvCxnSpPr>
      <xdr:spPr>
        <a:xfrm>
          <a:off x="18630900" y="3514725"/>
          <a:ext cx="0" cy="3324225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1E203-335F-4FA2-96D4-D69568E774FD}">
  <dimension ref="A1:I22"/>
  <sheetViews>
    <sheetView tabSelected="1" workbookViewId="0">
      <selection activeCell="G3" sqref="G3"/>
    </sheetView>
  </sheetViews>
  <sheetFormatPr defaultRowHeight="15" x14ac:dyDescent="0.25"/>
  <cols>
    <col min="1" max="1" width="15.7109375" bestFit="1" customWidth="1"/>
    <col min="2" max="2" width="8.28515625" bestFit="1" customWidth="1"/>
    <col min="3" max="3" width="32.85546875" bestFit="1" customWidth="1"/>
    <col min="4" max="4" width="32.140625" bestFit="1" customWidth="1"/>
    <col min="5" max="5" width="31.42578125" bestFit="1" customWidth="1"/>
    <col min="6" max="6" width="12.42578125" bestFit="1" customWidth="1"/>
    <col min="7" max="7" width="39.28515625" customWidth="1"/>
    <col min="8" max="8" width="50.7109375" bestFit="1" customWidth="1"/>
    <col min="9" max="9" width="67.5703125" customWidth="1"/>
  </cols>
  <sheetData>
    <row r="1" spans="1:9" x14ac:dyDescent="0.25">
      <c r="A1" s="2" t="s">
        <v>0</v>
      </c>
      <c r="B1" s="2"/>
      <c r="C1" s="2"/>
      <c r="D1" s="2"/>
      <c r="E1" s="2"/>
      <c r="F1" s="2"/>
      <c r="G1" s="2"/>
      <c r="H1" s="2"/>
    </row>
    <row r="2" spans="1:9" ht="45" x14ac:dyDescent="0.25">
      <c r="A2" s="3" t="s">
        <v>1</v>
      </c>
      <c r="B2" s="3" t="s">
        <v>2</v>
      </c>
      <c r="C2" s="3" t="s">
        <v>3</v>
      </c>
      <c r="D2" s="3" t="s">
        <v>8</v>
      </c>
      <c r="E2" s="3" t="s">
        <v>9</v>
      </c>
      <c r="F2" s="3" t="s">
        <v>10</v>
      </c>
      <c r="G2" s="3" t="s">
        <v>20</v>
      </c>
      <c r="H2" s="3" t="s">
        <v>4</v>
      </c>
    </row>
    <row r="3" spans="1:9" ht="30" customHeight="1" x14ac:dyDescent="0.25">
      <c r="A3" s="4" t="s">
        <v>5</v>
      </c>
      <c r="B3" s="4" t="s">
        <v>6</v>
      </c>
      <c r="C3" s="4" t="s">
        <v>7</v>
      </c>
      <c r="D3" t="s">
        <v>11</v>
      </c>
      <c r="E3" t="s">
        <v>15</v>
      </c>
      <c r="F3" s="1">
        <v>20</v>
      </c>
      <c r="G3" s="1">
        <f>100-68.6</f>
        <v>31.400000000000006</v>
      </c>
      <c r="H3">
        <v>3500</v>
      </c>
    </row>
    <row r="4" spans="1:9" x14ac:dyDescent="0.25">
      <c r="A4" s="4"/>
      <c r="B4" s="4"/>
      <c r="C4" s="4"/>
      <c r="D4" t="s">
        <v>11</v>
      </c>
      <c r="E4" t="s">
        <v>16</v>
      </c>
      <c r="F4" s="1">
        <v>20</v>
      </c>
      <c r="G4" s="1">
        <f>100-38</f>
        <v>62</v>
      </c>
      <c r="H4">
        <v>3800</v>
      </c>
    </row>
    <row r="5" spans="1:9" x14ac:dyDescent="0.25">
      <c r="A5" s="4"/>
      <c r="B5" s="4"/>
      <c r="C5" s="4"/>
      <c r="D5" t="s">
        <v>11</v>
      </c>
      <c r="E5" t="s">
        <v>17</v>
      </c>
      <c r="F5" s="1">
        <v>32.85</v>
      </c>
      <c r="G5" s="1">
        <f>100-68.2</f>
        <v>31.799999999999997</v>
      </c>
      <c r="H5">
        <v>4200</v>
      </c>
    </row>
    <row r="6" spans="1:9" x14ac:dyDescent="0.25">
      <c r="A6" s="4"/>
      <c r="B6" s="4"/>
      <c r="C6" s="4"/>
      <c r="D6" t="s">
        <v>11</v>
      </c>
      <c r="E6" t="s">
        <v>18</v>
      </c>
      <c r="F6" s="1">
        <v>29.87</v>
      </c>
      <c r="G6" s="1">
        <f>100-65.4</f>
        <v>34.599999999999994</v>
      </c>
      <c r="H6">
        <v>3750</v>
      </c>
    </row>
    <row r="7" spans="1:9" x14ac:dyDescent="0.25">
      <c r="A7" s="4"/>
      <c r="B7" s="4"/>
      <c r="C7" s="4"/>
      <c r="D7" t="s">
        <v>11</v>
      </c>
      <c r="E7" t="s">
        <v>19</v>
      </c>
      <c r="F7" s="1">
        <v>31.95</v>
      </c>
      <c r="G7" s="1">
        <f>100-47.8</f>
        <v>52.2</v>
      </c>
      <c r="H7">
        <v>2800</v>
      </c>
    </row>
    <row r="8" spans="1:9" x14ac:dyDescent="0.25">
      <c r="D8" t="s">
        <v>12</v>
      </c>
      <c r="E8" t="s">
        <v>15</v>
      </c>
      <c r="F8" s="1">
        <v>22.64</v>
      </c>
      <c r="G8" s="1">
        <f>100-64</f>
        <v>36</v>
      </c>
    </row>
    <row r="9" spans="1:9" x14ac:dyDescent="0.25">
      <c r="D9" t="s">
        <v>12</v>
      </c>
      <c r="E9" t="s">
        <v>16</v>
      </c>
      <c r="F9" s="1">
        <v>28.57</v>
      </c>
      <c r="G9" s="1">
        <f>100-74.8</f>
        <v>25.200000000000003</v>
      </c>
    </row>
    <row r="10" spans="1:9" x14ac:dyDescent="0.25">
      <c r="D10" t="s">
        <v>12</v>
      </c>
      <c r="E10" t="s">
        <v>17</v>
      </c>
      <c r="F10" s="1">
        <v>28</v>
      </c>
      <c r="G10" s="1">
        <f>100-65</f>
        <v>35</v>
      </c>
      <c r="I10">
        <v>75</v>
      </c>
    </row>
    <row r="11" spans="1:9" x14ac:dyDescent="0.25">
      <c r="D11" t="s">
        <v>12</v>
      </c>
      <c r="E11" t="s">
        <v>18</v>
      </c>
      <c r="F11" s="1">
        <v>23.73</v>
      </c>
      <c r="G11" s="1">
        <f>100-50.8</f>
        <v>49.2</v>
      </c>
    </row>
    <row r="12" spans="1:9" x14ac:dyDescent="0.25">
      <c r="D12" t="s">
        <v>12</v>
      </c>
      <c r="E12" t="s">
        <v>19</v>
      </c>
      <c r="F12" s="1">
        <v>22.81</v>
      </c>
      <c r="G12" s="1">
        <f>100-29.8</f>
        <v>70.2</v>
      </c>
    </row>
    <row r="13" spans="1:9" x14ac:dyDescent="0.25">
      <c r="D13" t="s">
        <v>13</v>
      </c>
      <c r="E13" t="s">
        <v>15</v>
      </c>
      <c r="F13" s="1">
        <v>30.69</v>
      </c>
      <c r="G13" s="1">
        <f>100-28.2</f>
        <v>71.8</v>
      </c>
    </row>
    <row r="14" spans="1:9" x14ac:dyDescent="0.25">
      <c r="D14" t="s">
        <v>13</v>
      </c>
      <c r="E14" t="s">
        <v>16</v>
      </c>
      <c r="F14" s="1">
        <v>31.15</v>
      </c>
      <c r="G14" s="1">
        <f>100-82.2</f>
        <v>17.799999999999997</v>
      </c>
    </row>
    <row r="15" spans="1:9" x14ac:dyDescent="0.25">
      <c r="D15" t="s">
        <v>13</v>
      </c>
      <c r="E15" t="s">
        <v>17</v>
      </c>
      <c r="F15" s="1">
        <v>25.79</v>
      </c>
      <c r="G15" s="1">
        <f>100-42.2</f>
        <v>57.8</v>
      </c>
    </row>
    <row r="16" spans="1:9" x14ac:dyDescent="0.25">
      <c r="D16" t="s">
        <v>13</v>
      </c>
      <c r="E16" t="s">
        <v>18</v>
      </c>
      <c r="F16" s="1">
        <v>20.21</v>
      </c>
      <c r="G16" s="1">
        <f>100-52.4</f>
        <v>47.6</v>
      </c>
    </row>
    <row r="17" spans="4:7" x14ac:dyDescent="0.25">
      <c r="D17" t="s">
        <v>13</v>
      </c>
      <c r="E17" t="s">
        <v>19</v>
      </c>
      <c r="F17" s="1">
        <v>12.39</v>
      </c>
      <c r="G17" s="1">
        <f>100-26.4</f>
        <v>73.599999999999994</v>
      </c>
    </row>
    <row r="18" spans="4:7" x14ac:dyDescent="0.25">
      <c r="D18" t="s">
        <v>14</v>
      </c>
      <c r="E18" t="s">
        <v>15</v>
      </c>
      <c r="F18" s="1">
        <v>30.53</v>
      </c>
      <c r="G18" s="1">
        <f>100-23.6</f>
        <v>76.400000000000006</v>
      </c>
    </row>
    <row r="19" spans="4:7" x14ac:dyDescent="0.25">
      <c r="D19" t="s">
        <v>14</v>
      </c>
      <c r="E19" t="s">
        <v>16</v>
      </c>
      <c r="F19" s="1">
        <v>17.64</v>
      </c>
      <c r="G19" s="1">
        <f>100-37.8</f>
        <v>62.2</v>
      </c>
    </row>
    <row r="20" spans="4:7" x14ac:dyDescent="0.25">
      <c r="D20" t="s">
        <v>14</v>
      </c>
      <c r="E20" t="s">
        <v>17</v>
      </c>
      <c r="F20" s="1">
        <v>16.88</v>
      </c>
      <c r="G20" s="1">
        <f>100-36.8</f>
        <v>63.2</v>
      </c>
    </row>
    <row r="21" spans="4:7" x14ac:dyDescent="0.25">
      <c r="D21" t="s">
        <v>14</v>
      </c>
      <c r="E21" t="s">
        <v>18</v>
      </c>
      <c r="F21" s="1">
        <v>22.4</v>
      </c>
      <c r="G21" s="1">
        <f>100-28.4</f>
        <v>71.599999999999994</v>
      </c>
    </row>
    <row r="22" spans="4:7" x14ac:dyDescent="0.25">
      <c r="D22" t="s">
        <v>14</v>
      </c>
      <c r="E22" t="s">
        <v>19</v>
      </c>
      <c r="F22" s="1">
        <v>33.72</v>
      </c>
      <c r="G22" s="1">
        <f>100-20.8</f>
        <v>79.2</v>
      </c>
    </row>
  </sheetData>
  <mergeCells count="4">
    <mergeCell ref="A1:H1"/>
    <mergeCell ref="A3:A7"/>
    <mergeCell ref="B3:B7"/>
    <mergeCell ref="C3:C7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448E4-B769-4560-8D79-B862A8E4145F}">
  <dimension ref="A1"/>
  <sheetViews>
    <sheetView workbookViewId="0">
      <selection activeCell="AB15" sqref="AB15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4B98F3-64B6-434B-8F73-EC44BAD2FCBD}">
  <dimension ref="A1"/>
  <sheetViews>
    <sheetView workbookViewId="0">
      <selection activeCell="E36" sqref="E36"/>
    </sheetView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C56A2-4873-4205-A1F0-81B6F24E7BE9}">
  <dimension ref="A1"/>
  <sheetViews>
    <sheetView workbookViewId="0">
      <selection activeCell="E36" sqref="E36"/>
    </sheetView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B72FD-BC51-43F6-93C7-C76178B8663D}">
  <dimension ref="A1"/>
  <sheetViews>
    <sheetView workbookViewId="0">
      <selection activeCell="E36" sqref="E36"/>
    </sheetView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C12C9-ECD8-4820-9DDD-3EF0B0EF899B}">
  <dimension ref="A1"/>
  <sheetViews>
    <sheetView workbookViewId="0">
      <selection activeCell="E36" sqref="E36"/>
    </sheetView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FBA8A-E478-4E69-A9B2-6AFEE354D201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DuPage-Lemont</vt:lpstr>
      <vt:lpstr>DuPage-Alsip</vt:lpstr>
      <vt:lpstr>DuPage-First</vt:lpstr>
      <vt:lpstr>DuPage-John Stroger</vt:lpstr>
      <vt:lpstr>DuPage-Evanston</vt:lpstr>
      <vt:lpstr>Sheet8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 Mudumba</dc:creator>
  <cp:lastModifiedBy>Sai Mudumba</cp:lastModifiedBy>
  <dcterms:created xsi:type="dcterms:W3CDTF">2021-05-23T19:01:40Z</dcterms:created>
  <dcterms:modified xsi:type="dcterms:W3CDTF">2021-05-23T22:36:07Z</dcterms:modified>
</cp:coreProperties>
</file>