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Wash_U_stuff\Module_1\Crowdfunding_Project\"/>
    </mc:Choice>
  </mc:AlternateContent>
  <xr:revisionPtr revIDLastSave="0" documentId="13_ncr:1_{9FD71B08-56BC-4C65-A6EC-E628C6AC4C88}" xr6:coauthVersionLast="47" xr6:coauthVersionMax="47" xr10:uidLastSave="{00000000-0000-0000-0000-000000000000}"/>
  <bookViews>
    <workbookView xWindow="-110" yWindow="-110" windowWidth="19420" windowHeight="9800" xr2:uid="{00000000-000D-0000-FFFF-FFFF00000000}"/>
  </bookViews>
  <sheets>
    <sheet name="Chart1" sheetId="12" r:id="rId1"/>
    <sheet name="Kickstarter" sheetId="1" r:id="rId2"/>
    <sheet name="Category Statistics" sheetId="2" r:id="rId3"/>
    <sheet name="Subcategory Statistics" sheetId="3" r:id="rId4"/>
    <sheet name="Outcomes Based on Launch Date" sheetId="4" r:id="rId5"/>
    <sheet name="Edinburgh Research" sheetId="5" r:id="rId6"/>
    <sheet name="Successful US Kickstarters" sheetId="10" r:id="rId7"/>
    <sheet name="Failed US Kickstarters" sheetId="11" r:id="rId8"/>
    <sheet name="Descriptive Statistics" sheetId="9" r:id="rId9"/>
  </sheets>
  <externalReferences>
    <externalReference r:id="rId10"/>
  </externalReference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B14" i="9"/>
  <c r="B13" i="9"/>
  <c r="B12" i="9"/>
  <c r="C6" i="9"/>
  <c r="C5" i="9"/>
  <c r="C4" i="9"/>
  <c r="B7" i="9"/>
  <c r="B6" i="9"/>
  <c r="B5" i="9"/>
  <c r="B4" i="9"/>
  <c r="C11" i="9"/>
  <c r="C10" i="9"/>
  <c r="C3" i="9"/>
  <c r="C2" i="9"/>
  <c r="B11" i="9"/>
  <c r="B10" i="9"/>
  <c r="B3" i="9"/>
  <c r="B2" i="9"/>
  <c r="F3" i="5"/>
  <c r="F4" i="5"/>
  <c r="F5" i="5"/>
  <c r="F6" i="5"/>
  <c r="F2" i="5"/>
  <c r="C2" i="5"/>
  <c r="P522" i="1"/>
  <c r="D3" i="5"/>
  <c r="D4" i="5"/>
  <c r="D5" i="5"/>
  <c r="D6" i="5"/>
  <c r="D2" i="5"/>
  <c r="C6" i="5"/>
  <c r="C5" i="5"/>
  <c r="C4" i="5"/>
  <c r="C3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52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C15" i="9" l="1"/>
  <c r="B15" i="9"/>
  <c r="C7" i="9"/>
</calcChain>
</file>

<file path=xl/sharedStrings.xml><?xml version="1.0" encoding="utf-8"?>
<sst xmlns="http://schemas.openxmlformats.org/spreadsheetml/2006/main" count="38342" uniqueCount="8398">
  <si>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</si>
  <si>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</si>
  <si>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</si>
  <si>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</si>
  <si>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</si>
  <si>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</si>
  <si>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</si>
  <si>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</si>
  <si>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</si>
  <si>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</si>
  <si>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</si>
  <si>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</si>
  <si>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</si>
  <si>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</si>
  <si>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</si>
  <si>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</si>
  <si>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</si>
  <si>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</si>
  <si>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</si>
  <si>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</si>
  <si>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</si>
  <si>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</si>
  <si>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</si>
  <si>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</si>
  <si>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</si>
  <si>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</si>
  <si>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</si>
  <si>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</si>
  <si>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</si>
  <si>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</si>
  <si>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</si>
  <si>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</si>
  <si>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</si>
  <si>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</si>
  <si>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</si>
  <si>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</si>
  <si>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</si>
  <si>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</si>
  <si>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</si>
  <si>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</si>
  <si>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</si>
  <si>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</si>
  <si>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</si>
  <si>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</si>
  <si>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</si>
  <si>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</si>
  <si>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</si>
  <si>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</si>
  <si>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</si>
  <si>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</si>
  <si>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</si>
  <si>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</si>
  <si>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</si>
  <si>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</si>
  <si>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</si>
  <si>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</si>
  <si>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</si>
  <si>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</si>
  <si>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</si>
  <si>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</si>
  <si>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</si>
  <si>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</si>
  <si>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</si>
  <si>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</si>
  <si>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</si>
  <si>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</si>
  <si>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</si>
  <si>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</si>
  <si>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</si>
  <si>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</si>
  <si>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</si>
  <si>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</si>
  <si>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</si>
  <si>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</si>
  <si>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</si>
  <si>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</si>
  <si>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</si>
  <si>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</si>
  <si>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</si>
  <si>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</si>
  <si>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</si>
  <si>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</si>
  <si>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</si>
  <si>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</si>
  <si>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</si>
  <si>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</si>
  <si>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</si>
  <si>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</si>
  <si>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</si>
  <si>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</si>
  <si>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</si>
  <si>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</si>
  <si>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</si>
  <si>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</si>
  <si>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</si>
  <si>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</si>
  <si>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</si>
  <si>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</si>
  <si>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</si>
  <si>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</si>
  <si>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</si>
  <si>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</si>
  <si>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</si>
  <si>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</si>
  <si>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</si>
  <si>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</si>
  <si>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</si>
  <si>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</si>
  <si>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</si>
  <si>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</si>
  <si>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</si>
  <si>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</si>
  <si>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</si>
  <si>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</si>
  <si>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</si>
  <si>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</si>
  <si>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</si>
  <si>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</si>
  <si>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</si>
  <si>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</si>
  <si>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</si>
  <si>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</si>
  <si>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</si>
  <si>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</si>
  <si>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</si>
  <si>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</si>
  <si>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</si>
  <si>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</si>
  <si>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</si>
  <si>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</si>
  <si>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</si>
  <si>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</si>
  <si>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</si>
  <si>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</si>
  <si>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</si>
  <si>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</si>
  <si>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</si>
  <si>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</si>
  <si>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</si>
  <si>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</si>
  <si>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</si>
  <si>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</si>
  <si>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</si>
  <si>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</si>
  <si>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</si>
  <si>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</si>
  <si>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</si>
  <si>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</si>
  <si>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</si>
  <si>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</si>
  <si>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</si>
  <si>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</si>
  <si>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</si>
  <si>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</si>
  <si>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</si>
  <si>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</si>
  <si>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</si>
  <si>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</si>
  <si>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</si>
  <si>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</si>
  <si>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</si>
  <si>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</si>
  <si>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</si>
  <si>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</si>
  <si>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</si>
  <si>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</si>
  <si>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</si>
  <si>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</si>
  <si>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</si>
  <si>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</si>
  <si>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</si>
  <si>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</si>
  <si>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</si>
  <si>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</si>
  <si>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</si>
  <si>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</si>
  <si>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</si>
  <si>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</si>
  <si>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</si>
  <si>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</si>
  <si>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</si>
  <si>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</si>
  <si>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</si>
  <si>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</si>
  <si>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</si>
  <si>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</si>
  <si>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</si>
  <si>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</si>
  <si>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</si>
  <si>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</si>
  <si>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</si>
  <si>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</si>
  <si>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</si>
  <si>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</si>
  <si>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</si>
  <si>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</si>
  <si>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</si>
  <si>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</si>
  <si>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</si>
  <si>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</si>
  <si>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</si>
  <si>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</si>
  <si>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</si>
  <si>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</si>
  <si>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</si>
  <si>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</si>
  <si>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</si>
  <si>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</si>
  <si>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</si>
  <si>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</si>
  <si>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</si>
  <si>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</si>
  <si>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</si>
  <si>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</si>
  <si>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</si>
  <si>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</si>
  <si>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</si>
  <si>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</si>
  <si>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</si>
  <si>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</si>
  <si>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</si>
  <si>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</si>
  <si>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</si>
  <si>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</si>
  <si>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</si>
  <si>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</si>
  <si>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</si>
  <si>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</si>
  <si>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</si>
  <si>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</si>
  <si>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</si>
  <si>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</si>
  <si>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</si>
  <si>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</si>
  <si>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</si>
  <si>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</si>
  <si>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</si>
  <si>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</si>
  <si>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</si>
  <si>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</si>
  <si>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</si>
  <si>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</si>
  <si>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</si>
  <si>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</si>
  <si>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</si>
  <si>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</si>
  <si>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</si>
  <si>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</si>
  <si>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</si>
  <si>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</si>
  <si>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</si>
  <si>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</si>
  <si>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</si>
  <si>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</si>
  <si>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</si>
  <si>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</si>
  <si>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</si>
  <si>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</si>
  <si>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</si>
  <si>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</si>
  <si>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</si>
  <si>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</si>
  <si>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</si>
  <si>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</si>
  <si>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</si>
  <si>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</si>
  <si>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</si>
  <si>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</si>
  <si>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</si>
  <si>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</si>
  <si>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</si>
  <si>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</si>
  <si>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</si>
  <si>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</si>
  <si>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</si>
  <si>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</si>
  <si>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</si>
  <si>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</si>
  <si>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</si>
  <si>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</si>
  <si>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</si>
  <si>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</si>
  <si>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</si>
  <si>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</si>
  <si>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</si>
  <si>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</si>
  <si>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</si>
  <si>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</si>
  <si>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</si>
  <si>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</si>
  <si>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</si>
  <si>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</si>
  <si>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</si>
  <si>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</si>
  <si>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</si>
  <si>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</si>
  <si>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</si>
  <si>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</si>
  <si>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</si>
  <si>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</si>
  <si>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</si>
  <si>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</si>
  <si>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</si>
  <si>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</si>
  <si>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</si>
  <si>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</si>
  <si>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</si>
  <si>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</si>
  <si>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</si>
  <si>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</si>
  <si>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</si>
  <si>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</si>
  <si>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</si>
  <si>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</si>
  <si>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</si>
  <si>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</si>
  <si>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</si>
  <si>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</si>
  <si>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</si>
  <si>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</si>
  <si>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</si>
  <si>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</si>
  <si>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</si>
  <si>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</si>
  <si>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</si>
  <si>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</si>
  <si>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</si>
  <si>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</si>
  <si>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</si>
  <si>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</si>
  <si>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</si>
  <si>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</si>
  <si>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</si>
  <si>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</si>
  <si>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</si>
  <si>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</si>
  <si>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</si>
  <si>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</si>
  <si>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</si>
  <si>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</si>
  <si>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</si>
  <si>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</si>
  <si>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</si>
  <si>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</si>
  <si>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</si>
  <si>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</si>
  <si>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</si>
  <si>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</si>
  <si>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</si>
  <si>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</si>
  <si>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</si>
  <si>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</si>
  <si>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</si>
  <si>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</si>
  <si>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</si>
  <si>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</si>
  <si>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</si>
  <si>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</si>
  <si>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</si>
  <si>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</si>
  <si>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</si>
  <si>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</si>
  <si>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</si>
  <si>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</si>
  <si>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</si>
  <si>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</si>
  <si>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</si>
  <si>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</si>
  <si>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</si>
  <si>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</si>
  <si>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</si>
  <si>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</si>
  <si>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</si>
  <si>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</si>
  <si>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</si>
  <si>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</si>
  <si>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</si>
  <si>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</si>
  <si>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</si>
  <si>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</si>
  <si>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</si>
  <si>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</si>
  <si>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</si>
  <si>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</si>
  <si>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</si>
  <si>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</si>
  <si>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</si>
  <si>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</si>
  <si>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</si>
  <si>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</si>
  <si>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</si>
  <si>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</si>
  <si>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</si>
  <si>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</si>
  <si>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</si>
  <si>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</si>
  <si>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</si>
  <si>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</si>
  <si>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</si>
  <si>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</si>
  <si>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</si>
  <si>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</si>
  <si>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</si>
  <si>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</si>
  <si>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</si>
  <si>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</si>
  <si>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</si>
  <si>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</si>
  <si>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</si>
  <si>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</si>
  <si>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</si>
  <si>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</si>
  <si>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</si>
  <si>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</si>
  <si>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</si>
  <si>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</si>
  <si>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</si>
  <si>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</si>
  <si>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</si>
  <si>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</si>
  <si>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</si>
  <si>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</si>
  <si>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</si>
  <si>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</si>
  <si>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</si>
  <si>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</si>
  <si>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</si>
  <si>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</si>
  <si>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</si>
  <si>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</si>
  <si>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</si>
  <si>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</si>
  <si>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</si>
  <si>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</si>
  <si>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</si>
  <si>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</si>
  <si>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</si>
  <si>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</si>
  <si>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</si>
  <si>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</si>
  <si>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</si>
  <si>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</si>
  <si>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</si>
  <si>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</si>
  <si>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</si>
  <si>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</si>
  <si>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</si>
  <si>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</si>
  <si>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</si>
  <si>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</si>
  <si>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</si>
  <si>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</si>
  <si>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</si>
  <si>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</si>
  <si>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</si>
  <si>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</si>
  <si>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</si>
  <si>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</si>
  <si>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</si>
  <si>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</si>
  <si>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</si>
  <si>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</si>
  <si>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</si>
  <si>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</si>
  <si>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</si>
  <si>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</si>
  <si>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</si>
  <si>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</si>
  <si>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</si>
  <si>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</si>
  <si>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</si>
  <si>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</si>
  <si>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</si>
  <si>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</si>
  <si>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</si>
  <si>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</si>
  <si>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</si>
  <si>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</si>
  <si>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</si>
  <si>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</si>
  <si>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</si>
  <si>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</si>
  <si>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</si>
  <si>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</si>
  <si>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</si>
  <si>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</si>
  <si>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</si>
  <si>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</si>
  <si>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</si>
  <si>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</si>
  <si>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</si>
  <si>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</si>
  <si>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</si>
  <si>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</si>
  <si>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</si>
  <si>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</si>
  <si>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</si>
  <si>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</si>
  <si>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</si>
  <si>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</si>
  <si>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</si>
  <si>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</si>
  <si>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</si>
  <si>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</si>
  <si>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</si>
  <si>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</si>
  <si>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</si>
  <si>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</si>
  <si>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</si>
  <si>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</si>
  <si>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</si>
  <si>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</si>
  <si>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</si>
  <si>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</si>
  <si>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</si>
  <si>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</si>
  <si>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</si>
  <si>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</si>
  <si>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</si>
  <si>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</si>
  <si>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</si>
  <si>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</si>
  <si>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</si>
  <si>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</si>
  <si>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</si>
  <si>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</si>
  <si>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</si>
  <si>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</si>
  <si>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</si>
  <si>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</si>
  <si>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</si>
  <si>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</si>
  <si>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</si>
  <si>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</si>
  <si>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</si>
  <si>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</si>
  <si>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</si>
  <si>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</si>
  <si>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</si>
  <si>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</si>
  <si>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</si>
  <si>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</si>
  <si>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</si>
  <si>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</si>
  <si>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</si>
  <si>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</si>
  <si>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</si>
  <si>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</si>
  <si>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</si>
  <si>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</si>
  <si>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</si>
  <si>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</si>
  <si>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</si>
  <si>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</si>
  <si>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</si>
  <si>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</si>
  <si>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</si>
  <si>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</si>
  <si>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</si>
  <si>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</si>
  <si>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</si>
  <si>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</si>
  <si>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</si>
  <si>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</si>
  <si>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</si>
  <si>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</si>
  <si>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</si>
  <si>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</si>
  <si>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</si>
  <si>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</si>
  <si>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</si>
  <si>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</si>
  <si>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</si>
  <si>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</si>
  <si>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</si>
  <si>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</si>
  <si>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</si>
  <si>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</si>
  <si>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</si>
  <si>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</si>
  <si>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</si>
  <si>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</si>
  <si>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</si>
  <si>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</si>
  <si>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</si>
  <si>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</si>
  <si>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</si>
  <si>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</si>
  <si>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</si>
  <si>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</si>
  <si>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</si>
  <si>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</si>
  <si>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</si>
  <si>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</si>
  <si>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</si>
  <si>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</si>
  <si>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</si>
  <si>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</si>
  <si>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</si>
  <si>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</si>
  <si>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</si>
  <si>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</si>
  <si>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</si>
  <si>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</si>
  <si>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</si>
  <si>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</si>
  <si>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</si>
  <si>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</si>
  <si>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</si>
  <si>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</si>
  <si>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</si>
  <si>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</si>
  <si>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</si>
  <si>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</si>
  <si>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</si>
  <si>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</si>
  <si>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</si>
  <si>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</si>
  <si>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</si>
  <si>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</si>
  <si>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</si>
  <si>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</si>
  <si>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</si>
  <si>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</si>
  <si>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</si>
  <si>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</si>
  <si>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</si>
  <si>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</si>
  <si>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</si>
  <si>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</si>
  <si>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</si>
  <si>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</si>
  <si>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</si>
  <si>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</si>
  <si>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</si>
  <si>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</si>
  <si>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</si>
  <si>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</si>
  <si>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</si>
  <si>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</si>
  <si>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</si>
  <si>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</si>
  <si>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</si>
  <si>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</si>
  <si>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</si>
  <si>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</si>
  <si>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</si>
  <si>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</si>
  <si>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</si>
  <si>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</si>
  <si>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</si>
  <si>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</si>
  <si>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</si>
  <si>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</si>
  <si>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</si>
  <si>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</si>
  <si>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</si>
  <si>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</si>
  <si>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</si>
  <si>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</si>
  <si>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</si>
  <si>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</si>
  <si>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</si>
  <si>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</si>
  <si>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</si>
  <si>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</si>
  <si>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</si>
  <si>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</si>
  <si>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</si>
  <si>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</si>
  <si>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</si>
  <si>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</si>
  <si>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</si>
  <si>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</si>
  <si>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</si>
  <si>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</si>
  <si>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</si>
  <si>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</si>
  <si>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</si>
  <si>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</si>
  <si>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</si>
  <si>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</si>
  <si>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</si>
  <si>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</si>
  <si>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</si>
  <si>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</si>
  <si>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</si>
  <si>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</si>
  <si>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</si>
  <si>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</si>
  <si>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</si>
  <si>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</si>
  <si>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</si>
  <si>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</si>
  <si>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</si>
  <si>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</si>
  <si>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</si>
  <si>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</si>
  <si>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</si>
  <si>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</si>
  <si>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</si>
  <si>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</si>
  <si>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</si>
  <si>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</si>
  <si>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</si>
  <si>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</si>
  <si>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</si>
  <si>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</si>
  <si>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</si>
  <si>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</si>
  <si>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</si>
  <si>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</si>
  <si>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</si>
  <si>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</si>
  <si>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</si>
  <si>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</si>
  <si>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</si>
  <si>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</si>
  <si>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</si>
  <si>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</si>
  <si>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</si>
  <si>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</si>
  <si>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</si>
  <si>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</si>
  <si>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</si>
  <si>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</si>
  <si>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</si>
  <si>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</si>
  <si>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</si>
  <si>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</si>
  <si>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</si>
  <si>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</si>
  <si>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</si>
  <si>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</si>
  <si>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</si>
  <si>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</si>
  <si>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</si>
  <si>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</si>
  <si>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</si>
  <si>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</si>
  <si>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</si>
  <si>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</si>
  <si>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</si>
  <si>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</si>
  <si>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</si>
  <si>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</si>
  <si>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</si>
  <si>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</si>
  <si>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</si>
  <si>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</si>
  <si>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</si>
  <si>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</si>
  <si>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</si>
  <si>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</si>
  <si>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</si>
  <si>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</si>
  <si>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</si>
  <si>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</si>
  <si>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</si>
  <si>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</si>
  <si>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</si>
  <si>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</si>
  <si>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</si>
  <si>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</si>
  <si>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</si>
  <si>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</si>
  <si>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</si>
  <si>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</si>
  <si>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</si>
  <si>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</si>
  <si>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</si>
  <si>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</si>
  <si>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</si>
  <si>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</si>
  <si>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</si>
  <si>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</si>
  <si>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</si>
  <si>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</si>
  <si>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</si>
  <si>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</si>
  <si>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</si>
  <si>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</si>
  <si>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</si>
  <si>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</si>
  <si>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</si>
  <si>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</si>
  <si>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</si>
  <si>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</si>
  <si>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</si>
  <si>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</si>
  <si>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</si>
  <si>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</si>
  <si>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</si>
  <si>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</si>
  <si>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</si>
  <si>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</si>
  <si>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</si>
  <si>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</si>
  <si>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</si>
  <si>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</si>
  <si>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</si>
  <si>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</si>
  <si>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</si>
  <si>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</si>
  <si>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</si>
  <si>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</si>
  <si>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</si>
  <si>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</si>
  <si>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</si>
  <si>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</si>
  <si>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</si>
  <si>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</si>
  <si>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</si>
  <si>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</si>
  <si>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</si>
  <si>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</si>
  <si>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</si>
  <si>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</si>
  <si>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</si>
  <si>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</si>
  <si>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</si>
  <si>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</si>
  <si>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</si>
  <si>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</si>
  <si>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</si>
  <si>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</si>
  <si>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</si>
  <si>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</si>
  <si>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</si>
  <si>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</si>
  <si>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</si>
  <si>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</si>
  <si>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</si>
  <si>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</si>
  <si>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</si>
  <si>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</si>
  <si>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</si>
  <si>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</si>
  <si>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</si>
  <si>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</si>
  <si>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</si>
  <si>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</si>
  <si>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</si>
  <si>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</si>
  <si>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</si>
  <si>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</si>
  <si>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</si>
  <si>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</si>
  <si>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</si>
  <si>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</si>
  <si>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</si>
  <si>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</si>
  <si>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</si>
  <si>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</si>
  <si>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</si>
  <si>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</si>
  <si>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</si>
  <si>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</si>
  <si>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</si>
  <si>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</si>
  <si>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</si>
  <si>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</si>
  <si>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</si>
  <si>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</si>
  <si>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</si>
  <si>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</si>
  <si>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</si>
  <si>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</si>
  <si>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</si>
  <si>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</si>
  <si>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</si>
  <si>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</si>
  <si>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</si>
  <si>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</si>
  <si>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</si>
  <si>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</si>
  <si>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</si>
  <si>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</si>
  <si>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</si>
  <si>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</si>
  <si>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</si>
  <si>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</si>
  <si>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</si>
  <si>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</si>
  <si>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</si>
  <si>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</si>
  <si>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</si>
  <si>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</si>
  <si>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</si>
  <si>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</si>
  <si>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</si>
  <si>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</si>
  <si>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</si>
  <si>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</si>
  <si>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</si>
  <si>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</si>
  <si>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</si>
  <si>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</si>
  <si>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</si>
  <si>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</si>
  <si>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</si>
  <si>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</si>
  <si>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</si>
  <si>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</si>
  <si>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</si>
  <si>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</si>
  <si>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</si>
  <si>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</si>
  <si>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</si>
  <si>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</si>
  <si>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</si>
  <si>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</si>
  <si>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</si>
  <si>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</si>
  <si>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</si>
  <si>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</si>
  <si>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</si>
  <si>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</si>
  <si>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</si>
  <si>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</si>
  <si>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</si>
  <si>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</si>
  <si>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</si>
  <si>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</si>
  <si>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</si>
  <si>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</si>
  <si>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</si>
  <si>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</si>
  <si>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</si>
  <si>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</si>
  <si>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</si>
  <si>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</si>
  <si>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</si>
  <si>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</si>
  <si>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</si>
  <si>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</si>
  <si>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</si>
  <si>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</si>
  <si>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</si>
  <si>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</si>
  <si>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</si>
  <si>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</si>
  <si>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</si>
  <si>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</si>
  <si>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</si>
  <si>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</si>
  <si>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</si>
  <si>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</si>
  <si>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</si>
  <si>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</si>
  <si>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</si>
  <si>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</si>
  <si>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</si>
  <si>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</si>
  <si>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</si>
  <si>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</si>
  <si>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</si>
  <si>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</si>
  <si>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</si>
  <si>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</si>
  <si>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</si>
  <si>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</si>
  <si>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</si>
  <si>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</si>
  <si>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</si>
  <si>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</si>
  <si>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</si>
  <si>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</si>
  <si>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</si>
  <si>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</si>
  <si>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</si>
  <si>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</si>
  <si>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</si>
  <si>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</si>
  <si>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</si>
  <si>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</si>
  <si>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</si>
  <si>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</si>
  <si>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</si>
  <si>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</si>
  <si>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</si>
  <si>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</si>
  <si>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</si>
  <si>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</si>
  <si>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</si>
  <si>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</si>
  <si>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</si>
  <si>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</si>
  <si>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</si>
  <si>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</si>
  <si>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</si>
  <si>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</si>
  <si>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</si>
  <si>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</si>
  <si>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</si>
  <si>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</si>
  <si>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</si>
  <si>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</si>
  <si>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</si>
  <si>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</si>
  <si>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</si>
  <si>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</si>
  <si>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</si>
  <si>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</si>
  <si>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</si>
  <si>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</si>
  <si>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</si>
  <si>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</si>
  <si>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</si>
  <si>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</si>
  <si>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</si>
  <si>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</si>
  <si>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</si>
  <si>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</si>
  <si>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</si>
  <si>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</si>
  <si>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</si>
  <si>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</si>
  <si>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</si>
  <si>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</si>
  <si>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</si>
  <si>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</si>
  <si>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</si>
  <si>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</si>
  <si>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</si>
  <si>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</si>
  <si>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</si>
  <si>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</si>
  <si>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</si>
  <si>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</si>
  <si>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</si>
  <si>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</si>
  <si>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</si>
  <si>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</si>
  <si>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</si>
  <si>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</si>
  <si>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</si>
  <si>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</si>
  <si>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</si>
  <si>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</si>
  <si>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</si>
  <si>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</si>
  <si>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</si>
  <si>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</si>
  <si>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</si>
  <si>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</si>
  <si>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</si>
  <si>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</si>
  <si>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</si>
  <si>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</si>
  <si>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</si>
  <si>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</si>
  <si>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</si>
  <si>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</si>
  <si>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</si>
  <si>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</si>
  <si>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</si>
  <si>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</si>
  <si>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</si>
  <si>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</si>
  <si>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</si>
  <si>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</si>
  <si>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</si>
  <si>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</si>
  <si>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</si>
  <si>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</si>
  <si>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</si>
  <si>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</si>
  <si>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</si>
  <si>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</si>
  <si>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</si>
  <si>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</si>
  <si>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</si>
  <si>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</si>
  <si>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</si>
  <si>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</si>
  <si>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</si>
  <si>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</si>
  <si>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</si>
  <si>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</si>
  <si>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</si>
  <si>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</si>
  <si>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</si>
  <si>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</si>
  <si>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</si>
  <si>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</si>
  <si>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</si>
  <si>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</si>
  <si>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</si>
  <si>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</si>
  <si>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</si>
  <si>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</si>
  <si>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</si>
  <si>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</si>
  <si>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</si>
  <si>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</si>
  <si>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</si>
  <si>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</si>
  <si>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</si>
  <si>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</si>
  <si>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</si>
  <si>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</si>
  <si>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</si>
  <si>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</si>
  <si>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</si>
  <si>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</si>
  <si>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</si>
  <si>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</si>
  <si>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</si>
  <si>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</si>
  <si>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</si>
  <si>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</si>
  <si>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</si>
  <si>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</si>
  <si>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</si>
  <si>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</si>
  <si>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</si>
  <si>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</si>
  <si>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</si>
  <si>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</si>
  <si>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</si>
  <si>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</si>
  <si>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</si>
  <si>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</si>
  <si>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</si>
  <si>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</si>
  <si>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</si>
  <si>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</si>
  <si>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</si>
  <si>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</si>
  <si>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</si>
  <si>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</si>
  <si>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</si>
  <si>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</si>
  <si>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</si>
  <si>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</si>
  <si>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</si>
  <si>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</si>
  <si>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</si>
  <si>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</si>
  <si>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</si>
  <si>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</si>
  <si>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</si>
  <si>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</si>
  <si>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</si>
  <si>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</si>
  <si>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</si>
  <si>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</si>
  <si>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</si>
  <si>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</si>
  <si>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</si>
  <si>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</si>
  <si>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</si>
  <si>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</si>
  <si>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</si>
  <si>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</si>
  <si>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</si>
  <si>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</si>
  <si>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</si>
  <si>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</si>
  <si>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</si>
  <si>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</si>
  <si>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</si>
  <si>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</si>
  <si>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</si>
  <si>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</si>
  <si>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</si>
  <si>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</si>
  <si>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</si>
  <si>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</si>
  <si>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</si>
  <si>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</si>
  <si>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</si>
  <si>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</si>
  <si>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</si>
  <si>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</si>
  <si>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</si>
  <si>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</si>
  <si>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</si>
  <si>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</si>
  <si>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</si>
  <si>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</si>
  <si>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</si>
  <si>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</si>
  <si>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</si>
  <si>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</si>
  <si>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</si>
  <si>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</si>
  <si>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</si>
  <si>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</si>
  <si>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</si>
  <si>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</si>
  <si>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</si>
  <si>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</si>
  <si>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</si>
  <si>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</si>
  <si>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</si>
  <si>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</si>
  <si>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</si>
  <si>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</si>
  <si>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</si>
  <si>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</si>
  <si>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</si>
  <si>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</si>
  <si>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</si>
  <si>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</si>
  <si>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</si>
  <si>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</si>
  <si>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</si>
  <si>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</si>
  <si>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</si>
  <si>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</si>
  <si>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</si>
  <si>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</si>
  <si>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</si>
  <si>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</si>
  <si>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</si>
  <si>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</si>
  <si>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</si>
  <si>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</si>
  <si>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</si>
  <si>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</si>
  <si>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</si>
  <si>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</si>
  <si>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</si>
  <si>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</si>
  <si>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</si>
  <si>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</si>
  <si>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</si>
  <si>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</si>
  <si>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</si>
  <si>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</si>
  <si>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</si>
  <si>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</si>
  <si>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</si>
  <si>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</si>
  <si>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</si>
  <si>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</si>
  <si>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</si>
  <si>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</si>
  <si>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</si>
  <si>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</si>
  <si>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</si>
  <si>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</si>
  <si>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</si>
  <si>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</si>
  <si>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</si>
  <si>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</si>
  <si>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</si>
  <si>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</si>
  <si>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</si>
  <si>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</si>
  <si>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</si>
  <si>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</si>
  <si>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</si>
  <si>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</si>
  <si>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</si>
  <si>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</si>
  <si>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</si>
  <si>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</si>
  <si>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</si>
  <si>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</si>
  <si>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</si>
  <si>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</si>
  <si>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</si>
  <si>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</si>
  <si>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</si>
  <si>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</si>
  <si>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</si>
  <si>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</si>
  <si>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</si>
  <si>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</si>
  <si>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</si>
  <si>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</si>
  <si>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</si>
  <si>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</si>
  <si>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</si>
  <si>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</si>
  <si>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</si>
  <si>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</si>
  <si>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</si>
  <si>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</si>
  <si>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</si>
  <si>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</si>
  <si>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</si>
  <si>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</si>
  <si>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</si>
  <si>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</si>
  <si>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</si>
  <si>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</si>
  <si>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</si>
  <si>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</si>
  <si>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</si>
  <si>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</si>
  <si>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</si>
  <si>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</si>
  <si>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</si>
  <si>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</si>
  <si>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</si>
  <si>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</si>
  <si>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</si>
  <si>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</si>
  <si>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</si>
  <si>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</si>
  <si>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</si>
  <si>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</si>
  <si>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</si>
  <si>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</si>
  <si>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</si>
  <si>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</si>
  <si>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</si>
  <si>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</si>
  <si>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</si>
  <si>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</si>
  <si>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</si>
  <si>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</si>
  <si>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</si>
  <si>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</si>
  <si>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</si>
  <si>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</si>
  <si>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</si>
  <si>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</si>
  <si>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</si>
  <si>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</si>
  <si>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</si>
  <si>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</si>
  <si>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</si>
  <si>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</si>
  <si>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</si>
  <si>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</si>
  <si>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</si>
  <si>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</si>
  <si>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</si>
  <si>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</si>
  <si>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</si>
  <si>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</si>
  <si>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</si>
  <si>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</si>
  <si>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</si>
  <si>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</si>
  <si>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</si>
  <si>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</si>
  <si>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</si>
  <si>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</si>
  <si>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</si>
  <si>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</si>
  <si>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</si>
  <si>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</si>
  <si>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</si>
  <si>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</si>
  <si>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</si>
  <si>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</si>
  <si>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</si>
  <si>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</si>
  <si>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</si>
  <si>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</si>
  <si>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</si>
  <si>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</si>
  <si>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</si>
  <si>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</si>
  <si>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</si>
  <si>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</si>
  <si>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</si>
  <si>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</si>
  <si>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</si>
  <si>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</si>
  <si>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</si>
  <si>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</si>
  <si>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</si>
  <si>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</si>
  <si>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</si>
  <si>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</si>
  <si>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</si>
  <si>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</si>
  <si>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</si>
  <si>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</si>
  <si>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</si>
  <si>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</si>
  <si>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</si>
  <si>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</si>
  <si>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</si>
  <si>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</si>
  <si>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</si>
  <si>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</si>
  <si>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</si>
  <si>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</si>
  <si>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</si>
  <si>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</si>
  <si>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</si>
  <si>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</si>
  <si>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</si>
  <si>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</si>
  <si>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</si>
  <si>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</si>
  <si>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</si>
  <si>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</si>
  <si>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</si>
  <si>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</si>
  <si>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</si>
  <si>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</si>
  <si>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</si>
  <si>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</si>
  <si>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</si>
  <si>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</si>
  <si>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</si>
  <si>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</si>
  <si>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</si>
  <si>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</si>
  <si>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</si>
  <si>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</si>
  <si>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</si>
  <si>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</si>
  <si>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</si>
  <si>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</si>
  <si>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</si>
  <si>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</si>
  <si>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</si>
  <si>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</si>
  <si>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</si>
  <si>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</si>
  <si>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</si>
  <si>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</si>
  <si>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</si>
  <si>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</si>
  <si>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</si>
  <si>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</si>
  <si>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</si>
  <si>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</si>
  <si>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</si>
  <si>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</si>
  <si>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</si>
  <si>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</si>
  <si>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</si>
  <si>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</si>
  <si>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</si>
  <si>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</si>
  <si>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</si>
  <si>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</si>
  <si>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</si>
  <si>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</si>
  <si>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</si>
  <si>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</si>
  <si>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</si>
  <si>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</si>
  <si>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</si>
  <si>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</si>
  <si>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</si>
  <si>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</si>
  <si>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</si>
  <si>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</si>
  <si>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</si>
  <si>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</si>
  <si>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</si>
  <si>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</si>
  <si>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</si>
  <si>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</si>
  <si>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</si>
  <si>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</si>
  <si>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</si>
  <si>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</si>
  <si>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</si>
  <si>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</si>
  <si>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</si>
  <si>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</si>
  <si>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</si>
  <si>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</si>
  <si>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</si>
  <si>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</si>
  <si>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</si>
  <si>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</si>
  <si>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</si>
  <si>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</si>
  <si>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</si>
  <si>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</si>
  <si>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</si>
  <si>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</si>
  <si>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</si>
  <si>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</si>
  <si>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</si>
  <si>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</si>
  <si>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</si>
  <si>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</si>
  <si>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</si>
  <si>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</si>
  <si>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</si>
  <si>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</si>
  <si>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</si>
  <si>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</si>
  <si>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</si>
  <si>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</si>
  <si>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</si>
  <si>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</si>
  <si>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</si>
  <si>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</si>
  <si>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</si>
  <si>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</si>
  <si>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</si>
  <si>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</si>
  <si>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</si>
  <si>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</si>
  <si>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</si>
  <si>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</si>
  <si>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</si>
  <si>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</si>
  <si>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</si>
  <si>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</si>
  <si>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</si>
  <si>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</si>
  <si>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</si>
  <si>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</si>
  <si>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</si>
  <si>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</si>
  <si>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</si>
  <si>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</si>
  <si>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</si>
  <si>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</si>
  <si>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</si>
  <si>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</si>
  <si>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</si>
  <si>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</si>
  <si>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</si>
  <si>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</si>
  <si>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</si>
  <si>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</si>
  <si>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</si>
  <si>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</si>
  <si>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</si>
  <si>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</si>
  <si>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</si>
  <si>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</si>
  <si>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</si>
  <si>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</si>
  <si>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</si>
  <si>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</si>
  <si>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</si>
  <si>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</si>
  <si>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</si>
  <si>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</si>
  <si>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</si>
  <si>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</si>
  <si>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</si>
  <si>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</si>
  <si>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</si>
  <si>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</si>
  <si>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</si>
  <si>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</si>
  <si>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</si>
  <si>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</si>
  <si>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</si>
  <si>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</si>
  <si>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</si>
  <si>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</si>
  <si>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</si>
  <si>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</si>
  <si>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</si>
  <si>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</si>
  <si>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</si>
  <si>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</si>
  <si>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</si>
  <si>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</si>
  <si>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</si>
  <si>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</si>
  <si>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</si>
  <si>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</si>
  <si>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</si>
  <si>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</si>
  <si>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</si>
  <si>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</si>
  <si>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</si>
  <si>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</si>
  <si>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</si>
  <si>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</si>
  <si>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</si>
  <si>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</si>
  <si>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</si>
  <si>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</si>
  <si>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</si>
  <si>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</si>
  <si>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</si>
  <si>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</si>
  <si>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</si>
  <si>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</si>
  <si>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</si>
  <si>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</si>
  <si>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</si>
  <si>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</si>
  <si>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</si>
  <si>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</si>
  <si>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</si>
  <si>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</si>
  <si>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</si>
  <si>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</si>
  <si>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</si>
  <si>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</si>
  <si>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</si>
  <si>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</si>
  <si>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</si>
  <si>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</si>
  <si>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</si>
  <si>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</si>
  <si>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</si>
  <si>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</si>
  <si>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</si>
  <si>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</si>
  <si>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</si>
  <si>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</si>
  <si>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</si>
  <si>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</si>
  <si>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</si>
  <si>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</si>
  <si>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</si>
  <si>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</si>
  <si>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</si>
  <si>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</si>
  <si>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</si>
  <si>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</si>
  <si>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</si>
  <si>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</si>
  <si>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</si>
  <si>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</si>
  <si>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</si>
  <si>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</si>
  <si>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</si>
  <si>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</si>
  <si>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</si>
  <si>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</si>
  <si>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</si>
  <si>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</si>
  <si>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</si>
  <si>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</si>
  <si>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</si>
  <si>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</si>
  <si>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</si>
  <si>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</si>
  <si>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</si>
  <si>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</si>
  <si>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</si>
  <si>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</si>
  <si>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</si>
  <si>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</si>
  <si>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</si>
  <si>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</si>
  <si>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</si>
  <si>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</si>
  <si>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</si>
  <si>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</si>
  <si>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</si>
  <si>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</si>
  <si>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</si>
  <si>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</si>
  <si>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</si>
  <si>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</si>
  <si>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</si>
  <si>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</si>
  <si>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</si>
  <si>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</si>
  <si>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</si>
  <si>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</si>
  <si>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</si>
  <si>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</si>
  <si>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</si>
  <si>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</si>
  <si>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</si>
  <si>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</si>
  <si>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</si>
  <si>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</si>
  <si>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</si>
  <si>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</si>
  <si>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</si>
  <si>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</si>
  <si>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</si>
  <si>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</si>
  <si>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</si>
  <si>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</si>
  <si>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</si>
  <si>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</si>
  <si>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</si>
  <si>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</si>
  <si>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</si>
  <si>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</si>
  <si>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</si>
  <si>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</si>
  <si>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</si>
  <si>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</si>
  <si>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</si>
  <si>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</si>
  <si>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</si>
  <si>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</si>
  <si>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</si>
  <si>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</si>
  <si>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</si>
  <si>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</si>
  <si>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</si>
  <si>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</si>
  <si>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</si>
  <si>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</si>
  <si>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</si>
  <si>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</si>
  <si>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</si>
  <si>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</si>
  <si>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</si>
  <si>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</si>
  <si>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</si>
  <si>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</si>
  <si>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</si>
  <si>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</si>
  <si>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</si>
  <si>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</si>
  <si>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</si>
  <si>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</si>
  <si>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</si>
  <si>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</si>
  <si>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</si>
  <si>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</si>
  <si>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</si>
  <si>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</si>
  <si>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</si>
  <si>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</si>
  <si>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</si>
  <si>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</si>
  <si>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</si>
  <si>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</si>
  <si>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</si>
  <si>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</si>
  <si>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</si>
  <si>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</si>
  <si>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</si>
  <si>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</si>
  <si>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</si>
  <si>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</si>
  <si>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</si>
  <si>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</si>
  <si>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</si>
  <si>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</si>
  <si>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</si>
  <si>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</si>
  <si>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</si>
  <si>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</si>
  <si>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</si>
  <si>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</si>
  <si>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</si>
  <si>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</si>
  <si>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</si>
  <si>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</si>
  <si>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</si>
  <si>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</si>
  <si>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</si>
  <si>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</si>
  <si>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</si>
  <si>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</si>
  <si>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</si>
  <si>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</si>
  <si>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</si>
  <si>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</si>
  <si>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</si>
  <si>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</si>
  <si>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</si>
  <si>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</si>
  <si>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</si>
  <si>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</si>
  <si>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</si>
  <si>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</si>
  <si>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</si>
  <si>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</si>
  <si>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</si>
  <si>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</si>
  <si>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</si>
  <si>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</si>
  <si>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</si>
  <si>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</si>
  <si>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</si>
  <si>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</si>
  <si>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</si>
  <si>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</si>
  <si>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</si>
  <si>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</si>
  <si>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</si>
  <si>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</si>
  <si>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</si>
  <si>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</si>
  <si>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</si>
  <si>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</si>
  <si>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</si>
  <si>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</si>
  <si>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</si>
  <si>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</si>
  <si>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</si>
  <si>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</si>
  <si>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</si>
  <si>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</si>
  <si>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</si>
  <si>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</si>
  <si>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</si>
  <si>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</si>
  <si>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</si>
  <si>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</si>
  <si>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</si>
  <si>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</si>
  <si>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</si>
  <si>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</si>
  <si>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</si>
  <si>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</si>
  <si>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</si>
  <si>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</si>
  <si>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</si>
  <si>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</si>
  <si>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</si>
  <si>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</si>
  <si>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</si>
  <si>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</si>
  <si>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</si>
  <si>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</si>
  <si>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</si>
  <si>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</si>
  <si>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</si>
  <si>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</si>
  <si>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</si>
  <si>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</si>
  <si>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</si>
  <si>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</si>
  <si>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</si>
  <si>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</si>
  <si>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</si>
  <si>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</si>
  <si>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</si>
  <si>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</si>
  <si>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</si>
  <si>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</si>
  <si>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</si>
  <si>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</si>
  <si>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</si>
  <si>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</si>
  <si>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</si>
  <si>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</si>
  <si>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</si>
  <si>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</si>
  <si>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</si>
  <si>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</si>
  <si>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</si>
  <si>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</si>
  <si>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</si>
  <si>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</si>
  <si>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</si>
  <si>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</si>
  <si>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</si>
  <si>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</si>
  <si>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</si>
  <si>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</si>
  <si>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</si>
  <si>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</si>
  <si>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</si>
  <si>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</si>
  <si>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</si>
  <si>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</si>
  <si>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</si>
  <si>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</si>
  <si>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</si>
  <si>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</si>
  <si>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</si>
  <si>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</si>
  <si>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</si>
  <si>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</si>
  <si>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</si>
  <si>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</si>
  <si>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</si>
  <si>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</si>
  <si>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</si>
  <si>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</si>
  <si>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</si>
  <si>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</si>
  <si>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</si>
  <si>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</si>
  <si>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</si>
  <si>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</si>
  <si>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</si>
  <si>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</si>
  <si>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</si>
  <si>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</si>
  <si>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</si>
  <si>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</si>
  <si>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</si>
  <si>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</si>
  <si>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</si>
  <si>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</si>
  <si>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</si>
  <si>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</si>
  <si>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</si>
  <si>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</si>
  <si>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</si>
  <si>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</si>
  <si>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</si>
  <si>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</si>
  <si>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</si>
  <si>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</si>
  <si>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</si>
  <si>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</si>
  <si>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</si>
  <si>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</si>
  <si>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</si>
  <si>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</si>
  <si>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</si>
  <si>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</si>
  <si>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</si>
  <si>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</si>
  <si>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</si>
  <si>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</si>
  <si>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</si>
  <si>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</si>
  <si>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</si>
  <si>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</si>
  <si>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</si>
  <si>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</si>
  <si>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</si>
  <si>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</si>
  <si>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</si>
  <si>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</si>
  <si>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</si>
  <si>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</si>
  <si>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</si>
  <si>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</si>
  <si>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</si>
  <si>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</si>
  <si>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</si>
  <si>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</si>
  <si>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</si>
  <si>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</si>
  <si>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</si>
  <si>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</si>
  <si>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</si>
  <si>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</si>
  <si>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</si>
  <si>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</si>
  <si>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</si>
  <si>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</si>
  <si>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</si>
  <si>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</si>
  <si>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</si>
  <si>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</si>
  <si>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</si>
  <si>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</si>
  <si>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</si>
  <si>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</si>
  <si>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</si>
  <si>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</si>
  <si>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</si>
  <si>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</si>
  <si>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</si>
  <si>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</si>
  <si>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</si>
  <si>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</si>
  <si>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</si>
  <si>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</si>
  <si>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</si>
  <si>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</si>
  <si>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</si>
  <si>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</si>
  <si>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</si>
  <si>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</si>
  <si>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</si>
  <si>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</si>
  <si>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</si>
  <si>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</si>
  <si>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</si>
  <si>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</si>
  <si>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</si>
  <si>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</si>
  <si>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</si>
  <si>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</si>
  <si>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</si>
  <si>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</si>
  <si>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</si>
  <si>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</si>
  <si>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</si>
  <si>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</si>
  <si>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</si>
  <si>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</si>
  <si>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</si>
  <si>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</si>
  <si>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</si>
  <si>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</si>
  <si>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</si>
  <si>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</si>
  <si>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</si>
  <si>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</si>
  <si>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</si>
  <si>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</si>
  <si>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</si>
  <si>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</si>
  <si>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</si>
  <si>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</si>
  <si>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</si>
  <si>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</si>
  <si>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</si>
  <si>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</si>
  <si>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</si>
  <si>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</si>
  <si>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</si>
  <si>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</si>
  <si>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</si>
  <si>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</si>
  <si>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</si>
  <si>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</si>
  <si>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</si>
  <si>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</si>
  <si>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</si>
  <si>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</si>
  <si>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</si>
  <si>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</si>
  <si>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</si>
  <si>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</si>
  <si>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</si>
  <si>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</si>
  <si>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</si>
  <si>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</si>
  <si>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</si>
  <si>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</si>
  <si>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</si>
  <si>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</si>
  <si>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</si>
  <si>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</si>
  <si>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</si>
  <si>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</si>
  <si>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</si>
  <si>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</si>
  <si>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</si>
  <si>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</si>
  <si>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</si>
  <si>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</si>
  <si>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</si>
  <si>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</si>
  <si>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</si>
  <si>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</si>
  <si>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</si>
  <si>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</si>
  <si>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</si>
  <si>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</si>
  <si>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</si>
  <si>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</si>
  <si>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</si>
  <si>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</si>
  <si>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</si>
  <si>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</si>
  <si>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</si>
  <si>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</si>
  <si>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</si>
  <si>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</si>
  <si>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</si>
  <si>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</si>
  <si>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</si>
  <si>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</si>
  <si>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</si>
  <si>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</si>
  <si>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</si>
  <si>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</si>
  <si>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</si>
  <si>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</si>
  <si>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</si>
  <si>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</si>
  <si>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</si>
  <si>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</si>
  <si>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</si>
  <si>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</si>
  <si>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</si>
  <si>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</si>
  <si>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</si>
  <si>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</si>
  <si>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</si>
  <si>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</si>
  <si>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</si>
  <si>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</si>
  <si>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</si>
  <si>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</si>
  <si>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</si>
  <si>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</si>
  <si>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</si>
  <si>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</si>
  <si>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</si>
  <si>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</si>
  <si>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</si>
  <si>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</si>
  <si>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</si>
  <si>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</si>
  <si>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</si>
  <si>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</si>
  <si>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</si>
  <si>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</si>
  <si>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</si>
  <si>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</si>
  <si>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</si>
  <si>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</si>
  <si>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</si>
  <si>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</si>
  <si>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</si>
  <si>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</si>
  <si>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</si>
  <si>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</si>
  <si>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</si>
  <si>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</si>
  <si>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</si>
  <si>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</si>
  <si>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</si>
  <si>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</si>
  <si>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</si>
  <si>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</si>
  <si>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</si>
  <si>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</si>
  <si>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</si>
  <si>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</si>
  <si>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</si>
  <si>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</si>
  <si>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</si>
  <si>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</si>
  <si>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</si>
  <si>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</si>
  <si>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</si>
  <si>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</si>
  <si>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</si>
  <si>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</si>
  <si>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</si>
  <si>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</si>
  <si>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</si>
  <si>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</si>
  <si>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</si>
  <si>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</si>
  <si>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</si>
  <si>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</si>
  <si>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</si>
  <si>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</si>
  <si>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</si>
  <si>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</si>
  <si>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</si>
  <si>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</si>
  <si>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</si>
  <si>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</si>
  <si>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</si>
  <si>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</si>
  <si>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</si>
  <si>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</si>
  <si>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</si>
  <si>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</si>
  <si>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</si>
  <si>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</si>
  <si>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</si>
  <si>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</si>
  <si>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</si>
  <si>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</si>
  <si>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</si>
  <si>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</si>
  <si>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</si>
  <si>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</si>
  <si>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</si>
  <si>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</si>
  <si>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</si>
  <si>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</si>
  <si>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</si>
  <si>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</si>
  <si>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</si>
  <si>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</si>
  <si>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</si>
  <si>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</si>
  <si>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</si>
  <si>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</si>
  <si>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</si>
  <si>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</si>
  <si>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</si>
  <si>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</si>
  <si>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</si>
  <si>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</si>
  <si>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</si>
  <si>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</si>
  <si>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</si>
  <si>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</si>
  <si>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</si>
  <si>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</si>
  <si>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</si>
  <si>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</si>
  <si>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</si>
  <si>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</si>
  <si>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</si>
  <si>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</si>
  <si>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</si>
  <si>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</si>
  <si>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</si>
  <si>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</si>
  <si>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</si>
  <si>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</si>
  <si>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</si>
  <si>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</si>
  <si>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</si>
  <si>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</si>
  <si>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</si>
  <si>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</si>
  <si>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</si>
  <si>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</si>
  <si>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</si>
  <si>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</si>
  <si>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</si>
  <si>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</si>
  <si>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</si>
  <si>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</si>
  <si>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</si>
  <si>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</si>
  <si>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</si>
  <si>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</si>
  <si>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</si>
  <si>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</si>
  <si>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</si>
  <si>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</si>
  <si>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</si>
  <si>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</si>
  <si>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</si>
  <si>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</si>
  <si>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</si>
  <si>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</si>
  <si>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</si>
  <si>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</si>
  <si>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</si>
  <si>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</si>
  <si>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</si>
  <si>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</si>
  <si>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</si>
  <si>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</si>
  <si>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</si>
  <si>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</si>
  <si>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</si>
  <si>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</si>
  <si>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</si>
  <si>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</si>
  <si>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</si>
  <si>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</si>
  <si>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</si>
  <si>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</si>
  <si>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</si>
  <si>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</si>
  <si>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</si>
  <si>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</si>
  <si>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</si>
  <si>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</si>
  <si>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</si>
  <si>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</si>
  <si>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</si>
  <si>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</si>
  <si>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</si>
  <si>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</si>
  <si>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</si>
  <si>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</si>
  <si>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</si>
  <si>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</si>
  <si>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</si>
  <si>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</si>
  <si>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</si>
  <si>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</si>
  <si>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</si>
  <si>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</si>
  <si>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</si>
  <si>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</si>
  <si>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</si>
  <si>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</si>
  <si>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</si>
  <si>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</si>
  <si>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</si>
  <si>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</si>
  <si>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</si>
  <si>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</si>
  <si>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</si>
  <si>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</si>
  <si>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</si>
  <si>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</si>
  <si>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</si>
  <si>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</si>
  <si>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</si>
  <si>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</si>
  <si>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</si>
  <si>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</si>
  <si>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</si>
  <si>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</si>
  <si>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</si>
  <si>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</si>
  <si>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</si>
  <si>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</si>
  <si>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</si>
  <si>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</si>
  <si>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</si>
  <si>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</si>
  <si>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</si>
  <si>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</si>
  <si>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</si>
  <si>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</si>
  <si>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</si>
  <si>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</si>
  <si>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</si>
  <si>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</si>
  <si>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</si>
  <si>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</si>
  <si>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</si>
  <si>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</si>
  <si>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</si>
  <si>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</si>
  <si>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</si>
  <si>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</si>
  <si>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</si>
  <si>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</si>
  <si>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</si>
  <si>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</si>
  <si>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</si>
  <si>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</si>
  <si>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</si>
  <si>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</si>
  <si>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</si>
  <si>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</si>
  <si>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</si>
  <si>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</si>
  <si>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</si>
  <si>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</si>
  <si>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</si>
  <si>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</si>
  <si>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</si>
  <si>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</si>
  <si>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</si>
  <si>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</si>
  <si>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</si>
  <si>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</si>
  <si>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</si>
  <si>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</si>
  <si>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</si>
  <si>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</si>
  <si>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</si>
  <si>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</si>
  <si>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</si>
  <si>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</si>
  <si>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</si>
  <si>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</si>
  <si>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</si>
  <si>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</si>
  <si>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</si>
  <si>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</si>
  <si>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</si>
  <si>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</si>
  <si>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</si>
  <si>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</si>
  <si>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</si>
  <si>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</si>
  <si>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</si>
  <si>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</si>
  <si>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</si>
  <si>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</si>
  <si>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</si>
  <si>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</si>
  <si>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</si>
  <si>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</si>
  <si>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</si>
  <si>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</si>
  <si>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</si>
  <si>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</si>
  <si>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</si>
  <si>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</si>
  <si>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</si>
  <si>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</si>
  <si>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</si>
  <si>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</si>
  <si>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</si>
  <si>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</si>
  <si>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</si>
  <si>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</si>
  <si>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</si>
  <si>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</si>
  <si>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</si>
  <si>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</si>
  <si>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</si>
  <si>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</si>
  <si>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</si>
  <si>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</si>
  <si>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</si>
  <si>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</si>
  <si>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</si>
  <si>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</si>
  <si>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</si>
  <si>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</si>
  <si>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</si>
  <si>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</si>
  <si>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</si>
  <si>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</si>
  <si>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</si>
  <si>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</si>
  <si>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</si>
  <si>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</si>
  <si>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</si>
  <si>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</si>
  <si>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</si>
  <si>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</si>
  <si>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</si>
  <si>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</si>
  <si>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</si>
  <si>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</si>
  <si>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</si>
  <si>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</si>
  <si>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</si>
  <si>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</si>
  <si>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</si>
  <si>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</si>
  <si>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</si>
  <si>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</si>
  <si>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</si>
  <si>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</si>
  <si>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</si>
  <si>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</si>
  <si>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</si>
  <si>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</si>
  <si>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</si>
  <si>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</si>
  <si>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</si>
  <si>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</si>
  <si>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</si>
  <si>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</si>
  <si>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</si>
  <si>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</si>
  <si>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</si>
  <si>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</si>
  <si>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</si>
  <si>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</si>
  <si>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</si>
  <si>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</si>
  <si>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</si>
  <si>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</si>
  <si>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</si>
  <si>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</si>
  <si>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</si>
  <si>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</si>
  <si>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</si>
  <si>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</si>
  <si>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</si>
  <si>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</si>
  <si>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</si>
  <si>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</si>
  <si>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</si>
  <si>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</si>
  <si>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</si>
  <si>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</si>
  <si>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</si>
  <si>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</si>
  <si>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</si>
  <si>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</si>
  <si>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</si>
  <si>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</si>
  <si>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</si>
  <si>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</si>
  <si>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</si>
  <si>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</si>
  <si>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</si>
  <si>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</si>
  <si>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</si>
  <si>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</si>
  <si>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</si>
  <si>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</si>
  <si>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</si>
  <si>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</si>
  <si>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</si>
  <si>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</si>
  <si>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</si>
  <si>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</si>
  <si>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</si>
  <si>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</si>
  <si>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</si>
  <si>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</si>
  <si>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</si>
  <si>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</si>
  <si>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</si>
  <si>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</si>
  <si>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</si>
  <si>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</si>
  <si>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</si>
  <si>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</si>
  <si>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</si>
  <si>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</si>
  <si>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</si>
  <si>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</si>
  <si>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</si>
  <si>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</si>
  <si>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</si>
  <si>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</si>
  <si>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</si>
  <si>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</si>
  <si>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</si>
  <si>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</si>
  <si>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</si>
  <si>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</si>
  <si>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</si>
  <si>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</si>
  <si>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</si>
  <si>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</si>
  <si>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</si>
  <si>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</si>
  <si>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</si>
  <si>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</si>
  <si>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</si>
  <si>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</si>
  <si>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</si>
  <si>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</si>
  <si>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</si>
  <si>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</si>
  <si>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</si>
  <si>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</si>
  <si>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</si>
  <si>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</si>
  <si>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</si>
  <si>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</si>
  <si>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</si>
  <si>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</si>
  <si>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</si>
  <si>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</si>
  <si>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</si>
  <si>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</si>
  <si>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</si>
  <si>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</si>
  <si>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</si>
  <si>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</si>
  <si>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</si>
  <si>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</si>
  <si>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</si>
  <si>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</si>
  <si>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</si>
  <si>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</si>
  <si>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</si>
  <si>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</si>
  <si>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</si>
  <si>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</si>
  <si>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</si>
  <si>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</si>
  <si>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</si>
  <si>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</si>
  <si>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</si>
  <si>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</si>
  <si>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</si>
  <si>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</si>
  <si>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</si>
  <si>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</si>
  <si>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</si>
  <si>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</si>
  <si>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</si>
  <si>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</si>
  <si>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</si>
  <si>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</si>
  <si>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</si>
  <si>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</si>
  <si>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</si>
  <si>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</si>
  <si>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</si>
  <si>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</si>
  <si>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</si>
  <si>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</si>
  <si>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</si>
  <si>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</si>
  <si>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</si>
  <si>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</si>
  <si>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</si>
  <si>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</si>
  <si>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</si>
  <si>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</si>
  <si>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</si>
  <si>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</si>
  <si>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</si>
  <si>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</si>
  <si>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</si>
  <si>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</si>
  <si>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</si>
  <si>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</si>
  <si>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</si>
  <si>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</si>
  <si>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</si>
  <si>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</si>
  <si>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</si>
  <si>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</si>
  <si>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</si>
  <si>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</si>
  <si>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</si>
  <si>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</si>
  <si>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</si>
  <si>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</si>
  <si>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</si>
  <si>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</si>
  <si>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</si>
  <si>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</si>
  <si>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</si>
  <si>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</si>
  <si>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</si>
  <si>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</si>
  <si>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</si>
  <si>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</si>
  <si>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</si>
  <si>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</si>
  <si>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</si>
  <si>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</si>
  <si>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</si>
  <si>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</si>
  <si>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</si>
  <si>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</si>
  <si>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</si>
  <si>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</si>
  <si>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</si>
  <si>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</si>
  <si>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</si>
  <si>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</si>
  <si>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</si>
  <si>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</si>
  <si>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</si>
  <si>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</si>
  <si>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</si>
  <si>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</si>
  <si>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</si>
  <si>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</si>
  <si>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</si>
  <si>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</si>
  <si>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</si>
  <si>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</si>
  <si>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</si>
  <si>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</si>
  <si>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</si>
  <si>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</si>
  <si>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</si>
  <si>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</si>
  <si>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</si>
  <si>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</si>
  <si>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</si>
  <si>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</si>
  <si>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</si>
  <si>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</si>
  <si>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</si>
  <si>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</si>
  <si>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</si>
  <si>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</si>
  <si>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</si>
  <si>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</si>
  <si>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</si>
  <si>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</si>
  <si>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</si>
  <si>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</si>
  <si>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</si>
  <si>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</si>
  <si>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</si>
  <si>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</si>
  <si>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</si>
  <si>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</si>
  <si>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</si>
  <si>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</si>
  <si>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</si>
  <si>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</si>
  <si>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</si>
  <si>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</si>
  <si>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</si>
  <si>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</si>
  <si>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</si>
  <si>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</si>
  <si>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</si>
  <si>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</si>
  <si>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</si>
  <si>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</si>
  <si>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</si>
  <si>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</si>
  <si>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</si>
  <si>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</si>
  <si>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</si>
  <si>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</si>
  <si>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</si>
  <si>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</si>
  <si>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</si>
  <si>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</si>
  <si>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</si>
  <si>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</si>
  <si>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</si>
  <si>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</si>
  <si>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</si>
  <si>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</si>
  <si>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</si>
  <si>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</si>
  <si>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</si>
  <si>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</si>
  <si>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</si>
  <si>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</si>
  <si>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</si>
  <si>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</si>
  <si>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</si>
  <si>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</si>
  <si>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</si>
  <si>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</si>
  <si>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</si>
  <si>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</si>
  <si>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</si>
  <si>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</si>
  <si>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</si>
  <si>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</si>
  <si>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</si>
  <si>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</si>
  <si>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</si>
  <si>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</si>
  <si>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</si>
  <si>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</si>
  <si>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</si>
  <si>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</si>
  <si>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</si>
  <si>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</si>
  <si>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</si>
  <si>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</si>
  <si>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</si>
  <si>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</si>
  <si>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</si>
  <si>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</si>
  <si>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</si>
  <si>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</si>
  <si>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</si>
  <si>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</si>
  <si>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</si>
  <si>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</si>
  <si>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</si>
  <si>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</si>
  <si>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</si>
  <si>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</si>
  <si>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</si>
  <si>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</si>
  <si>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</si>
  <si>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</si>
  <si>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</si>
  <si>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</si>
  <si>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</si>
  <si>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</si>
  <si>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</si>
  <si>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</si>
  <si>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</si>
  <si>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</si>
  <si>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</si>
  <si>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</si>
  <si>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</si>
  <si>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</si>
  <si>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</si>
  <si>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</si>
  <si>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</si>
  <si>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</si>
  <si>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</si>
  <si>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</si>
  <si>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</si>
  <si>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</si>
  <si>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</si>
  <si>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</si>
  <si>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</si>
  <si>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</si>
  <si>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</si>
  <si>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</si>
  <si>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</si>
  <si>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</si>
  <si>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</si>
  <si>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</si>
  <si>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</si>
  <si>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</si>
  <si>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</si>
  <si>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</si>
  <si>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</si>
  <si>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</si>
  <si>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</si>
  <si>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</si>
  <si>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</si>
  <si>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</si>
  <si>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</si>
  <si>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</si>
  <si>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</si>
  <si>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</si>
  <si>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</si>
  <si>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</si>
  <si>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</si>
  <si>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</si>
  <si>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</si>
  <si>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</si>
  <si>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</si>
  <si>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</si>
  <si>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</si>
  <si>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</si>
  <si>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</si>
  <si>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</si>
  <si>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</si>
  <si>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</si>
  <si>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</si>
  <si>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</si>
  <si>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</si>
  <si>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</si>
  <si>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</si>
  <si>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</si>
  <si>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</si>
  <si>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</si>
  <si>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</si>
  <si>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</si>
  <si>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</si>
  <si>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</si>
  <si>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</si>
  <si>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</si>
  <si>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</si>
  <si>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</si>
  <si>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</si>
  <si>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</si>
  <si>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</si>
  <si>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</si>
  <si>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</si>
  <si>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</si>
  <si>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</si>
  <si>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</si>
  <si>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</si>
  <si>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</si>
  <si>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</si>
  <si>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</si>
  <si>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</si>
  <si>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</si>
  <si>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</si>
  <si>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</si>
  <si>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</si>
  <si>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</si>
  <si>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</si>
  <si>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</si>
  <si>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</si>
  <si>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</si>
  <si>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</si>
  <si>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</si>
  <si>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</si>
  <si>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</si>
  <si>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</si>
  <si>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</si>
  <si>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</si>
  <si>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</si>
  <si>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</si>
  <si>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</si>
  <si>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</si>
  <si>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</si>
  <si>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</si>
  <si>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</si>
  <si>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</si>
  <si>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</si>
  <si>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</si>
  <si>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</si>
  <si>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</si>
  <si>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</si>
  <si>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</si>
  <si>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</si>
  <si>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</si>
  <si>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</si>
  <si>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</si>
  <si>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</si>
  <si>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</si>
  <si>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</si>
  <si>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</si>
  <si>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</si>
  <si>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</si>
  <si>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</si>
  <si>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</si>
  <si>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</si>
  <si>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</si>
  <si>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</si>
  <si>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</si>
  <si>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</si>
  <si>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</si>
  <si>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</si>
  <si>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</si>
  <si>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</si>
  <si>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</si>
  <si>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</si>
  <si>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</si>
  <si>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</si>
  <si>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</si>
  <si>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</si>
  <si>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</si>
  <si>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</si>
  <si>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</si>
  <si>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</si>
  <si>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</si>
  <si>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</si>
  <si>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</si>
  <si>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</si>
  <si>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</si>
  <si>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</si>
  <si>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</si>
  <si>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</si>
  <si>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</si>
  <si>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</si>
  <si>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</si>
  <si>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</si>
  <si>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</si>
  <si>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</si>
  <si>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</si>
  <si>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</si>
  <si>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</si>
  <si>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</si>
  <si>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</si>
  <si>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</si>
  <si>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</si>
  <si>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</si>
  <si>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</si>
  <si>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</si>
  <si>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</si>
  <si>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</si>
  <si>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</si>
  <si>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</si>
  <si>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</si>
  <si>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</si>
  <si>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</si>
  <si>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</si>
  <si>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</si>
  <si>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</si>
  <si>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</si>
  <si>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</si>
  <si>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</si>
  <si>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</si>
  <si>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</si>
  <si>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</si>
  <si>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</si>
  <si>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</si>
  <si>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</si>
  <si>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</si>
  <si>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</si>
  <si>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</si>
  <si>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</si>
  <si>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</si>
  <si>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</si>
  <si>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</si>
  <si>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</si>
  <si>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</si>
  <si>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</si>
  <si>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</si>
  <si>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</si>
  <si>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</si>
  <si>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</si>
  <si>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</si>
  <si>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</si>
  <si>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</si>
  <si>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</si>
  <si>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</si>
  <si>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</si>
  <si>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</si>
  <si>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</si>
  <si>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</si>
  <si>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</si>
  <si>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</si>
  <si>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</si>
  <si>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</si>
  <si>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</si>
  <si>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</si>
  <si>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</si>
  <si>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</si>
  <si>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</si>
  <si>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</si>
  <si>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</si>
  <si>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</si>
  <si>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</si>
  <si>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</si>
  <si>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</si>
  <si>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</si>
  <si>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</si>
  <si>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</si>
  <si>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</si>
  <si>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</si>
  <si>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</si>
  <si>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</si>
  <si>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</si>
  <si>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</si>
  <si>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</si>
  <si>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</si>
  <si>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</si>
  <si>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</si>
  <si>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</si>
  <si>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</si>
  <si>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</si>
  <si>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</si>
  <si>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</si>
  <si>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</si>
  <si>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</si>
  <si>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</si>
  <si>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</si>
  <si>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</si>
  <si>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</si>
  <si>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</si>
  <si>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</si>
  <si>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</si>
  <si>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</si>
  <si>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</si>
  <si>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</si>
  <si>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</si>
  <si>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</si>
  <si>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</si>
  <si>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</si>
  <si>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</si>
  <si>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</si>
  <si>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</si>
  <si>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</si>
  <si>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</si>
  <si>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</si>
  <si>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</si>
  <si>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</si>
  <si>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</si>
  <si>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</si>
  <si>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</si>
  <si>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</si>
  <si>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</si>
  <si>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</si>
  <si>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</si>
  <si>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</si>
  <si>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</si>
  <si>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</si>
  <si>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</si>
  <si>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</si>
  <si>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</si>
  <si>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</si>
  <si>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</si>
  <si>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</si>
  <si>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</si>
  <si>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</si>
  <si>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</si>
  <si>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</si>
  <si>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</si>
  <si>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</si>
  <si>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</si>
  <si>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</si>
  <si>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</si>
  <si>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</si>
  <si>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</si>
  <si>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</si>
  <si>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</si>
  <si>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</si>
  <si>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</si>
  <si>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</si>
  <si>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</si>
  <si>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</si>
  <si>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</si>
  <si>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</si>
  <si>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</si>
  <si>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</si>
  <si>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</si>
  <si>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</si>
  <si>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</si>
  <si>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</si>
  <si>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</si>
  <si>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</si>
  <si>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</si>
  <si>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</si>
  <si>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</si>
  <si>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</si>
  <si>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</si>
  <si>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</si>
  <si>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</si>
  <si>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</si>
  <si>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</si>
  <si>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</si>
  <si>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</si>
  <si>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</si>
  <si>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</si>
  <si>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</si>
  <si>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</si>
  <si>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</si>
  <si>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</si>
  <si>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</si>
  <si>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</si>
  <si>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</si>
  <si>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</si>
  <si>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</si>
  <si>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</si>
  <si>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</si>
  <si>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</si>
  <si>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</si>
  <si>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</si>
  <si>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</si>
  <si>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</si>
  <si>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</si>
  <si>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</si>
  <si>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</si>
  <si>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</si>
  <si>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</si>
  <si>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</si>
  <si>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</si>
  <si>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</si>
  <si>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</si>
  <si>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</si>
  <si>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</si>
  <si>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</si>
  <si>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</si>
  <si>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</si>
  <si>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</si>
  <si>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</si>
  <si>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</si>
  <si>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</si>
  <si>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</si>
  <si>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</si>
  <si>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</si>
  <si>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</si>
  <si>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</si>
  <si>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</si>
  <si>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</si>
  <si>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</si>
  <si>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</si>
  <si>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</si>
  <si>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</si>
  <si>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</si>
  <si>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</si>
  <si>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</si>
  <si>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</si>
  <si>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</si>
  <si>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</si>
  <si>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</si>
  <si>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</si>
  <si>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</si>
  <si>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</si>
  <si>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</si>
  <si>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</si>
  <si>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</si>
  <si>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</si>
  <si>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</si>
  <si>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</si>
  <si>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</si>
  <si>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</si>
  <si>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</si>
  <si>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</si>
  <si>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</si>
  <si>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</si>
  <si>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</si>
  <si>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</si>
  <si>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</si>
  <si>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</si>
  <si>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</si>
  <si>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</si>
  <si>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</si>
  <si>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</si>
  <si>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</si>
  <si>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</si>
  <si>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</si>
  <si>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</si>
  <si>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</si>
  <si>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</si>
  <si>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</si>
  <si>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</si>
  <si>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</si>
  <si>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</si>
  <si>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</si>
  <si>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</si>
  <si>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</si>
  <si>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</si>
  <si>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</si>
  <si>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</si>
  <si>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</si>
  <si>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</si>
  <si>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</si>
  <si>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</si>
  <si>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</si>
  <si>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</si>
  <si>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</si>
  <si>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</si>
  <si>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</si>
  <si>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</si>
  <si>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</si>
  <si>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</si>
  <si>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</si>
  <si>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</si>
  <si>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</si>
  <si>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</si>
  <si>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</si>
  <si>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</si>
  <si>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</si>
  <si>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</si>
  <si>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</si>
  <si>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</si>
  <si>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</si>
  <si>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</si>
  <si>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</si>
  <si>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</si>
  <si>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</si>
  <si>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</si>
  <si>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</si>
  <si>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</si>
  <si>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</si>
  <si>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</si>
  <si>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</si>
  <si>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</si>
  <si>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</si>
  <si>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</si>
  <si>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</si>
  <si>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</si>
  <si>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</si>
  <si>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</si>
  <si>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</si>
  <si>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</si>
  <si>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</si>
  <si>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</si>
  <si>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</si>
  <si>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</si>
  <si>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</si>
  <si>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</si>
  <si>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</si>
  <si>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</si>
  <si>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</si>
  <si>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</si>
  <si>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</si>
  <si>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</si>
  <si>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</si>
  <si>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</si>
  <si>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</si>
  <si>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</si>
  <si>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</si>
  <si>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</si>
  <si>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</si>
  <si>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</si>
  <si>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</si>
  <si>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</si>
  <si>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</si>
  <si>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</si>
  <si>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</si>
  <si>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</si>
  <si>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</si>
  <si>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</si>
  <si>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</si>
  <si>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</si>
  <si>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</si>
  <si>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</si>
  <si>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</si>
  <si>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</si>
  <si>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</si>
  <si>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</si>
  <si>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</si>
  <si>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</si>
  <si>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</si>
  <si>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</si>
  <si>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</si>
  <si>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</si>
  <si>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</si>
  <si>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</si>
  <si>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</si>
  <si>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</si>
  <si>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</si>
  <si>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</si>
  <si>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</si>
  <si>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</si>
  <si>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</si>
  <si>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</si>
  <si>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</si>
  <si>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</si>
  <si>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</si>
  <si>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</si>
  <si>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</si>
  <si>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</si>
  <si>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</si>
  <si>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</si>
  <si>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</si>
  <si>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</si>
  <si>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</si>
  <si>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</si>
  <si>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</si>
  <si>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</si>
  <si>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</si>
  <si>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</si>
  <si>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</si>
  <si>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</si>
  <si>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</si>
  <si>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</si>
  <si>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</si>
  <si>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</si>
  <si>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</si>
  <si>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</si>
  <si>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</si>
  <si>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</si>
  <si>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</si>
  <si>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</si>
  <si>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</si>
  <si>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</si>
  <si>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</si>
  <si>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</si>
  <si>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</si>
  <si>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</si>
  <si>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</si>
  <si>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</si>
  <si>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</si>
  <si>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</si>
  <si>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</si>
  <si>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</si>
  <si>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</si>
  <si>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</si>
  <si>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</si>
  <si>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</si>
  <si>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</si>
  <si>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</si>
  <si>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</si>
  <si>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</si>
  <si>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</si>
  <si>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</si>
  <si>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</si>
  <si>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</si>
  <si>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</si>
  <si>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</si>
  <si>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</si>
  <si>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</si>
  <si>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</si>
  <si>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</si>
  <si>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</si>
  <si>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</si>
  <si>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</si>
  <si>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</si>
  <si>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</si>
  <si>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</si>
  <si>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</si>
  <si>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</si>
  <si>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</si>
  <si>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</si>
  <si>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</si>
  <si>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</si>
  <si>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</si>
  <si>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</si>
  <si>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</si>
  <si>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</si>
  <si>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</si>
  <si>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</si>
  <si>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</si>
  <si>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</si>
  <si>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</si>
  <si>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</si>
  <si>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</si>
  <si>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</si>
  <si>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</si>
  <si>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</si>
  <si>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</si>
  <si>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</si>
  <si>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</si>
  <si>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</si>
  <si>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</si>
  <si>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</si>
  <si>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</si>
  <si>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</si>
  <si>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</si>
  <si>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</si>
  <si>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</si>
  <si>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</si>
  <si>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</si>
  <si>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</si>
  <si>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</si>
  <si>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</si>
  <si>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</si>
  <si>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</si>
  <si>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</si>
  <si>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</si>
  <si>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</si>
  <si>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</si>
  <si>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</si>
  <si>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</si>
  <si>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</si>
  <si>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</si>
  <si>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</si>
  <si>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</si>
  <si>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</si>
  <si>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</si>
  <si>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</si>
  <si>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</si>
  <si>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</si>
  <si>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</si>
  <si>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</si>
  <si>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</si>
  <si>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</si>
  <si>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</si>
  <si>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</si>
  <si>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</si>
  <si>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</si>
  <si>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</si>
  <si>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</si>
  <si>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</si>
  <si>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</si>
  <si>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</si>
  <si>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</si>
  <si>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</si>
  <si>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</si>
  <si>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</si>
  <si>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</si>
  <si>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</si>
  <si>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</si>
  <si>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</si>
  <si>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</si>
  <si>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</si>
  <si>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</si>
  <si>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</si>
  <si>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</si>
  <si>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</si>
  <si>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</si>
  <si>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</si>
  <si>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</si>
  <si>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</si>
  <si>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</si>
  <si>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</si>
  <si>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</si>
  <si>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</si>
  <si>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</si>
  <si>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</si>
  <si>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</si>
  <si>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</si>
  <si>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</si>
  <si>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</si>
  <si>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</si>
  <si>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</si>
  <si>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</si>
  <si>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</si>
  <si>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</si>
  <si>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</si>
  <si>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</si>
  <si>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</si>
  <si>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</si>
  <si>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</si>
  <si>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</si>
  <si>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</si>
  <si>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</si>
  <si>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</si>
  <si>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</si>
  <si>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</si>
  <si>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</si>
  <si>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</si>
  <si>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</si>
  <si>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</si>
  <si>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</si>
  <si>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</si>
  <si>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</si>
  <si>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</si>
  <si>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</si>
  <si>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</si>
  <si>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</si>
  <si>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</si>
  <si>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</si>
  <si>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</si>
  <si>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</si>
  <si>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</si>
  <si>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</si>
  <si>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</si>
  <si>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</si>
  <si>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</si>
  <si>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</si>
  <si>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</si>
  <si>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</si>
  <si>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</si>
  <si>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</si>
  <si>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</si>
  <si>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</si>
  <si>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</si>
  <si>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</si>
  <si>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</si>
  <si>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</si>
  <si>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</si>
  <si>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</si>
  <si>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</si>
  <si>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</si>
  <si>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</si>
  <si>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</si>
  <si>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</si>
  <si>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</si>
  <si>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</si>
  <si>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</si>
  <si>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</si>
  <si>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</si>
  <si>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</si>
  <si>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</si>
  <si>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</si>
  <si>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</si>
  <si>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</si>
  <si>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</si>
  <si>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</si>
  <si>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</si>
  <si>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</si>
  <si>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</si>
  <si>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</si>
  <si>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</si>
  <si>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</si>
  <si>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</si>
  <si>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</si>
  <si>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</si>
  <si>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</si>
  <si>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</si>
  <si>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</si>
  <si>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</si>
  <si>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</si>
  <si>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</si>
  <si>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</si>
  <si>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</si>
  <si>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</si>
  <si>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</si>
  <si>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</si>
  <si>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</si>
  <si>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</si>
  <si>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</si>
  <si>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</si>
  <si>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</si>
  <si>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</si>
  <si>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</si>
  <si>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</si>
  <si>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</si>
  <si>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</si>
  <si>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</si>
  <si>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</si>
  <si>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</si>
  <si>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</si>
  <si>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</si>
  <si>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</si>
  <si>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</si>
  <si>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</si>
  <si>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</si>
  <si>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</si>
  <si>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</si>
  <si>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</si>
  <si>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</si>
  <si>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</si>
  <si>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</si>
  <si>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</si>
  <si>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</si>
  <si>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</si>
  <si>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</si>
  <si>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</si>
  <si>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</si>
  <si>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</si>
  <si>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</si>
  <si>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</si>
  <si>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</si>
  <si>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</si>
  <si>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</si>
  <si>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</si>
  <si>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</si>
  <si>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</si>
  <si>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</si>
  <si>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</si>
  <si>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</si>
  <si>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</si>
  <si>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</si>
  <si>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</si>
  <si>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</si>
  <si>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</si>
  <si>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</si>
  <si>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</si>
  <si>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</si>
  <si>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</si>
  <si>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</si>
  <si>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</si>
  <si>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</si>
  <si>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</si>
  <si>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</si>
  <si>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</si>
  <si>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</si>
  <si>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</si>
  <si>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</si>
  <si>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</si>
  <si>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</si>
  <si>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</si>
  <si>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</si>
  <si>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</si>
  <si>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</si>
  <si>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</si>
  <si>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</si>
  <si>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</si>
  <si>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</si>
  <si>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</si>
  <si>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</si>
  <si>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</si>
  <si>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</si>
  <si>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</si>
  <si>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</si>
  <si>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</si>
  <si>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</si>
  <si>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</si>
  <si>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</si>
  <si>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</si>
  <si>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</si>
  <si>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</si>
  <si>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</si>
  <si>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</si>
  <si>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</si>
  <si>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</si>
  <si>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</si>
  <si>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</si>
  <si>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</si>
  <si>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</si>
  <si>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</si>
  <si>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</si>
  <si>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</si>
  <si>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</si>
  <si>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</si>
  <si>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</si>
  <si>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</si>
  <si>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</si>
  <si>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</si>
  <si>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</si>
  <si>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</si>
  <si>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</si>
  <si>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</si>
  <si>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</si>
  <si>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</si>
  <si>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</si>
  <si>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</si>
  <si>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</si>
  <si>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</si>
  <si>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</si>
  <si>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</si>
  <si>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</si>
  <si>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</si>
  <si>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</si>
  <si>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</si>
  <si>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</si>
  <si>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</si>
  <si>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</si>
  <si>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</si>
  <si>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</si>
  <si>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</si>
  <si>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</si>
  <si>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</si>
  <si>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</si>
  <si>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</si>
  <si>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</si>
  <si>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</si>
  <si>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</si>
  <si>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</si>
  <si>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</si>
  <si>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</si>
  <si>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</si>
  <si>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</si>
  <si>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</si>
  <si>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</si>
  <si>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</si>
  <si>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</si>
  <si>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</si>
  <si>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</si>
  <si>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</si>
  <si>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</si>
  <si>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</si>
  <si>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</si>
  <si>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</si>
  <si>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</si>
  <si>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</si>
  <si>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</si>
  <si>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</si>
  <si>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</si>
  <si>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</si>
  <si>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</si>
  <si>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</si>
  <si>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</si>
  <si>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</si>
  <si>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</si>
  <si>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</si>
  <si>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</si>
  <si>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</si>
  <si>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</si>
  <si>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</si>
  <si>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</si>
  <si>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</si>
  <si>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</si>
  <si>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</si>
  <si>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</si>
  <si>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</si>
  <si>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</si>
  <si>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</si>
  <si>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</si>
  <si>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</si>
  <si>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</si>
  <si>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</si>
  <si>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</si>
  <si>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</si>
  <si>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</si>
  <si>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</si>
  <si>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</si>
  <si>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</si>
  <si>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</si>
  <si>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</si>
  <si>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</si>
  <si>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</si>
  <si>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</si>
  <si>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</si>
  <si>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</si>
  <si>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</si>
  <si>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</si>
  <si>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</si>
  <si>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</si>
  <si>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</si>
  <si>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</si>
  <si>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</si>
  <si>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</si>
  <si>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</si>
  <si>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</si>
  <si>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</si>
  <si>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</si>
  <si>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</si>
  <si>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</si>
  <si>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</si>
  <si>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</si>
  <si>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</si>
  <si>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</si>
  <si>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</si>
  <si>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</si>
  <si>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</si>
  <si>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</si>
  <si>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</si>
  <si>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</si>
  <si>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</si>
  <si>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</si>
  <si>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</si>
  <si>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</si>
  <si>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</si>
  <si>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</si>
  <si>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</si>
  <si>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</si>
  <si>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</si>
  <si>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</si>
  <si>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</si>
  <si>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</si>
  <si>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</si>
  <si>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</si>
  <si>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</si>
  <si>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</si>
  <si>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</si>
  <si>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</si>
  <si>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</si>
  <si>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</si>
  <si>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</si>
  <si>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</si>
  <si>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</si>
  <si>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</si>
  <si>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</si>
  <si>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</si>
  <si>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</si>
  <si>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</si>
  <si>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</si>
  <si>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</si>
  <si>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</si>
  <si>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</si>
  <si>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</si>
  <si>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</si>
  <si>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</si>
  <si>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</si>
  <si>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</si>
  <si>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</si>
  <si>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</si>
  <si>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</si>
  <si>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</si>
  <si>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</si>
  <si>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</si>
  <si>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</si>
  <si>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</si>
  <si>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</si>
  <si>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</si>
  <si>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</si>
  <si>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</si>
  <si>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</si>
  <si>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</si>
  <si>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</si>
  <si>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</si>
  <si>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</si>
  <si>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</si>
  <si>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</si>
  <si>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</si>
  <si>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</si>
  <si>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</si>
  <si>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</si>
  <si>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</si>
  <si>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</si>
  <si>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</si>
  <si>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</si>
  <si>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</si>
  <si>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</si>
  <si>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</si>
  <si>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</si>
  <si>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</si>
  <si>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</si>
  <si>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</si>
  <si>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</si>
  <si>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</si>
  <si>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</si>
  <si>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</si>
  <si>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</si>
  <si>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</si>
  <si>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</si>
  <si>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</si>
  <si>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</si>
  <si>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</si>
  <si>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</si>
  <si>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</si>
  <si>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</si>
  <si>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</si>
  <si>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</si>
  <si>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</si>
  <si>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</si>
  <si>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</si>
  <si>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</si>
  <si>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</si>
  <si>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</si>
  <si>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</si>
  <si>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</si>
  <si>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</si>
  <si>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</si>
  <si>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</si>
  <si>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</si>
  <si>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</si>
  <si>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</si>
  <si>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</si>
  <si>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</si>
  <si>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</si>
  <si>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</si>
  <si>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</si>
  <si>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</si>
  <si>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</si>
  <si>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</si>
  <si>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</si>
  <si>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</si>
  <si>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</si>
  <si>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</si>
  <si>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</si>
  <si>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</si>
  <si>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</si>
  <si>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</si>
  <si>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</si>
  <si>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</si>
  <si>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</si>
  <si>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</si>
  <si>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</si>
  <si>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</si>
  <si>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</si>
  <si>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</si>
  <si>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</si>
  <si>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</si>
  <si>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</si>
  <si>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</si>
  <si>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</si>
  <si>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</si>
  <si>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</si>
  <si>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</si>
  <si>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</si>
  <si>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</si>
  <si>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</si>
  <si>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</si>
  <si>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</si>
  <si>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</si>
  <si>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</si>
  <si>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</si>
  <si>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</si>
  <si>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</si>
  <si>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</si>
  <si>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</si>
  <si>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</si>
  <si>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</si>
  <si>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</si>
  <si>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</si>
  <si>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</si>
  <si>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</si>
  <si>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</si>
  <si>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</si>
  <si>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</si>
  <si>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</si>
  <si>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</si>
  <si>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</si>
  <si>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</si>
  <si>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</si>
  <si>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</si>
  <si>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</si>
  <si>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</si>
  <si>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</si>
  <si>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</si>
  <si>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</si>
  <si>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</si>
  <si>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</si>
  <si>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</si>
  <si>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</si>
  <si>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</si>
  <si>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</si>
  <si>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</si>
  <si>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</si>
  <si>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</si>
  <si>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</si>
  <si>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</si>
  <si>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</si>
  <si>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</si>
  <si>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</si>
  <si>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</si>
  <si>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</si>
  <si>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</si>
  <si>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</si>
  <si>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</si>
  <si>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</si>
  <si>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</si>
  <si>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</si>
  <si>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</si>
  <si>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</si>
  <si>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</si>
  <si>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</si>
  <si>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</si>
  <si>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</si>
  <si>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</si>
  <si>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</si>
  <si>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</si>
  <si>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</si>
  <si>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</si>
  <si>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</si>
  <si>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</si>
  <si>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</si>
  <si>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</si>
  <si>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</si>
  <si>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</si>
  <si>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</si>
  <si>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</si>
  <si>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</si>
  <si>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</si>
  <si>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</si>
  <si>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</si>
  <si>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</si>
  <si>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</si>
  <si>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</si>
  <si>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</si>
  <si>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</si>
  <si>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</si>
  <si>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</si>
  <si>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</si>
  <si>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</si>
  <si>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</si>
  <si>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</si>
  <si>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</si>
  <si>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</si>
  <si>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</si>
  <si>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</si>
  <si>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</si>
  <si>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</si>
  <si>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</si>
  <si>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</si>
  <si>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</si>
  <si>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</si>
  <si>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</si>
  <si>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</si>
  <si>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</si>
  <si>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</si>
  <si>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</si>
  <si>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</si>
  <si>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</si>
  <si>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</si>
  <si>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</si>
  <si>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</si>
  <si>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</si>
  <si>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</si>
  <si>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</si>
  <si>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</si>
  <si>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</si>
  <si>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</si>
  <si>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</si>
  <si>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</si>
  <si>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</si>
  <si>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</si>
  <si>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</si>
  <si>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</si>
  <si>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</si>
  <si>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</si>
  <si>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</si>
  <si>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</si>
  <si>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</si>
  <si>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</si>
  <si>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</si>
  <si>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</si>
  <si>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</si>
  <si>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</si>
  <si>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</si>
  <si>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</si>
  <si>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</si>
  <si>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</si>
  <si>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</si>
  <si>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</si>
  <si>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</si>
  <si>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</si>
  <si>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</si>
  <si>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</si>
  <si>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</si>
  <si>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</si>
  <si>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</si>
  <si>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</si>
  <si>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</si>
  <si>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</si>
  <si>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</si>
  <si>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</si>
  <si>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</si>
  <si>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</si>
  <si>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</si>
  <si>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</si>
  <si>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</si>
  <si>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</si>
  <si>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</si>
  <si>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</si>
  <si>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</si>
  <si>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</si>
  <si>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</si>
  <si>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</si>
  <si>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</si>
  <si>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</si>
  <si>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</si>
  <si>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</si>
  <si>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</si>
  <si>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</si>
  <si>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</si>
  <si>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</si>
  <si>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</si>
  <si>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</si>
  <si>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</si>
  <si>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</si>
  <si>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</si>
  <si>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</si>
  <si>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</si>
  <si>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</si>
  <si>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</si>
  <si>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</si>
  <si>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</si>
  <si>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</si>
  <si>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</si>
  <si>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</si>
  <si>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</si>
  <si>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</si>
  <si>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</si>
  <si>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</si>
  <si>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</si>
  <si>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</si>
  <si>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</si>
  <si>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</si>
  <si>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</si>
  <si>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</si>
  <si>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</si>
  <si>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</si>
  <si>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</si>
  <si>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</si>
  <si>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</si>
  <si>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</si>
  <si>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</si>
  <si>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</si>
  <si>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</si>
  <si>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</si>
  <si>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</si>
  <si>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</si>
  <si>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</si>
  <si>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</si>
  <si>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</si>
  <si>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</si>
  <si>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</si>
  <si>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</si>
  <si>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</si>
  <si>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</si>
  <si>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</si>
  <si>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</si>
  <si>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</si>
  <si>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</si>
  <si>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</si>
  <si>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</si>
  <si>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</si>
  <si>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</si>
  <si>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</si>
  <si>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</si>
  <si>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</si>
  <si>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</si>
  <si>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</si>
  <si>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</si>
  <si>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</si>
  <si>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</si>
  <si>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</si>
  <si>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</si>
  <si>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</si>
  <si>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</si>
  <si>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</si>
  <si>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</si>
  <si>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</si>
  <si>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</si>
  <si>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</si>
  <si>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</si>
  <si>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</si>
  <si>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</si>
  <si>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</si>
  <si>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</si>
  <si>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</si>
  <si>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</si>
  <si>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</si>
  <si>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</si>
  <si>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</si>
  <si>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</si>
  <si>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</si>
  <si>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</si>
  <si>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</si>
  <si>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</si>
  <si>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</si>
  <si>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</si>
  <si>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</si>
  <si>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</si>
  <si>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</si>
  <si>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</si>
  <si>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</si>
  <si>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</si>
  <si>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</si>
  <si>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</si>
  <si>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</si>
  <si>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</si>
  <si>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</si>
  <si>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</si>
  <si>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</si>
  <si>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</si>
  <si>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</si>
  <si>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</si>
  <si>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</si>
  <si>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</si>
  <si>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</si>
  <si>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</si>
  <si>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</si>
  <si>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</si>
  <si>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</si>
  <si>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</si>
  <si>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</si>
  <si>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</si>
  <si>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</si>
  <si>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</si>
  <si>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</si>
  <si>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</si>
  <si>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</si>
  <si>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</si>
  <si>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</si>
  <si>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</si>
  <si>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</si>
  <si>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</si>
  <si>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</si>
  <si>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</si>
  <si>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</si>
  <si>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</si>
  <si>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</si>
  <si>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</si>
  <si>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</si>
  <si>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</si>
  <si>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</si>
  <si>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</si>
  <si>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</si>
  <si>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</si>
  <si>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</si>
  <si>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</si>
  <si>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</si>
  <si>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</si>
  <si>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</si>
  <si>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</si>
  <si>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</si>
  <si>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</si>
  <si>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</si>
  <si>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</si>
  <si>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</si>
  <si>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</si>
  <si>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</si>
  <si>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</si>
  <si>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</si>
  <si>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</si>
  <si>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</si>
  <si>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</si>
  <si>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</si>
  <si>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</si>
  <si>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</si>
  <si>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</si>
  <si>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</si>
  <si>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</si>
  <si>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</si>
  <si>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</si>
  <si>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</si>
  <si>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</si>
  <si>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</si>
  <si>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</si>
  <si>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</si>
  <si>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</si>
  <si>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</si>
  <si>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</si>
  <si>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</si>
  <si>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</si>
  <si>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</si>
  <si>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</si>
  <si>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</si>
  <si>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</si>
  <si>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</si>
  <si>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</si>
  <si>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</si>
  <si>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</si>
  <si>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</si>
  <si>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</si>
  <si>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</si>
  <si>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</si>
  <si>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</si>
  <si>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</si>
  <si>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</si>
  <si>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</si>
  <si>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</si>
  <si>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</si>
  <si>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</si>
  <si>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</si>
  <si>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</si>
  <si>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</si>
  <si>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</si>
  <si>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</si>
  <si>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</si>
  <si>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</si>
  <si>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</si>
  <si>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</si>
  <si>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</si>
  <si>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</si>
  <si>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</si>
  <si>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</si>
  <si>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</si>
  <si>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</si>
  <si>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</si>
  <si>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</si>
  <si>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</si>
  <si>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</si>
  <si>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</si>
  <si>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</si>
  <si>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</si>
  <si>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</si>
  <si>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</si>
  <si>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</si>
  <si>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</si>
  <si>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</si>
  <si>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</si>
  <si>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</si>
  <si>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</si>
  <si>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</si>
  <si>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</si>
  <si>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</si>
  <si>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</si>
  <si>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</si>
  <si>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</si>
  <si>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</si>
  <si>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</si>
  <si>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</si>
  <si>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</si>
  <si>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</si>
  <si>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</si>
  <si>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</si>
  <si>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</si>
  <si>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</si>
  <si>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</si>
  <si>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</si>
  <si>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</si>
  <si>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</si>
  <si>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</si>
  <si>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</si>
  <si>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</si>
  <si>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</si>
  <si>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</si>
  <si>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</si>
  <si>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</si>
  <si>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</si>
  <si>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</si>
  <si>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</si>
  <si>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</si>
  <si>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</si>
  <si>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</si>
  <si>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</si>
  <si>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</si>
  <si>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</si>
  <si>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</si>
  <si>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</si>
  <si>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</si>
  <si>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</si>
  <si>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</si>
  <si>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</si>
  <si>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</si>
  <si>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</si>
  <si>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</si>
  <si>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</si>
  <si>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</si>
  <si>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</si>
  <si>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</si>
  <si>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</si>
  <si>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</si>
  <si>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</si>
  <si>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</si>
  <si>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</si>
  <si>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</si>
  <si>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</si>
  <si>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</si>
  <si>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</si>
  <si>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</si>
  <si>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</si>
  <si>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</si>
  <si>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</si>
  <si>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</si>
  <si>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</si>
  <si>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</si>
  <si>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</si>
  <si>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</si>
  <si>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</si>
  <si>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</si>
  <si>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</si>
  <si>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</si>
  <si>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</si>
  <si>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</si>
  <si>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</si>
  <si>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</si>
  <si>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</si>
  <si>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</si>
  <si>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</si>
  <si>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</si>
  <si>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</si>
  <si>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</si>
  <si>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</si>
  <si>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</si>
  <si>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</si>
  <si>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</si>
  <si>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</si>
  <si>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</si>
  <si>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</si>
  <si>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</si>
  <si>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</si>
  <si>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</si>
  <si>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</si>
  <si>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</si>
  <si>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</si>
  <si>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</si>
  <si>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</si>
  <si>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</si>
  <si>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</si>
  <si>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</si>
  <si>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</si>
  <si>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</si>
  <si>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</si>
  <si>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</si>
  <si>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</si>
  <si>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</si>
  <si>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</si>
  <si>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</si>
  <si>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</si>
  <si>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</si>
  <si>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</si>
  <si>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</si>
  <si>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</si>
  <si>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</si>
  <si>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</si>
  <si>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</si>
  <si>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</si>
  <si>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</si>
  <si>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</si>
  <si>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</si>
  <si>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</si>
  <si>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</si>
  <si>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</si>
  <si>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</si>
  <si>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</si>
  <si>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</si>
  <si>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</si>
  <si>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</si>
  <si>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</si>
  <si>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</si>
  <si>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</si>
  <si>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</si>
  <si>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</si>
  <si>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</si>
  <si>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</si>
  <si>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</si>
  <si>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</si>
  <si>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</si>
  <si>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</si>
  <si>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</si>
  <si>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</si>
  <si>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</si>
  <si>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</si>
  <si>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</si>
  <si>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</si>
  <si>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</si>
  <si>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</si>
  <si>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</si>
  <si>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</si>
  <si>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</si>
  <si>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</si>
  <si>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</si>
  <si>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</si>
  <si>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</si>
  <si>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</si>
  <si>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</si>
  <si>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</si>
  <si>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</si>
  <si>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</si>
  <si>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</si>
  <si>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</si>
  <si>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</si>
  <si>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</si>
  <si>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</si>
  <si>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</si>
  <si>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</si>
  <si>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</si>
  <si>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</si>
  <si>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</si>
  <si>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</si>
  <si>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</si>
  <si>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</si>
  <si>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</si>
  <si>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</si>
  <si>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</si>
  <si>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</si>
  <si>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</si>
  <si>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</si>
  <si>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</si>
  <si>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</si>
  <si>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</si>
  <si>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</si>
  <si>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</si>
  <si>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</si>
  <si>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</si>
  <si>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</si>
  <si>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</si>
  <si>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</si>
  <si>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</si>
  <si>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</si>
  <si>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</si>
  <si>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</si>
  <si>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</si>
  <si>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</si>
  <si>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</si>
  <si>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</si>
  <si>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</si>
  <si>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</si>
  <si>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</si>
  <si>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</si>
  <si>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</si>
  <si>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</si>
  <si>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</si>
  <si>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</si>
  <si>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</si>
  <si>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</si>
  <si>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</si>
  <si>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</si>
  <si>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</si>
  <si>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</si>
  <si>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</si>
  <si>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</si>
  <si>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</si>
  <si>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</si>
  <si>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</si>
  <si>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</si>
  <si>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</si>
  <si>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</si>
  <si>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</si>
  <si>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</si>
  <si>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</si>
  <si>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</si>
  <si>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</si>
  <si>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</si>
  <si>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</si>
  <si>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</si>
  <si>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</si>
  <si>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</si>
  <si>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</si>
  <si>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</si>
  <si>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</si>
  <si>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</si>
  <si>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</si>
  <si>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</si>
  <si>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</si>
  <si>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</si>
  <si>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</si>
  <si>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</si>
  <si>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</si>
  <si>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</si>
  <si>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</si>
  <si>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</si>
  <si>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</si>
  <si>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</si>
  <si>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</si>
  <si>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</si>
  <si>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</si>
  <si>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</si>
  <si>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</si>
  <si>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</si>
  <si>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</si>
  <si>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</si>
  <si>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</si>
  <si>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</si>
  <si>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</si>
  <si>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</si>
  <si>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</si>
  <si>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</si>
  <si>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</si>
  <si>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</si>
  <si>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</si>
  <si>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</si>
  <si>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</si>
  <si>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</si>
  <si>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</si>
  <si>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</si>
  <si>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</si>
  <si>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</si>
  <si>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</si>
  <si>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</si>
  <si>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</si>
  <si>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</si>
  <si>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</si>
  <si>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</si>
  <si>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</si>
  <si>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</si>
  <si>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</si>
  <si>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</si>
  <si>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</si>
  <si>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</si>
  <si>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</si>
  <si>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</si>
  <si>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</si>
  <si>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</si>
  <si>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</si>
  <si>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</si>
  <si>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</si>
  <si>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</si>
  <si>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</si>
  <si>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</si>
  <si>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</si>
  <si>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</si>
  <si>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</si>
  <si>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</si>
  <si>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</si>
  <si>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</si>
  <si>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</si>
  <si>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</si>
  <si>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</si>
  <si>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</si>
  <si>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</si>
  <si>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</si>
  <si>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</si>
  <si>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</si>
  <si>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</si>
  <si>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</si>
  <si>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</si>
  <si>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</si>
  <si>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</si>
  <si>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</si>
  <si>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</si>
  <si>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</si>
  <si>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</si>
  <si>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</si>
  <si>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</si>
  <si>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</si>
  <si>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</si>
  <si>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</si>
  <si>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</si>
  <si>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</si>
  <si>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</si>
  <si>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</si>
  <si>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</si>
  <si>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</si>
  <si>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</si>
  <si>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</si>
  <si>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</si>
  <si>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</si>
  <si>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</si>
  <si>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</si>
  <si>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</si>
  <si>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</si>
  <si>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</si>
  <si>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</si>
  <si>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</si>
  <si>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</si>
  <si>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</si>
  <si>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</si>
  <si>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</si>
  <si>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</si>
  <si>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</si>
  <si>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</si>
  <si>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</si>
  <si>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</si>
  <si>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</si>
  <si>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</si>
  <si>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</si>
  <si>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</si>
  <si>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</si>
  <si>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</si>
  <si>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</si>
  <si>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</si>
  <si>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</si>
  <si>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</si>
  <si>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</si>
  <si>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</si>
  <si>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</si>
  <si>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</si>
  <si>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</si>
  <si>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</si>
  <si>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</si>
  <si>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</si>
  <si>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</si>
  <si>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</si>
  <si>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</si>
  <si>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</si>
  <si>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</si>
  <si>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</si>
  <si>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</si>
  <si>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</si>
  <si>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</si>
  <si>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</si>
  <si>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</si>
  <si>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</si>
  <si>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</si>
  <si>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</si>
  <si>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</si>
  <si>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</si>
  <si>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</si>
  <si>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</si>
  <si>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</si>
  <si>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</si>
  <si>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</si>
  <si>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</si>
  <si>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</si>
  <si>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</si>
  <si>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</si>
  <si>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</si>
  <si>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</si>
  <si>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</si>
  <si>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</si>
  <si>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</si>
  <si>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</si>
  <si>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</si>
  <si>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</si>
  <si>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</si>
  <si>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</si>
  <si>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</si>
  <si>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</si>
  <si>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</si>
  <si>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</si>
  <si>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</si>
  <si>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</si>
  <si>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</si>
  <si>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</si>
  <si>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</si>
  <si>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</si>
  <si>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</si>
  <si>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</si>
  <si>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</si>
  <si>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</si>
  <si>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</si>
  <si>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</si>
  <si>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</si>
  <si>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</si>
  <si>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</si>
  <si>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</si>
  <si>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</si>
  <si>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</si>
  <si>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</si>
  <si>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</si>
  <si>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</si>
  <si>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</si>
  <si>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</si>
  <si>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</si>
  <si>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</si>
  <si>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</si>
  <si>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</si>
  <si>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</si>
  <si>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</si>
  <si>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</si>
  <si>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</si>
  <si>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</si>
  <si>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</si>
  <si>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</si>
  <si>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</si>
  <si>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</si>
  <si>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</si>
  <si>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</si>
  <si>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</si>
  <si>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</si>
  <si>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</si>
  <si>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</si>
  <si>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</si>
  <si>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</si>
  <si>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</si>
  <si>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</si>
  <si>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</si>
  <si>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</si>
  <si>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</si>
  <si>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</si>
  <si>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</si>
  <si>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</si>
  <si>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</si>
  <si>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</si>
  <si>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</si>
  <si>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</si>
  <si>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</si>
  <si>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</si>
  <si>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</si>
  <si>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</si>
  <si>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</si>
  <si>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</si>
  <si>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</si>
  <si>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</si>
  <si>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</si>
  <si>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</si>
  <si>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</si>
  <si>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</si>
  <si>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</si>
  <si>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</si>
  <si>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</si>
  <si>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</si>
  <si>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</si>
  <si>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</si>
  <si>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</si>
  <si>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</si>
  <si>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</si>
  <si>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</si>
  <si>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</si>
  <si>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</si>
  <si>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</si>
  <si>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</si>
  <si>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</si>
  <si>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</si>
  <si>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</si>
  <si>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</si>
  <si>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</si>
  <si>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</si>
  <si>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</si>
  <si>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</si>
  <si>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</si>
  <si>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</si>
  <si>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</si>
  <si>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</si>
  <si>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</si>
  <si>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</si>
  <si>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</si>
  <si>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</si>
  <si>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</si>
  <si>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</si>
  <si>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</si>
  <si>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</si>
  <si>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</si>
  <si>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</si>
  <si>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</si>
  <si>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</si>
  <si>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</si>
  <si>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</si>
  <si>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</si>
  <si>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</si>
  <si>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</si>
  <si>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</si>
  <si>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</si>
  <si>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</si>
  <si>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</si>
  <si>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</si>
  <si>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</si>
  <si>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</si>
  <si>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</si>
  <si>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</si>
  <si>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</si>
  <si>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</si>
  <si>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</si>
  <si>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</si>
  <si>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</si>
  <si>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</si>
  <si>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</si>
  <si>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</si>
  <si>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</si>
  <si>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</si>
  <si>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</si>
  <si>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</si>
  <si>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</si>
  <si>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</si>
  <si>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</si>
  <si>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</si>
  <si>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</si>
  <si>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</si>
  <si>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</si>
  <si>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</si>
  <si>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</si>
  <si>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</si>
  <si>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</si>
  <si>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</si>
  <si>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</si>
  <si>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</si>
  <si>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</si>
  <si>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</si>
  <si>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</si>
  <si>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</si>
  <si>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</si>
  <si>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</si>
  <si>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</si>
  <si>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</si>
  <si>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</si>
  <si>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</si>
  <si>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</si>
  <si>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</si>
  <si>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</si>
  <si>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</si>
  <si>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</si>
  <si>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</si>
  <si>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</si>
  <si>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</si>
  <si>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</si>
  <si>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</si>
  <si>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</si>
  <si>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</si>
  <si>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</si>
  <si>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</si>
  <si>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</si>
  <si>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</si>
  <si>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</si>
  <si>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</si>
  <si>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</si>
  <si>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</si>
  <si>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</si>
  <si>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</si>
  <si>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</si>
  <si>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</si>
  <si>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</si>
  <si>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</si>
  <si>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</si>
  <si>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</si>
  <si>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</si>
  <si>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</si>
  <si>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</si>
  <si>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</si>
  <si>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</si>
  <si>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</si>
  <si>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</si>
  <si>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</si>
  <si>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</si>
  <si>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</si>
  <si>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</si>
  <si>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</si>
  <si>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</si>
  <si>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</si>
  <si>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</si>
  <si>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</si>
  <si>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</si>
  <si>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</si>
  <si>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</si>
  <si>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</si>
  <si>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</si>
  <si>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</si>
  <si>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</si>
  <si>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</si>
  <si>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</si>
  <si>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</si>
  <si>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</si>
  <si>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</si>
  <si>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</si>
  <si>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</si>
  <si>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</si>
  <si>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</si>
  <si>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</si>
  <si>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</si>
  <si>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</si>
  <si>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</si>
  <si>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</si>
  <si>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</si>
  <si>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</si>
  <si>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</si>
  <si>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</si>
  <si>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</si>
  <si>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</si>
  <si>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</si>
  <si>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</si>
  <si>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</si>
  <si>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</si>
  <si>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</si>
  <si>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</si>
  <si>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</si>
  <si>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</si>
  <si>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</si>
  <si>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</si>
  <si>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</si>
  <si>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</si>
  <si>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</si>
  <si>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</si>
  <si>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</si>
  <si>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</si>
  <si>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</si>
  <si>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</si>
  <si>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</si>
  <si>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</si>
  <si>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</si>
  <si>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</si>
  <si>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</si>
  <si>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</si>
  <si>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</si>
  <si>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</si>
  <si>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</si>
  <si>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</si>
  <si>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</si>
  <si>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</si>
  <si>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</si>
  <si>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</si>
  <si>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</si>
  <si>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</si>
  <si>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</si>
  <si>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</si>
  <si>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</si>
  <si>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</si>
  <si>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</si>
  <si>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</si>
  <si>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</si>
  <si>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</si>
  <si>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</si>
  <si>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</si>
  <si>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</si>
  <si>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</si>
  <si>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</si>
  <si>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</si>
  <si>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</si>
  <si>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</si>
  <si>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</si>
  <si>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</si>
  <si>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</si>
  <si>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</si>
  <si>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</si>
  <si>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</si>
  <si>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</si>
  <si>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</si>
  <si>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</si>
  <si>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</si>
  <si>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</si>
  <si>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</si>
  <si>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</si>
  <si>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</si>
  <si>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</si>
  <si>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</si>
  <si>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</si>
  <si>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</si>
  <si>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</si>
  <si>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</si>
  <si>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</si>
  <si>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</si>
  <si>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</si>
  <si>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</si>
  <si>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</si>
  <si>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</si>
  <si>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</si>
  <si>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</si>
  <si>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</si>
  <si>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</si>
  <si>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</si>
  <si>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</si>
  <si>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</si>
  <si>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</si>
  <si>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</si>
  <si>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</si>
  <si>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</si>
  <si>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</si>
  <si>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</si>
  <si>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</si>
  <si>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</si>
  <si>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</si>
  <si>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</si>
  <si>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</si>
  <si>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</si>
  <si>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</si>
  <si>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</si>
  <si>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</si>
  <si>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</si>
  <si>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</si>
  <si>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</si>
  <si>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</si>
  <si>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</si>
  <si>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</si>
  <si>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</si>
  <si>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</si>
  <si>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</si>
  <si>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</si>
  <si>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</si>
  <si>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</si>
  <si>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</si>
  <si>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</si>
  <si>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</si>
  <si>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</si>
  <si>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</si>
  <si>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</si>
  <si>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</si>
  <si>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</si>
  <si>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</si>
  <si>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</si>
  <si>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</si>
  <si>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</si>
  <si>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</si>
  <si>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</si>
  <si>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</si>
  <si>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</si>
  <si>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</si>
  <si>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</si>
  <si>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</si>
  <si>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</si>
  <si>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</si>
  <si>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</si>
  <si>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</si>
  <si>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</si>
  <si>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</si>
  <si>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</si>
  <si>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</si>
  <si>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</si>
  <si>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</si>
  <si>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</si>
  <si>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</si>
  <si>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</si>
  <si>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</si>
  <si>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</si>
  <si>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</si>
  <si>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</si>
  <si>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</si>
  <si>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</si>
  <si>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</si>
  <si>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</si>
  <si>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</si>
  <si>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</si>
  <si>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</si>
  <si>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</si>
  <si>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</si>
  <si>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</si>
  <si>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</si>
  <si>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</si>
  <si>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</si>
  <si>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</si>
  <si>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</si>
  <si>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</si>
  <si>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</si>
  <si>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</si>
  <si>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</si>
  <si>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</si>
  <si>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</si>
  <si>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</si>
  <si>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</si>
  <si>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</si>
  <si>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</si>
  <si>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</si>
  <si>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</si>
  <si>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</si>
  <si>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</si>
  <si>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</si>
  <si>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</si>
  <si>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</si>
  <si>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</si>
  <si>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</si>
  <si>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</si>
  <si>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</si>
  <si>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</si>
  <si>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</si>
  <si>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</si>
  <si>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</si>
  <si>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</si>
  <si>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</si>
  <si>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</si>
  <si>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</si>
  <si>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</si>
  <si>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</si>
  <si>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</si>
  <si>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</si>
  <si>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</si>
  <si>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</si>
  <si>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</si>
  <si>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</si>
  <si>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</si>
  <si>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</si>
  <si>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</si>
  <si>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</si>
  <si>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</si>
  <si>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</si>
  <si>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</si>
  <si>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</si>
  <si>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</si>
  <si>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</si>
  <si>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</si>
  <si>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</si>
  <si>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</si>
  <si>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</si>
  <si>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</si>
  <si>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</si>
  <si>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</si>
  <si>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</si>
  <si>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</si>
  <si>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</si>
  <si>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</si>
  <si>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</si>
  <si>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</si>
  <si>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</si>
  <si>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</si>
  <si>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</si>
  <si>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</si>
  <si>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</si>
  <si>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</si>
  <si>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</si>
  <si>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</si>
  <si>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</si>
  <si>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</si>
  <si>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</si>
  <si>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</si>
  <si>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</si>
  <si>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</si>
  <si>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</si>
  <si>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</si>
  <si>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</si>
  <si>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</si>
  <si>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</si>
  <si>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</si>
  <si>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</si>
  <si>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</si>
  <si>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</si>
  <si>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</si>
  <si>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</si>
  <si>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</si>
  <si>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</si>
  <si>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</si>
  <si>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</si>
  <si>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</si>
  <si>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</si>
  <si>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</si>
  <si>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</si>
  <si>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</si>
  <si>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</si>
  <si>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</si>
  <si>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</si>
  <si>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</si>
  <si>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</si>
  <si>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</si>
  <si>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</si>
  <si>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</si>
  <si>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</si>
  <si>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</si>
  <si>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</si>
  <si>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</si>
  <si>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</si>
  <si>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</si>
  <si>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</si>
  <si>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</si>
  <si>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</si>
  <si>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</si>
  <si>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</si>
  <si>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</si>
  <si>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</si>
  <si>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</si>
  <si>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</si>
  <si>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</si>
  <si>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</si>
  <si>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</si>
  <si>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</si>
  <si>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</si>
  <si>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</si>
  <si>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</si>
  <si>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</si>
  <si>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</si>
  <si>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</si>
  <si>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</si>
  <si>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</si>
  <si>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</si>
  <si>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</si>
  <si>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</si>
  <si>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</si>
  <si>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</si>
  <si>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</si>
  <si>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</si>
  <si>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</si>
  <si>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</si>
  <si>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</si>
  <si>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</si>
  <si>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</si>
  <si>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</si>
  <si>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</si>
  <si>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</si>
  <si>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</si>
  <si>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</si>
  <si>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</si>
  <si>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</si>
  <si>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</si>
  <si>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</si>
  <si>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</si>
  <si>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</si>
  <si>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</si>
  <si>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</si>
  <si>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</si>
  <si>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</si>
  <si>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</si>
  <si>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</si>
  <si>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</si>
  <si>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</si>
  <si>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</si>
  <si>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</si>
  <si>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</si>
  <si>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</si>
  <si>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</si>
  <si>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</si>
  <si>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</si>
  <si>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</si>
  <si>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</si>
  <si>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</si>
  <si>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</si>
  <si>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</si>
  <si>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</si>
  <si>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</si>
  <si>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</si>
  <si>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</si>
  <si>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</si>
  <si>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</si>
  <si>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</si>
  <si>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</si>
  <si>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</si>
  <si>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</si>
  <si>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</si>
  <si>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</si>
  <si>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</si>
  <si>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</si>
  <si>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</si>
  <si>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</si>
  <si>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</si>
  <si>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</si>
  <si>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</si>
  <si>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</si>
  <si>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</si>
  <si>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</si>
  <si>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</si>
  <si>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</si>
  <si>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</si>
  <si>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</si>
  <si>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</si>
  <si>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</si>
  <si>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</si>
  <si>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</si>
  <si>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</si>
  <si>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</si>
  <si>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</si>
  <si>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</si>
  <si>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</si>
  <si>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</si>
  <si>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</si>
  <si>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</si>
  <si>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</si>
  <si>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</si>
  <si>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</si>
  <si>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</si>
  <si>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</si>
  <si>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</si>
  <si>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</si>
  <si>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</si>
  <si>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</si>
  <si>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</si>
  <si>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</si>
  <si>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</si>
  <si>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</si>
  <si>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</si>
  <si>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</si>
  <si>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</si>
  <si>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</si>
  <si>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</si>
  <si>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</si>
  <si>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</si>
  <si>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</si>
  <si>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</si>
  <si>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</si>
  <si>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</si>
  <si>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</si>
  <si>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</si>
  <si>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</si>
  <si>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</si>
  <si>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</si>
  <si>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</si>
  <si>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</si>
  <si>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</si>
  <si>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</si>
  <si>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</si>
  <si>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</si>
  <si>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</si>
  <si>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</si>
  <si>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</si>
  <si>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</si>
  <si>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</si>
  <si>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</si>
  <si>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</si>
  <si>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</si>
  <si>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</si>
  <si>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</si>
  <si>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</si>
  <si>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</si>
  <si>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</si>
  <si>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</si>
  <si>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</si>
  <si>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</si>
  <si>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</si>
  <si>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</si>
  <si>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</si>
  <si>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</si>
  <si>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</si>
  <si>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</si>
  <si>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</si>
  <si>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</si>
  <si>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</si>
  <si>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</si>
  <si>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</si>
  <si>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</si>
  <si>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</si>
  <si>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</si>
  <si>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</si>
  <si>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</si>
  <si>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</si>
  <si>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</si>
  <si>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</si>
  <si>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</si>
  <si>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</si>
  <si>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</si>
  <si>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</si>
  <si>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</si>
  <si>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</si>
  <si>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</si>
  <si>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</si>
  <si>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</si>
  <si>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</si>
  <si>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</si>
  <si>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</si>
  <si>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</si>
  <si>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</si>
  <si>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</si>
  <si>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</si>
  <si>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</si>
  <si>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</si>
  <si>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</si>
  <si>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</si>
  <si>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</si>
  <si>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</si>
  <si>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</si>
  <si>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</si>
  <si>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</si>
  <si>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</si>
  <si>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</si>
  <si>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</si>
  <si>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</si>
  <si>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</si>
  <si>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</si>
  <si>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</si>
  <si>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</si>
  <si>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</si>
  <si>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</si>
  <si>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</si>
  <si>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</si>
  <si>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</si>
  <si>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</si>
  <si>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</si>
  <si>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</si>
  <si>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</si>
  <si>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</si>
  <si>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</si>
  <si>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</si>
  <si>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</si>
  <si>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</si>
  <si>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</si>
  <si>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</si>
  <si>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</si>
  <si>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</si>
  <si>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</si>
  <si>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</si>
  <si>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</si>
  <si>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</si>
  <si>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</si>
  <si>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</si>
  <si>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</si>
  <si>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</si>
  <si>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</si>
  <si>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</si>
  <si>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</si>
  <si>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</si>
  <si>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</si>
  <si>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</si>
  <si>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</si>
  <si>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</si>
  <si>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</si>
  <si>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</si>
  <si>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</si>
  <si>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</si>
  <si>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</si>
  <si>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</si>
  <si>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</si>
  <si>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</si>
  <si>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</si>
  <si>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</si>
  <si>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</si>
  <si>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</si>
  <si>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</si>
  <si>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</si>
  <si>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</si>
  <si>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</si>
  <si>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</si>
  <si>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</si>
  <si>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</si>
  <si>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</si>
  <si>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</si>
  <si>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</si>
  <si>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</si>
  <si>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</si>
  <si>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</si>
  <si>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</si>
  <si>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</si>
  <si>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</si>
  <si>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</si>
  <si>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</si>
  <si>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</si>
  <si>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</si>
  <si>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</si>
  <si>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</si>
  <si>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</si>
  <si>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</si>
  <si>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</si>
  <si>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</si>
  <si>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</si>
  <si>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</si>
  <si>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</si>
  <si>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</si>
  <si>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</si>
  <si>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</si>
  <si>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</si>
  <si>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</si>
  <si>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</si>
  <si>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</si>
  <si>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</si>
  <si>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</si>
  <si>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</si>
  <si>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</si>
  <si>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</si>
  <si>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</si>
  <si>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</si>
  <si>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</si>
  <si>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</si>
  <si>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</si>
  <si>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</si>
  <si>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</si>
  <si>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</si>
  <si>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</si>
  <si>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</si>
  <si>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</si>
  <si>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</si>
  <si>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</si>
  <si>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</si>
  <si>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</si>
  <si>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</si>
  <si>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</si>
  <si>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</si>
  <si>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</si>
  <si>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</si>
  <si>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</si>
  <si>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</si>
  <si>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</si>
  <si>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</si>
  <si>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</si>
  <si>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</si>
  <si>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</si>
  <si>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</si>
  <si>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</si>
  <si>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</si>
  <si>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</si>
  <si>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</si>
  <si>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</si>
  <si>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</si>
  <si>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</si>
  <si>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</si>
  <si>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</si>
  <si>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</si>
  <si>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</si>
  <si>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</si>
  <si>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</si>
  <si>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</si>
  <si>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</si>
  <si>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</si>
  <si>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</si>
  <si>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</si>
  <si>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</si>
  <si>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</si>
  <si>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</si>
  <si>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</si>
  <si>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</si>
  <si>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</si>
  <si>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</si>
  <si>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</si>
  <si>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</si>
  <si>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</si>
  <si>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</si>
  <si>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</si>
  <si>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</si>
  <si>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</si>
  <si>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</si>
  <si>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</si>
  <si>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</si>
  <si>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</si>
  <si>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</si>
  <si>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</si>
  <si>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</si>
  <si>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</si>
  <si>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</si>
  <si>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</si>
  <si>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</si>
  <si>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</si>
  <si>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</si>
  <si>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</si>
  <si>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</si>
  <si>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</si>
  <si>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</si>
  <si>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</si>
  <si>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</si>
  <si>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</si>
  <si>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</si>
  <si>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</si>
  <si>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</si>
  <si>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</si>
  <si>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</si>
  <si>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</si>
  <si>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</si>
  <si>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</si>
  <si>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</si>
  <si>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</si>
  <si>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</si>
  <si>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</si>
  <si>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</si>
  <si>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</si>
  <si>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</si>
  <si>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</si>
  <si>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</si>
  <si>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</si>
  <si>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</si>
  <si>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</si>
  <si>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</si>
  <si>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</si>
  <si>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</si>
  <si>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</si>
  <si>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</si>
  <si>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</si>
  <si>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</si>
  <si>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</si>
  <si>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</si>
  <si>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</si>
  <si>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</si>
  <si>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</si>
  <si>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</si>
  <si>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</si>
  <si>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</si>
  <si>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</si>
  <si>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</si>
  <si>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</si>
  <si>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</si>
  <si>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</si>
  <si>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</si>
  <si>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</si>
  <si>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</si>
  <si>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</si>
  <si>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</si>
  <si>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</si>
  <si>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</si>
  <si>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</si>
  <si>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</si>
  <si>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</si>
  <si>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</si>
  <si>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</si>
  <si>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</si>
  <si>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</si>
  <si>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</si>
  <si>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</si>
  <si>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</si>
  <si>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</si>
  <si>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</si>
  <si>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</si>
  <si>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</si>
  <si>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</si>
  <si>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</si>
  <si>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</si>
  <si>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</si>
  <si>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</si>
  <si>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</si>
  <si>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</si>
  <si>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</si>
  <si>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</si>
  <si>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</si>
  <si>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</si>
  <si>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</si>
  <si>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</si>
  <si>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</si>
  <si>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</si>
  <si>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</si>
  <si>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</si>
  <si>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</si>
  <si>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</si>
  <si>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</si>
  <si>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</si>
  <si>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</si>
  <si>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</si>
  <si>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</si>
  <si>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</si>
  <si>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</si>
  <si>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</si>
  <si>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</si>
  <si>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</si>
  <si>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</si>
  <si>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</si>
  <si>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</si>
  <si>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</si>
  <si>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</si>
  <si>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</si>
  <si>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</si>
  <si>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</si>
  <si>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</si>
  <si>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</si>
  <si>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</si>
  <si>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</si>
  <si>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</si>
  <si>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</si>
  <si>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</si>
  <si>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</si>
  <si>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</si>
  <si>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</si>
  <si>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</si>
  <si>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</si>
  <si>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</si>
  <si>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</si>
  <si>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</si>
  <si>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</si>
  <si>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</si>
  <si>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</si>
  <si>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</si>
  <si>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</si>
  <si>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</si>
  <si>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</si>
  <si>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</si>
  <si>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</si>
  <si>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</si>
  <si>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</si>
  <si>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</si>
  <si>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</si>
  <si>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</si>
  <si>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</si>
  <si>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</si>
  <si>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</si>
  <si>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</si>
  <si>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</si>
  <si>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</si>
  <si>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</si>
  <si>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</si>
  <si>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</si>
  <si>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</si>
  <si>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</si>
  <si>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</si>
  <si>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</si>
  <si>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</si>
  <si>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</si>
  <si>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</si>
  <si>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</si>
  <si>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</si>
  <si>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</si>
  <si>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</si>
  <si>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</si>
  <si>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</si>
  <si>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</si>
  <si>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</si>
  <si>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</si>
  <si>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</si>
  <si>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</si>
  <si>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</si>
  <si>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</si>
  <si>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</si>
  <si>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</si>
  <si>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</si>
  <si>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</si>
  <si>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</si>
  <si>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</si>
  <si>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</si>
  <si>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</si>
  <si>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</si>
  <si>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</si>
  <si>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</si>
  <si>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</si>
  <si>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</si>
  <si>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</si>
  <si>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</si>
  <si>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</si>
  <si>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</si>
  <si>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</si>
  <si>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</si>
  <si>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</si>
  <si>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</si>
  <si>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</si>
  <si>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</si>
  <si>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</si>
  <si>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</si>
  <si>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</si>
  <si>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</si>
  <si>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</si>
  <si>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</si>
  <si>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</si>
  <si>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</si>
  <si>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</si>
  <si>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</si>
  <si>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</si>
  <si>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</si>
  <si>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</si>
  <si>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</si>
  <si>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</si>
  <si>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</si>
  <si>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</si>
  <si>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</si>
  <si>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</si>
  <si>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</si>
  <si>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</si>
  <si>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</si>
  <si>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</si>
  <si>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</si>
  <si>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</si>
  <si>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</si>
  <si>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</si>
  <si>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</si>
  <si>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</si>
  <si>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</si>
  <si>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</si>
  <si>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</si>
  <si>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</si>
  <si>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</si>
  <si>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</si>
  <si>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</si>
  <si>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</si>
  <si>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</si>
  <si>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</si>
  <si>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</si>
  <si>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</si>
  <si>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</si>
  <si>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</si>
  <si>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</si>
  <si>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</si>
  <si>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</si>
  <si>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</si>
  <si>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</si>
  <si>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</si>
  <si>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</si>
  <si>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</si>
  <si>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</si>
  <si>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</si>
  <si>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</si>
  <si>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</si>
  <si>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</si>
  <si>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</si>
  <si>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</si>
  <si>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</si>
  <si>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</si>
  <si>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</si>
  <si>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</si>
  <si>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</si>
  <si>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</si>
  <si>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</si>
  <si>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</si>
  <si>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</si>
  <si>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</si>
  <si>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</si>
  <si>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</si>
  <si>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</si>
  <si>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</si>
  <si>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</si>
  <si>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</si>
  <si>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</si>
  <si>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</si>
  <si>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</si>
  <si>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</si>
  <si>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</si>
  <si>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</si>
  <si>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</si>
  <si>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</si>
  <si>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</si>
  <si>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</si>
  <si>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</si>
  <si>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</si>
  <si>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</si>
  <si>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</si>
  <si>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</si>
  <si>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</si>
  <si>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</si>
  <si>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</si>
  <si>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</si>
  <si>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</si>
  <si>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</si>
  <si>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</si>
  <si>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</si>
  <si>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</si>
  <si>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</si>
  <si>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</si>
  <si>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</si>
  <si>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</si>
  <si>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</si>
  <si>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</si>
  <si>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</si>
  <si>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</si>
  <si>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</si>
  <si>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</si>
  <si>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</si>
  <si>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</si>
  <si>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</si>
  <si>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</si>
  <si>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</si>
  <si>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</si>
  <si>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</si>
  <si>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</si>
  <si>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</si>
  <si>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</si>
  <si>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</si>
  <si>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</si>
  <si>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</si>
  <si>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</si>
  <si>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</si>
  <si>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</si>
  <si>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</si>
  <si>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</si>
  <si>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</si>
  <si>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</si>
  <si>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</si>
  <si>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</si>
  <si>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</si>
  <si>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</si>
  <si>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</si>
  <si>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</si>
  <si>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</si>
  <si>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</si>
  <si>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</si>
  <si>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</si>
  <si>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</si>
  <si>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</si>
  <si>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</si>
  <si>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</si>
  <si>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</si>
  <si>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</si>
  <si>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</si>
  <si>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</si>
  <si>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</si>
  <si>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</si>
  <si>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</si>
  <si>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</si>
  <si>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</si>
  <si>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</si>
  <si>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</si>
  <si>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</si>
  <si>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</si>
  <si>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</si>
  <si>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</si>
  <si>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</si>
  <si>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</si>
  <si>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</si>
  <si>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</si>
  <si>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</si>
  <si>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</si>
  <si>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</si>
  <si>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</si>
  <si>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</si>
  <si>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</si>
  <si>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</si>
  <si>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</si>
  <si>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</si>
  <si>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</si>
  <si>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</si>
  <si>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</si>
  <si>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</si>
  <si>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</si>
  <si>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</si>
  <si>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</si>
  <si>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</si>
  <si>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</si>
  <si>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</si>
  <si>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</si>
  <si>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</si>
  <si>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</si>
  <si>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</si>
  <si>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</si>
  <si>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</si>
  <si>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</si>
  <si>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</si>
  <si>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</si>
  <si>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</si>
  <si>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</si>
  <si>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</si>
  <si>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</si>
  <si>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</si>
  <si>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</si>
  <si>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</si>
  <si>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</si>
  <si>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</si>
  <si>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</si>
  <si>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</si>
  <si>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</si>
  <si>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</si>
  <si>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</si>
  <si>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</si>
  <si>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</si>
  <si>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</si>
  <si>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</si>
  <si>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</si>
  <si>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</si>
  <si>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</si>
  <si>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</si>
  <si>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</si>
  <si>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</si>
  <si>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</si>
  <si>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</si>
  <si>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</si>
  <si>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</si>
  <si>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</si>
  <si>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</si>
  <si>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</si>
  <si>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</si>
  <si>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</si>
  <si>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</si>
  <si>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</si>
  <si>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</si>
  <si>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</si>
  <si>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</si>
  <si>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</si>
  <si>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</si>
  <si>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</si>
  <si>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</si>
  <si>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</si>
  <si>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</si>
  <si>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</si>
  <si>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</si>
  <si>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</si>
  <si>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</si>
  <si>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</si>
  <si>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</si>
  <si>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</si>
  <si>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</si>
  <si>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</si>
  <si>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</si>
  <si>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</si>
  <si>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</si>
  <si>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</si>
  <si>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</si>
  <si>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</si>
  <si>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</si>
  <si>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</si>
  <si>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</si>
  <si>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</si>
  <si>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</si>
  <si>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</si>
  <si>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</si>
  <si>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</si>
  <si>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</si>
  <si>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</si>
  <si>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</si>
  <si>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</si>
  <si>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</si>
  <si>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</si>
  <si>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</si>
  <si>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</si>
  <si>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</si>
  <si>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</si>
  <si>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</si>
  <si>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</si>
  <si>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</si>
  <si>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</si>
  <si>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</si>
  <si>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</si>
  <si>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</si>
  <si>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</si>
  <si>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</si>
  <si>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</si>
  <si>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</si>
  <si>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</si>
  <si>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</si>
  <si>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</si>
  <si>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</si>
  <si>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</si>
  <si>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</si>
  <si>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</si>
  <si>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</si>
  <si>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</si>
  <si>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</si>
  <si>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</si>
  <si>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</si>
  <si>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</si>
  <si>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</si>
  <si>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</si>
  <si>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</si>
  <si>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</si>
  <si>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</si>
  <si>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</si>
  <si>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</si>
  <si>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</si>
  <si>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</si>
  <si>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</si>
  <si>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</si>
  <si>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</si>
  <si>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</si>
  <si>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</si>
  <si>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</si>
  <si>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</si>
  <si>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</si>
  <si>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</si>
  <si>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</si>
  <si>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</si>
  <si>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</si>
  <si>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</si>
  <si>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</si>
  <si>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</si>
  <si>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</si>
  <si>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</si>
  <si>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</si>
  <si>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</si>
  <si>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</si>
  <si>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</si>
  <si>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</si>
  <si>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</si>
  <si>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</si>
  <si>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</si>
  <si>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</si>
  <si>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</si>
  <si>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</si>
  <si>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</si>
  <si>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</si>
  <si>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</si>
  <si>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</si>
  <si>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</si>
  <si>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</si>
  <si>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</si>
  <si>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</si>
  <si>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</si>
  <si>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</si>
  <si>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</si>
  <si>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</si>
  <si>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</si>
  <si>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</si>
  <si>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</si>
  <si>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</si>
  <si>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</si>
  <si>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</si>
  <si>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</si>
  <si>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</si>
  <si>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</si>
  <si>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</si>
  <si>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</si>
  <si>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</si>
  <si>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</si>
  <si>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</si>
  <si>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</si>
  <si>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</si>
  <si>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</si>
  <si>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</si>
  <si>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</si>
  <si>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</si>
  <si>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</si>
  <si>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</si>
  <si>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</si>
  <si>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</si>
  <si>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</si>
  <si>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</si>
  <si>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</si>
  <si>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</si>
  <si>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</si>
  <si>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</si>
  <si>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</si>
  <si>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</si>
  <si>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</si>
  <si>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</si>
  <si>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</si>
  <si>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</si>
  <si>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</si>
  <si>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</si>
  <si>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</si>
  <si>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</si>
  <si>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</si>
  <si>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</si>
  <si>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</si>
  <si>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</si>
  <si>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</si>
  <si>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</si>
  <si>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</si>
  <si>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</si>
  <si>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</si>
  <si>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</si>
  <si>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</si>
  <si>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</si>
  <si>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</si>
  <si>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</si>
  <si>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</si>
  <si>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</si>
  <si>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</si>
  <si>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</si>
  <si>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</si>
  <si>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</si>
  <si>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</si>
  <si>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</si>
  <si>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</si>
  <si>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</si>
  <si>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</si>
  <si>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</si>
  <si>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</si>
  <si>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</si>
  <si>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</si>
  <si>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</si>
  <si>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</si>
  <si>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</si>
  <si>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</si>
  <si>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</si>
  <si>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</si>
  <si>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</si>
  <si>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</si>
  <si>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</si>
  <si>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</si>
  <si>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</si>
  <si>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</si>
  <si>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</si>
  <si>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</si>
  <si>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</si>
  <si>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</si>
  <si>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</si>
  <si>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</si>
  <si>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</si>
  <si>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</si>
  <si>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</si>
  <si>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</si>
  <si>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</si>
  <si>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</si>
  <si>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</si>
  <si>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</si>
  <si>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</si>
  <si>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</si>
  <si>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</si>
  <si>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</si>
  <si>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</si>
  <si>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</si>
  <si>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</si>
  <si>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</si>
  <si>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</si>
  <si>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</si>
  <si>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</si>
  <si>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</si>
  <si>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</si>
  <si>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</si>
  <si>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</si>
  <si>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</si>
  <si>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</si>
  <si>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</si>
  <si>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</si>
  <si>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</si>
  <si>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</si>
  <si>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</si>
  <si>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</si>
  <si>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</si>
  <si>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</si>
  <si>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</si>
  <si>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</si>
  <si>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</si>
  <si>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</si>
  <si>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</si>
  <si>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</si>
  <si>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</si>
  <si>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</si>
  <si>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</si>
  <si>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</si>
  <si>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</si>
  <si>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</si>
  <si>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</si>
  <si>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</si>
  <si>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</si>
  <si>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</si>
  <si>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</si>
  <si>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</si>
  <si>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</si>
  <si>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</si>
  <si>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</si>
  <si>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</si>
  <si>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</si>
  <si>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</si>
  <si>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</si>
  <si>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</si>
  <si>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</si>
  <si>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</si>
  <si>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</si>
  <si>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</si>
  <si>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</si>
  <si>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</si>
  <si>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</si>
  <si>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</si>
  <si>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</si>
  <si>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</si>
  <si>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</si>
  <si>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</si>
  <si>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</si>
  <si>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</si>
  <si>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</si>
  <si>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</si>
  <si>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</si>
  <si>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</si>
  <si>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</si>
  <si>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</si>
  <si>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</si>
  <si>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</si>
  <si>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</si>
  <si>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</si>
  <si>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</si>
  <si>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</si>
  <si>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</si>
  <si>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</si>
  <si>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</si>
  <si>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</si>
  <si>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</si>
  <si>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</si>
  <si>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</si>
  <si>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</si>
  <si>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</si>
  <si>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</si>
  <si>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</si>
  <si>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</si>
  <si>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</si>
  <si>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</si>
  <si>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</si>
  <si>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</si>
  <si>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</si>
  <si>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</si>
  <si>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</si>
  <si>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</si>
  <si>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</si>
  <si>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</si>
  <si>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</si>
  <si>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</si>
  <si>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</si>
  <si>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</si>
  <si>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</si>
  <si>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</si>
  <si>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</si>
  <si>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</si>
  <si>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</si>
  <si>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</si>
  <si>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</si>
  <si>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</si>
  <si>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</si>
  <si>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</si>
  <si>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</si>
  <si>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</si>
  <si>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</si>
  <si>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</si>
  <si>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</si>
  <si>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</si>
  <si>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</si>
  <si>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</si>
  <si>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</si>
  <si>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</si>
  <si>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</si>
  <si>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</si>
  <si>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</si>
  <si>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</si>
  <si>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</si>
  <si>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</si>
  <si>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</si>
  <si>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</si>
  <si>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</si>
  <si>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</si>
  <si>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</si>
  <si>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</si>
  <si>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</si>
  <si>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</si>
  <si>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</si>
  <si>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</si>
  <si>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</si>
  <si>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</si>
  <si>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</si>
  <si>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</si>
  <si>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</si>
  <si>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</si>
  <si>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</si>
  <si>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</si>
  <si>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</si>
  <si>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</si>
  <si>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</si>
  <si>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</si>
  <si>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</si>
  <si>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</si>
  <si>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</si>
  <si>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</si>
  <si>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</si>
  <si>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</si>
  <si>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</si>
  <si>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</si>
  <si>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</si>
  <si>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</si>
  <si>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</si>
  <si>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</si>
  <si>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</si>
  <si>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</si>
  <si>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</si>
  <si>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</si>
  <si>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</si>
  <si>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</si>
  <si>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</si>
  <si>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</si>
  <si>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</si>
  <si>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</si>
  <si>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</si>
  <si>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</si>
  <si>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</si>
  <si>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</si>
  <si>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</si>
  <si>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</si>
  <si>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</si>
  <si>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</si>
  <si>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</si>
  <si>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</si>
  <si>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</si>
  <si>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</si>
  <si>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</si>
  <si>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</si>
  <si>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</si>
  <si>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</si>
  <si>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</si>
  <si>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</si>
  <si>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</si>
  <si>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</si>
  <si>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</si>
  <si>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</si>
  <si>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</si>
  <si>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</si>
  <si>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</si>
  <si>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</si>
  <si>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</si>
  <si>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</si>
  <si>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</si>
  <si>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</si>
  <si>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</si>
  <si>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</si>
  <si>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</si>
  <si>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</si>
  <si>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</si>
  <si>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</si>
  <si>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</si>
  <si>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</si>
  <si>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</si>
  <si>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</si>
  <si>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</si>
  <si>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</si>
  <si>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</si>
  <si>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</si>
  <si>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</si>
  <si>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</si>
  <si>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</si>
  <si>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</si>
  <si>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</si>
  <si>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</si>
  <si>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</si>
  <si>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</si>
  <si>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</si>
  <si>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</si>
  <si>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</si>
  <si>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</si>
  <si>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</si>
  <si>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</si>
  <si>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</si>
  <si>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</si>
  <si>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</si>
  <si>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</si>
  <si>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</si>
  <si>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</si>
  <si>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</si>
  <si>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</si>
  <si>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</si>
  <si>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</si>
  <si>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</si>
  <si>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</si>
  <si>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</si>
  <si>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</si>
  <si>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</si>
  <si>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</si>
  <si>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</si>
  <si>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</si>
  <si>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</si>
  <si>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</si>
  <si>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</si>
  <si>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</si>
  <si>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</si>
  <si>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</si>
  <si>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</si>
  <si>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</si>
  <si>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</si>
  <si>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</si>
  <si>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</si>
  <si>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</si>
  <si>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</si>
  <si>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</si>
  <si>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</si>
  <si>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</si>
  <si>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</si>
  <si>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</si>
  <si>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</si>
  <si>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</si>
  <si>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</si>
  <si>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</si>
  <si>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</si>
  <si>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</si>
  <si>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</si>
  <si>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</si>
  <si>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</si>
  <si>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</si>
  <si>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</si>
  <si>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</si>
  <si>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</si>
  <si>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</si>
  <si>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</si>
  <si>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</si>
  <si>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</si>
  <si>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</si>
  <si>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</si>
  <si>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</si>
  <si>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</si>
  <si>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</si>
  <si>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</si>
  <si>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</si>
  <si>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</si>
  <si>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</si>
  <si>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</si>
  <si>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</si>
  <si>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</si>
  <si>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</si>
  <si>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</si>
  <si>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</si>
  <si>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</si>
  <si>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</si>
  <si>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</si>
  <si>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</si>
  <si>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</si>
  <si>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</si>
  <si>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</si>
  <si>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</si>
  <si>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</si>
  <si>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</si>
  <si>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</si>
  <si>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</si>
  <si>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</si>
  <si>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</si>
  <si>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</si>
  <si>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</si>
  <si>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</si>
  <si>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</si>
  <si>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</si>
  <si>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</si>
  <si>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</si>
  <si>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</si>
  <si>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</si>
  <si>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</si>
  <si>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</si>
  <si>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</si>
  <si>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</si>
  <si>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</si>
  <si>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</si>
  <si>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</si>
  <si>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</si>
  <si>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</si>
  <si>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</si>
  <si>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</si>
  <si>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</si>
  <si>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</si>
  <si>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</si>
  <si>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</si>
  <si>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</si>
  <si>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</si>
  <si>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</si>
  <si>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</si>
  <si>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</si>
  <si>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</si>
  <si>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</si>
  <si>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</si>
  <si>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</si>
  <si>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</si>
  <si>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</si>
  <si>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</si>
  <si>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</si>
  <si>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</si>
  <si>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</si>
  <si>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</si>
  <si>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</si>
  <si>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</si>
  <si>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</si>
  <si>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</si>
  <si>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</si>
  <si>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</si>
  <si>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</si>
  <si>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</si>
  <si>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</si>
  <si>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</si>
  <si>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</si>
  <si>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</si>
  <si>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</si>
  <si>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</si>
  <si>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</si>
  <si>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</si>
  <si>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</si>
  <si>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</si>
  <si>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</si>
  <si>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</si>
  <si>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</si>
  <si>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</si>
  <si>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</si>
  <si>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</si>
  <si>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</si>
  <si>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</si>
  <si>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</si>
  <si>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</si>
  <si>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</si>
  <si>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</si>
  <si>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</si>
  <si>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</si>
  <si>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</si>
  <si>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</si>
  <si>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</si>
  <si>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</si>
  <si>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</si>
  <si>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</si>
  <si>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</si>
  <si>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</si>
  <si>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</si>
  <si>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</si>
  <si>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</si>
  <si>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</si>
  <si>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</si>
  <si>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</si>
  <si>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</si>
  <si>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</si>
  <si>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</si>
  <si>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</si>
  <si>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</si>
  <si>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</si>
  <si>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</si>
  <si>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</si>
  <si>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</si>
  <si>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</si>
  <si>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</si>
  <si>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</si>
  <si>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</si>
  <si>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</si>
  <si>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</si>
  <si>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</si>
  <si>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</si>
  <si>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</si>
  <si>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</si>
  <si>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</si>
  <si>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</si>
  <si>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</si>
  <si>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</si>
  <si>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</si>
  <si>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</si>
  <si>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</si>
  <si>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</si>
  <si>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</si>
  <si>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</si>
  <si>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</si>
  <si>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</si>
  <si>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</si>
  <si>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</si>
  <si>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</si>
  <si>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</si>
  <si>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</si>
  <si>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</si>
  <si>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</si>
  <si>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</si>
  <si>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</si>
  <si>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</si>
  <si>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</si>
  <si>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</si>
  <si>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</si>
  <si>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</si>
  <si>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</si>
  <si>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</si>
  <si>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</si>
  <si>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</si>
  <si>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</si>
  <si>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</si>
  <si>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</si>
  <si>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</si>
  <si>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</si>
  <si>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</si>
  <si>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</si>
  <si>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</si>
  <si>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</si>
  <si>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</si>
  <si>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</si>
  <si>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</si>
  <si>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</si>
  <si>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</si>
  <si>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</si>
  <si>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</si>
  <si>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</si>
  <si>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</si>
  <si>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</si>
  <si>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</si>
  <si>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</si>
  <si>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</si>
  <si>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</si>
  <si>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</si>
  <si>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</si>
  <si>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</si>
  <si>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</si>
  <si>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</si>
  <si>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</si>
  <si>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</si>
  <si>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</si>
  <si>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</si>
  <si>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</si>
  <si>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</si>
  <si>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</si>
  <si>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</si>
  <si>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</si>
  <si>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</si>
  <si>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</si>
  <si>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</si>
  <si>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</si>
  <si>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</si>
  <si>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</si>
  <si>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</si>
  <si>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</si>
  <si>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</si>
  <si>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</si>
  <si>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</si>
  <si>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</si>
  <si>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</si>
  <si>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</si>
  <si>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</si>
  <si>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</si>
  <si>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</si>
  <si>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</si>
  <si>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</si>
  <si>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</si>
  <si>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</si>
  <si>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</si>
  <si>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</si>
  <si>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</si>
  <si>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</si>
  <si>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</si>
  <si>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</si>
  <si>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</si>
  <si>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</si>
  <si>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</si>
  <si>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</si>
  <si>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</si>
  <si>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</si>
  <si>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</si>
  <si>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</si>
  <si>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</si>
  <si>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</si>
  <si>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</si>
  <si>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</si>
  <si>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</si>
  <si>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</si>
  <si>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</si>
  <si>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</si>
  <si>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</si>
  <si>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</si>
  <si>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</si>
  <si>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</si>
  <si>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</si>
  <si>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</si>
  <si>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</si>
  <si>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</si>
  <si>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</si>
  <si>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</si>
  <si>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</si>
  <si>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</si>
  <si>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</si>
  <si>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</si>
  <si>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</si>
  <si>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</si>
  <si>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</si>
  <si>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</si>
  <si>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</si>
  <si>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</si>
  <si>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</si>
  <si>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</si>
  <si>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</si>
  <si>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</si>
  <si>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</si>
  <si>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</si>
  <si>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</si>
  <si>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</si>
  <si>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</si>
  <si>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</si>
  <si>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</si>
  <si>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</si>
  <si>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</si>
  <si>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</si>
  <si>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</si>
  <si>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</si>
  <si>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</si>
  <si>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</si>
  <si>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</si>
  <si>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</si>
  <si>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</si>
  <si>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</si>
  <si>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</si>
  <si>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</si>
  <si>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</si>
  <si>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</si>
  <si>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</si>
  <si>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</si>
  <si>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</si>
  <si>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</si>
  <si>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</si>
  <si>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</si>
  <si>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</si>
  <si>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</si>
  <si>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</si>
  <si>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</si>
  <si>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</si>
  <si>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</si>
  <si>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</si>
  <si>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</si>
  <si>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</si>
  <si>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</si>
  <si>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</si>
  <si>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</si>
  <si>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</si>
  <si>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</si>
  <si>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</si>
  <si>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</si>
  <si>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</si>
  <si>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</si>
  <si>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</si>
  <si>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</si>
  <si>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</si>
  <si>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</si>
  <si>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</si>
  <si>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</si>
  <si>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</si>
  <si>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</si>
  <si>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</si>
  <si>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</si>
  <si>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</si>
  <si>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</si>
  <si>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</si>
  <si>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</si>
  <si>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</si>
  <si>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</si>
  <si>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</si>
  <si>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</si>
  <si>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</si>
  <si>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</si>
  <si>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</si>
  <si>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</si>
  <si>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</si>
  <si>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</si>
  <si>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</si>
  <si>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</si>
  <si>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</si>
  <si>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</si>
  <si>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</si>
  <si>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</si>
  <si>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</si>
  <si>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</si>
  <si>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</si>
  <si>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</si>
  <si>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</si>
  <si>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</si>
  <si>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</si>
  <si>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</si>
  <si>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</si>
  <si>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</si>
  <si>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</si>
  <si>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</si>
  <si>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</si>
  <si>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</si>
  <si>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</si>
  <si>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</si>
  <si>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</si>
  <si>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</si>
  <si>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</si>
  <si>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</si>
  <si>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</si>
  <si>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</si>
  <si>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</si>
  <si>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</si>
  <si>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</si>
  <si>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</si>
  <si>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</si>
  <si>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</si>
  <si>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</si>
  <si>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</si>
  <si>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</si>
  <si>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</si>
  <si>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</si>
  <si>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</si>
  <si>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</si>
  <si>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</si>
  <si>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</si>
  <si>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</si>
  <si>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</si>
  <si>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</si>
  <si>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</si>
  <si>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</si>
  <si>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</si>
  <si>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</si>
  <si>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</si>
  <si>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</si>
  <si>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</si>
  <si>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</si>
  <si>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</si>
  <si>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</si>
  <si>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</si>
  <si>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</si>
  <si>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</si>
  <si>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</si>
  <si>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</si>
  <si>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</si>
  <si>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</si>
  <si>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</si>
  <si>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</si>
  <si>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</si>
  <si>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</si>
  <si>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</si>
  <si>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</si>
  <si>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</si>
  <si>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</si>
  <si>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</si>
  <si>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</si>
  <si>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</si>
  <si>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</si>
  <si>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</si>
  <si>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</si>
  <si>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</si>
  <si>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</si>
  <si>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</si>
  <si>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</si>
  <si>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</si>
  <si>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</si>
  <si>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</si>
  <si>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</si>
  <si>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</si>
  <si>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</si>
  <si>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</si>
  <si>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</si>
  <si>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</si>
  <si>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</si>
  <si>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</si>
  <si>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</si>
  <si>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</si>
  <si>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</si>
  <si>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</si>
  <si>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</si>
  <si>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</si>
  <si>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</si>
  <si>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</si>
  <si>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</si>
  <si>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</si>
  <si>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</si>
  <si>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</si>
  <si>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</si>
  <si>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</si>
  <si>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</si>
  <si>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</si>
  <si>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</si>
  <si>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</si>
  <si>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</si>
  <si>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</si>
  <si>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</si>
  <si>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</si>
  <si>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</si>
  <si>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</si>
  <si>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</si>
  <si>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</si>
  <si>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</si>
  <si>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</si>
  <si>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</si>
  <si>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</si>
  <si>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</si>
  <si>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</si>
  <si>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</si>
  <si>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</si>
  <si>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</si>
  <si>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</si>
  <si>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</si>
  <si>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</si>
  <si>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</si>
  <si>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</si>
  <si>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</si>
  <si>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</si>
  <si>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</si>
  <si>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</si>
  <si>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</si>
  <si>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</si>
  <si>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</si>
  <si>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</si>
  <si>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</si>
  <si>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</si>
  <si>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</si>
  <si>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</si>
  <si>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</si>
  <si>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</si>
  <si>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</si>
  <si>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</si>
  <si>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</si>
  <si>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</si>
  <si>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</si>
  <si>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</si>
  <si>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</si>
  <si>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</si>
  <si>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</si>
  <si>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</si>
  <si>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</si>
  <si>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</si>
  <si>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</si>
  <si>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</si>
  <si>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</si>
  <si>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</si>
  <si>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</si>
  <si>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</si>
  <si>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</si>
  <si>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</si>
  <si>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</si>
  <si>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</si>
  <si>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</si>
  <si>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</si>
  <si>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</si>
  <si>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</si>
  <si>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</si>
  <si>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</si>
  <si>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</si>
  <si>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</si>
  <si>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</si>
  <si>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</si>
  <si>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</si>
  <si>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</si>
  <si>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</si>
  <si>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</si>
  <si>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</si>
  <si>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</si>
  <si>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</si>
  <si>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</si>
  <si>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</si>
  <si>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</si>
  <si>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</si>
  <si>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</si>
  <si>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</si>
  <si>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</si>
  <si>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</si>
  <si>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</si>
  <si>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</si>
  <si>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</si>
  <si>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</si>
  <si>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</si>
  <si>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</si>
  <si>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</si>
  <si>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</si>
  <si>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</si>
  <si>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</si>
  <si>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</si>
  <si>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</si>
  <si>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</si>
  <si>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</si>
  <si>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</si>
  <si>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</si>
  <si>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</si>
  <si>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</si>
  <si>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</si>
  <si>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</si>
  <si>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</si>
  <si>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</si>
  <si>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</si>
  <si>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</si>
  <si>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</si>
  <si>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</si>
  <si>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</si>
  <si>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</si>
  <si>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</si>
  <si>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</si>
  <si>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</si>
  <si>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</si>
  <si>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</si>
  <si>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</si>
  <si>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</si>
  <si>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</si>
  <si>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</si>
  <si>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</si>
  <si>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</si>
  <si>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</si>
  <si>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</si>
  <si>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</si>
  <si>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</si>
  <si>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</si>
  <si>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</si>
  <si>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</si>
  <si>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</si>
  <si>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</si>
  <si>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</si>
  <si>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</si>
  <si>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</si>
  <si>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</si>
  <si>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</si>
  <si>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</si>
  <si>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</si>
  <si>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</si>
  <si>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</si>
  <si>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</si>
  <si>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</si>
  <si>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</si>
  <si>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</si>
  <si>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</si>
  <si>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</si>
  <si>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</si>
  <si>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</si>
  <si>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</si>
  <si>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</si>
  <si>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</si>
  <si>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</si>
  <si>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</si>
  <si>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</si>
  <si>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</si>
  <si>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</si>
  <si>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</si>
  <si>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</si>
  <si>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</si>
  <si>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</si>
  <si>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</si>
  <si>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</si>
  <si>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</si>
  <si>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</si>
  <si>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</si>
  <si>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</si>
  <si>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</si>
  <si>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</si>
  <si>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</si>
  <si>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</si>
  <si>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</si>
  <si>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</si>
  <si>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</si>
  <si>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</si>
  <si>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</si>
  <si>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</si>
  <si>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</si>
  <si>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</si>
  <si>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</si>
  <si>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</si>
  <si>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</si>
  <si>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</si>
  <si>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</si>
  <si>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</si>
  <si>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</si>
  <si>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</si>
  <si>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</si>
  <si>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</si>
  <si>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</si>
  <si>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</si>
  <si>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</si>
  <si>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</si>
  <si>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</si>
  <si>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</si>
  <si>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</si>
  <si>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</si>
  <si>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</si>
  <si>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</si>
  <si>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</si>
  <si>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</si>
  <si>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</si>
  <si>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</si>
  <si>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</si>
  <si>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</si>
  <si>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</si>
  <si>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</si>
  <si>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</si>
  <si>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</si>
  <si>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</si>
  <si>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</si>
  <si>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</si>
  <si>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</si>
  <si>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</si>
  <si>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</si>
  <si>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</si>
  <si>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</si>
  <si>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</si>
  <si>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</si>
  <si>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</si>
  <si>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</si>
  <si>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</si>
  <si>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</si>
  <si>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</si>
  <si>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</si>
  <si>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</si>
  <si>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</si>
  <si>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</si>
  <si>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</si>
  <si>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</si>
  <si>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</si>
  <si>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</si>
  <si>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</si>
  <si>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</si>
  <si>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</si>
  <si>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</si>
  <si>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</si>
  <si>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</si>
  <si>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</si>
  <si>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</si>
  <si>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</si>
  <si>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</si>
  <si>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</si>
  <si>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</si>
  <si>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</si>
  <si>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</si>
  <si>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</si>
  <si>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</si>
  <si>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</si>
  <si>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</si>
  <si>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</si>
  <si>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</si>
  <si>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</si>
  <si>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</si>
  <si>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</si>
  <si>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</si>
  <si>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</si>
  <si>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</si>
  <si>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</si>
  <si>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</si>
  <si>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</si>
  <si>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</si>
  <si>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</si>
  <si>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</si>
  <si>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</si>
  <si>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</si>
  <si>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</si>
  <si>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</si>
  <si>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</si>
  <si>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</si>
  <si>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</si>
  <si>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</si>
  <si>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</si>
  <si>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</si>
  <si>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</si>
  <si>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</si>
  <si>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</si>
  <si>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</si>
  <si>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</si>
  <si>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</si>
  <si>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</si>
  <si>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</si>
  <si>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</si>
  <si>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</si>
  <si>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</si>
  <si>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</si>
  <si>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</si>
  <si>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</si>
  <si>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</si>
  <si>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</si>
  <si>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</si>
  <si>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</si>
  <si>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</si>
  <si>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</si>
  <si>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</si>
  <si>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</si>
  <si>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</si>
  <si>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</si>
  <si>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</si>
  <si>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</si>
  <si>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</si>
  <si>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</si>
  <si>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</si>
  <si>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</si>
  <si>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</si>
  <si>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</si>
  <si>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</si>
  <si>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</si>
  <si>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</si>
  <si>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</si>
  <si>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</si>
  <si>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</si>
  <si>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</si>
  <si>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</si>
  <si>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</si>
  <si>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</si>
  <si>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</si>
  <si>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</si>
  <si>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</si>
  <si>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</si>
  <si>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</si>
  <si>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</si>
  <si>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</si>
  <si>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</si>
  <si>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</si>
  <si>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</si>
  <si>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</si>
  <si>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</si>
  <si>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</si>
  <si>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</si>
  <si>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</si>
  <si>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</si>
  <si>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</si>
  <si>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</si>
  <si>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</si>
  <si>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</si>
  <si>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</si>
  <si>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</si>
  <si>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</si>
  <si>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</si>
  <si>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</si>
  <si>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</si>
  <si>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</si>
  <si>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</si>
  <si>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</si>
  <si>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</si>
  <si>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</si>
  <si>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</si>
  <si>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</si>
  <si>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</si>
  <si>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</si>
  <si>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</si>
  <si>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</si>
  <si>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</si>
  <si>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</si>
  <si>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</si>
  <si>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</si>
  <si>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</si>
  <si>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</si>
  <si>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</si>
  <si>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</si>
  <si>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</si>
  <si>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</si>
  <si>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</si>
  <si>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</si>
  <si>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</si>
  <si>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</si>
  <si>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</si>
  <si>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</si>
  <si>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</si>
  <si>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</si>
  <si>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</si>
  <si>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</si>
  <si>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</si>
  <si>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</si>
  <si>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</si>
  <si>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</si>
  <si>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</si>
  <si>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</si>
  <si>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</si>
  <si>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</si>
  <si>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</si>
  <si>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</si>
  <si>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</si>
  <si>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</si>
  <si>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</si>
  <si>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</si>
  <si>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</si>
  <si>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</si>
  <si>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</si>
  <si>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</si>
  <si>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</si>
  <si>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</si>
  <si>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</si>
  <si>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</si>
  <si>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</si>
  <si>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</si>
  <si>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</si>
  <si>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</si>
  <si>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</si>
  <si>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</si>
  <si>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</si>
  <si>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</si>
  <si>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</si>
  <si>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</si>
  <si>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</si>
  <si>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</si>
  <si>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</si>
  <si>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</si>
  <si>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</si>
  <si>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</si>
  <si>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</si>
  <si>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</si>
  <si>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</si>
  <si>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</si>
  <si>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</si>
  <si>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</si>
  <si>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</si>
  <si>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</si>
  <si>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</si>
  <si>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</si>
  <si>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</si>
  <si>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</si>
  <si>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</si>
  <si>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</si>
  <si>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</si>
  <si>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</si>
  <si>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</si>
  <si>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</si>
  <si>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</si>
  <si>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</si>
  <si>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</si>
  <si>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</si>
  <si>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</si>
  <si>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</si>
  <si>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</si>
  <si>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</si>
  <si>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</si>
  <si>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</si>
  <si>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</si>
  <si>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</si>
  <si>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</si>
  <si>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</si>
  <si>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</si>
  <si>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</si>
  <si>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</si>
  <si>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</si>
  <si>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</si>
  <si>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</si>
  <si>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</si>
  <si>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</si>
  <si>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</si>
  <si>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</si>
  <si>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</si>
  <si>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</si>
  <si>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</si>
  <si>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</si>
  <si>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</si>
  <si>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</si>
  <si>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</si>
  <si>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</si>
  <si>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</si>
  <si>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</si>
  <si>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</si>
  <si>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</si>
  <si>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</si>
  <si>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</si>
  <si>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</si>
  <si>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</si>
  <si>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</si>
  <si>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</si>
  <si>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</si>
  <si>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</si>
  <si>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</si>
  <si>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</si>
  <si>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</si>
  <si>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</si>
  <si>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</si>
  <si>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</si>
  <si>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</si>
  <si>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</si>
  <si>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</si>
  <si>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</si>
  <si>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</si>
  <si>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</si>
  <si>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</si>
  <si>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</si>
  <si>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</si>
  <si>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</si>
  <si>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</si>
  <si>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</si>
  <si>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</si>
  <si>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</si>
  <si>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</si>
  <si>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</si>
  <si>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</si>
  <si>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</si>
  <si>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</si>
  <si>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</si>
  <si>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</si>
  <si>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</si>
  <si>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</si>
  <si>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</si>
  <si>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</si>
  <si>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</si>
  <si>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</si>
  <si>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</si>
  <si>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</si>
  <si>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</si>
  <si>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</si>
  <si>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</si>
  <si>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</si>
  <si>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</si>
  <si>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</si>
  <si>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</si>
  <si>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</si>
  <si>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</si>
  <si>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</si>
  <si>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</si>
  <si>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</si>
  <si>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</si>
  <si>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</si>
  <si>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</si>
  <si>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</si>
  <si>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</si>
  <si>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</si>
  <si>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</si>
  <si>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</si>
  <si>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</si>
  <si>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</si>
  <si>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</si>
  <si>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</si>
  <si>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</si>
  <si>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</si>
  <si>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</si>
  <si>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</si>
  <si>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</si>
  <si>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</si>
  <si>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</si>
  <si>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</si>
  <si>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</si>
  <si>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</si>
  <si>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</si>
  <si>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</si>
  <si>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</si>
  <si>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</si>
  <si>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</si>
  <si>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</si>
  <si>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</si>
  <si>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</si>
  <si>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</si>
  <si>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</si>
  <si>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</si>
  <si>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</si>
  <si>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</si>
  <si>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</si>
  <si>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</si>
  <si>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</si>
  <si>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</si>
  <si>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</si>
  <si>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</si>
  <si>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</si>
  <si>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</si>
  <si>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</si>
  <si>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</si>
  <si>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</si>
  <si>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</si>
  <si>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</si>
  <si>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</si>
  <si>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</si>
  <si>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</si>
  <si>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</si>
  <si>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</si>
  <si>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</si>
  <si>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</si>
  <si>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</si>
  <si>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</si>
  <si>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</si>
  <si>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</si>
  <si>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</si>
  <si>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</si>
  <si>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</si>
  <si>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</si>
  <si>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</si>
  <si>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</si>
  <si>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</si>
  <si>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</si>
  <si>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</si>
  <si>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</si>
  <si>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</si>
  <si>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</si>
  <si>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</si>
  <si>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</si>
  <si>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</si>
  <si>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</si>
  <si>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</si>
  <si>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</si>
  <si>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</si>
  <si>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</si>
  <si>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</si>
  <si>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</si>
  <si>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</si>
  <si>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</si>
  <si>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</si>
  <si>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</si>
  <si>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</si>
  <si>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</si>
  <si>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</si>
  <si>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</si>
  <si>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</si>
  <si>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</si>
  <si>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</si>
  <si>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</si>
  <si>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</si>
  <si>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</si>
  <si>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</si>
  <si>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</si>
  <si>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</si>
  <si>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</si>
  <si>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</si>
  <si>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</si>
  <si>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</si>
  <si>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</si>
  <si>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</si>
  <si>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</si>
  <si>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</si>
  <si>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</si>
  <si>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</si>
  <si>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</si>
  <si>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</si>
  <si>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</si>
  <si>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</si>
  <si>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</si>
  <si>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</si>
  <si>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</si>
  <si>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</si>
  <si>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</si>
  <si>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</si>
  <si>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</si>
  <si>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</si>
  <si>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</si>
  <si>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</si>
  <si>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</si>
  <si>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</si>
  <si>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</si>
  <si>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</si>
  <si>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</si>
  <si>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</si>
  <si>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</si>
  <si>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</si>
  <si>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</si>
  <si>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</si>
  <si>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</si>
  <si>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</si>
  <si>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</si>
  <si>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</si>
  <si>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</si>
  <si>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</si>
  <si>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</si>
  <si>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</si>
  <si>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</si>
  <si>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</si>
  <si>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</si>
  <si>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</si>
  <si>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</si>
  <si>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</si>
  <si>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</si>
  <si>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</si>
  <si>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</si>
  <si>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</si>
  <si>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</si>
  <si>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</si>
  <si>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</si>
  <si>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</si>
  <si>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</si>
  <si>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</si>
  <si>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</si>
  <si>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</si>
  <si>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</si>
  <si>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</si>
  <si>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</si>
  <si>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</si>
  <si>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</si>
  <si>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</si>
  <si>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</si>
  <si>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</si>
  <si>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</si>
  <si>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</si>
  <si>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</si>
  <si>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</si>
  <si>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</si>
  <si>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</si>
  <si>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</si>
  <si>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</si>
  <si>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</si>
  <si>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</si>
  <si>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</si>
  <si>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</si>
  <si>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</si>
  <si>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</si>
  <si>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</si>
  <si>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</si>
  <si>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</si>
  <si>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</si>
  <si>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</si>
  <si>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</si>
  <si>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</si>
  <si>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</si>
  <si>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</si>
  <si>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</si>
  <si>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</si>
  <si>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</si>
  <si>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</si>
  <si>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</si>
  <si>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</si>
  <si>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</si>
  <si>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</si>
  <si>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</si>
  <si>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</si>
  <si>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</si>
  <si>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</si>
  <si>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</si>
  <si>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</si>
  <si>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</si>
  <si>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</si>
  <si>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</si>
  <si>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</si>
  <si>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</si>
  <si>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</si>
  <si>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</si>
  <si>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</si>
  <si>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</si>
  <si>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</si>
  <si>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</si>
  <si>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</si>
  <si>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</si>
  <si>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</si>
  <si>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</si>
  <si>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</si>
  <si>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</si>
  <si>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</si>
  <si>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</si>
  <si>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</si>
  <si>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</si>
  <si>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</si>
  <si>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</si>
  <si>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</si>
  <si>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</si>
  <si>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</si>
  <si>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</si>
  <si>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</si>
  <si>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</si>
  <si>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</si>
  <si>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</si>
  <si>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</si>
  <si>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</si>
  <si>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</si>
  <si>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</si>
  <si>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</si>
  <si>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</si>
  <si>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</si>
  <si>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</si>
  <si>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</si>
  <si>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</si>
  <si>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</si>
  <si>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</si>
  <si>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</si>
  <si>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</si>
  <si>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</si>
  <si>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</si>
  <si>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</si>
  <si>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</si>
  <si>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</si>
  <si>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</si>
  <si>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</si>
  <si>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</si>
  <si>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</si>
  <si>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</si>
  <si>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</si>
  <si>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</si>
  <si>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</si>
  <si>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</si>
  <si>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</si>
  <si>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</si>
  <si>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</si>
  <si>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</si>
  <si>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</si>
  <si>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</si>
  <si>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</si>
  <si>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</si>
  <si>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</si>
  <si>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</si>
  <si>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</si>
  <si>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</si>
  <si>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</si>
  <si>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</si>
  <si>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</si>
  <si>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</si>
  <si>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</si>
  <si>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</si>
  <si>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</si>
  <si>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</si>
  <si>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</si>
  <si>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</si>
  <si>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</si>
  <si>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</si>
  <si>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</si>
  <si>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</si>
  <si>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</si>
  <si>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</si>
  <si>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</si>
  <si>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</si>
  <si>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</si>
  <si>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</si>
  <si>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</si>
  <si>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</si>
  <si>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</si>
  <si>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</si>
  <si>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</si>
  <si>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</si>
  <si>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</si>
  <si>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</si>
  <si>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</si>
  <si>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</si>
  <si>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</si>
  <si>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</si>
  <si>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</si>
  <si>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</si>
  <si>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</si>
  <si>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</si>
  <si>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</si>
  <si>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</si>
  <si>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</si>
  <si>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</si>
  <si>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</si>
  <si>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</si>
  <si>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</si>
  <si>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</si>
  <si>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</si>
  <si>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</si>
  <si>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</si>
  <si>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</si>
  <si>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</si>
  <si>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</si>
  <si>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</si>
  <si>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</si>
  <si>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</si>
  <si>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</si>
  <si>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</si>
  <si>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</si>
  <si>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</si>
  <si>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</si>
  <si>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</si>
  <si>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</si>
  <si>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</si>
  <si>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</si>
  <si>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</si>
  <si>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</si>
  <si>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</si>
  <si>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</si>
  <si>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</si>
  <si>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</si>
  <si>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</si>
  <si>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</si>
  <si>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</si>
  <si>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</si>
  <si>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</si>
  <si>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</si>
  <si>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</si>
  <si>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</si>
  <si>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</si>
  <si>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</si>
  <si>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</si>
  <si>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</si>
  <si>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</si>
  <si>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</si>
  <si>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</si>
  <si>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</si>
  <si>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</si>
  <si>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</si>
  <si>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</si>
  <si>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</si>
  <si>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</si>
  <si>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</si>
  <si>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</si>
  <si>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</si>
  <si>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</si>
  <si>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</si>
  <si>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</si>
  <si>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</si>
  <si>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</si>
  <si>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</si>
  <si>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</si>
  <si>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</si>
  <si>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</si>
  <si>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</si>
  <si>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</si>
  <si>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</si>
  <si>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</si>
  <si>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</si>
  <si>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</si>
  <si>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</si>
  <si>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</si>
  <si>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</si>
  <si>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</si>
  <si>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</si>
  <si>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</si>
  <si>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</si>
  <si>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</si>
  <si>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</si>
  <si>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</si>
  <si>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</si>
  <si>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</si>
  <si>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</si>
  <si>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</si>
  <si>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</si>
  <si>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</si>
  <si>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</si>
  <si>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</si>
  <si>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</si>
  <si>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</si>
  <si>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</si>
  <si>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</si>
  <si>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</si>
  <si>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</si>
  <si>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</si>
  <si>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</si>
  <si>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</si>
  <si>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</si>
  <si>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</si>
  <si>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</si>
  <si>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</si>
  <si>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</si>
  <si>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</si>
  <si>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</si>
  <si>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</si>
  <si>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</si>
  <si>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</si>
  <si>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</si>
  <si>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</si>
  <si>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</si>
  <si>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</si>
  <si>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</si>
  <si>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</si>
  <si>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</si>
  <si>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</si>
  <si>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</si>
  <si>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</si>
  <si>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</si>
  <si>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</si>
  <si>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</si>
  <si>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</si>
  <si>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</si>
  <si>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</si>
  <si>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</si>
  <si>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</si>
  <si>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</si>
  <si>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</si>
  <si>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</si>
  <si>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</si>
  <si>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</si>
  <si>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</si>
  <si>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</si>
  <si>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</si>
  <si>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</si>
  <si>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</si>
  <si>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</si>
  <si>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</si>
  <si>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</si>
  <si>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</si>
  <si>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</si>
  <si>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</si>
  <si>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</si>
  <si>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</si>
  <si>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</si>
  <si>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</si>
  <si>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</si>
  <si>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</si>
  <si>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</si>
  <si>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</si>
  <si>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</si>
  <si>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</si>
  <si>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</si>
  <si>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</si>
  <si>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</si>
  <si>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</si>
  <si>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</si>
  <si>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</si>
  <si>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</si>
  <si>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</si>
  <si>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</si>
  <si>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</si>
  <si>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</si>
  <si>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</si>
  <si>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</si>
  <si>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</si>
  <si>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</si>
  <si>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</si>
  <si>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</si>
  <si>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</si>
  <si>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</si>
  <si>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</si>
  <si>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</si>
  <si>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</si>
  <si>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</si>
  <si>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</si>
  <si>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</si>
  <si>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</si>
  <si>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</si>
  <si>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</si>
  <si>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</si>
  <si>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</si>
  <si>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</si>
  <si>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</si>
  <si>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</si>
  <si>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</si>
  <si>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</si>
  <si>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</si>
  <si>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</si>
  <si>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</si>
  <si>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</si>
  <si>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</si>
  <si>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</si>
  <si>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</si>
  <si>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</si>
  <si>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</si>
  <si>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</si>
  <si>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</si>
  <si>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</si>
  <si>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</si>
  <si>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</si>
  <si>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</si>
  <si>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</si>
  <si>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</si>
  <si>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</si>
  <si>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</si>
  <si>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</si>
  <si>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</si>
  <si>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</si>
  <si>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</si>
  <si>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</si>
  <si>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</si>
  <si>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</si>
  <si>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</si>
  <si>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</si>
  <si>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</si>
  <si>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</si>
  <si>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</si>
  <si>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</si>
  <si>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</si>
  <si>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</si>
  <si>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</si>
  <si>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</si>
  <si>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</si>
  <si>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</si>
  <si>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</si>
  <si>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</si>
  <si>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</si>
  <si>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</si>
  <si>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</si>
  <si>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</si>
  <si>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</si>
  <si>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</si>
  <si>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</si>
  <si>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</si>
  <si>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</si>
  <si>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</si>
  <si>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</si>
  <si>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</si>
  <si>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</si>
  <si>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</si>
  <si>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</si>
  <si>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</si>
  <si>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</si>
  <si>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</si>
  <si>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</si>
  <si>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</si>
  <si>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</si>
  <si>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</si>
  <si>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</si>
  <si>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</si>
  <si>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</si>
  <si>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</si>
  <si>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</si>
  <si>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</si>
  <si>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</si>
  <si>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</si>
  <si>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</si>
  <si>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</si>
  <si>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</si>
  <si>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</si>
  <si>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</si>
  <si>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</si>
  <si>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</si>
  <si>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</si>
  <si>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</si>
  <si>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</si>
  <si>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</si>
  <si>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</si>
  <si>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</si>
  <si>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</si>
  <si>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</si>
  <si>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</si>
  <si>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</si>
  <si>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</si>
  <si>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</si>
  <si>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</si>
  <si>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</si>
  <si>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</si>
  <si>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</si>
  <si>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</si>
  <si>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</si>
  <si>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</si>
  <si>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</si>
  <si>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</si>
  <si>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</si>
  <si>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</si>
  <si>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</si>
  <si>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</si>
  <si>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</si>
  <si>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</si>
  <si>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</si>
  <si>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</si>
  <si>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</si>
  <si>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</si>
  <si>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</si>
  <si>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</si>
  <si>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</si>
  <si>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</si>
  <si>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</si>
  <si>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</si>
  <si>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</si>
  <si>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</si>
  <si>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</si>
  <si>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</si>
  <si>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</si>
  <si>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</si>
  <si>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</si>
  <si>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</si>
  <si>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</si>
  <si>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</si>
  <si>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</si>
  <si>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</si>
  <si>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</si>
  <si>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</si>
  <si>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</si>
  <si>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</si>
  <si>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</si>
  <si>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</si>
  <si>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</si>
  <si>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</si>
  <si>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</si>
  <si>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</si>
  <si>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</si>
  <si>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</si>
  <si>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</si>
  <si>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</si>
  <si>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</si>
  <si>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</si>
  <si>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</si>
  <si>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</si>
  <si>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</si>
  <si>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</si>
  <si>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</si>
  <si>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</si>
  <si>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</si>
  <si>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</si>
  <si>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</si>
  <si>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</si>
  <si>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</si>
  <si>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</si>
  <si>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</si>
  <si>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</si>
  <si>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</si>
  <si>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</si>
  <si>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</si>
  <si>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</si>
  <si>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</si>
  <si>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</si>
  <si>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</si>
  <si>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</si>
  <si>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</si>
  <si>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</si>
  <si>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</si>
  <si>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</si>
  <si>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</si>
  <si>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</si>
  <si>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</si>
  <si>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</si>
  <si>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</si>
  <si>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</si>
  <si>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</si>
  <si>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</si>
  <si>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</si>
  <si>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</si>
  <si>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</si>
  <si>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</si>
  <si>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</si>
  <si>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</si>
  <si>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</si>
  <si>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</si>
  <si>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</si>
  <si>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</si>
  <si>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</si>
  <si>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</si>
  <si>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</si>
  <si>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</si>
  <si>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</si>
  <si>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</si>
  <si>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</si>
  <si>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</si>
  <si>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</si>
  <si>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</si>
  <si>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</si>
  <si>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</si>
  <si>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</si>
  <si>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</si>
  <si>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</si>
  <si>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</si>
  <si>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</si>
  <si>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</si>
  <si>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</si>
  <si>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</si>
  <si>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</si>
  <si>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</si>
  <si>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</si>
  <si>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</si>
  <si>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</si>
  <si>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</si>
  <si>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</si>
  <si>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</si>
  <si>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</si>
  <si>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</si>
  <si>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</si>
  <si>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</si>
  <si>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</si>
  <si>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</si>
  <si>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</si>
  <si>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</si>
  <si>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</si>
  <si>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</si>
  <si>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</si>
  <si>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</si>
  <si>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</si>
  <si>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</si>
  <si>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</si>
  <si>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</si>
  <si>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</si>
  <si>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</si>
  <si>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</si>
  <si>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</si>
  <si>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</si>
  <si>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</si>
  <si>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</si>
  <si>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</si>
  <si>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</si>
  <si>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</si>
  <si>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</si>
  <si>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</si>
  <si>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</si>
  <si>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</si>
  <si>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</si>
  <si>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</si>
  <si>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</si>
  <si>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</si>
  <si>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</si>
  <si>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</si>
  <si>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</si>
  <si>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</si>
  <si>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</si>
  <si>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</si>
  <si>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</si>
  <si>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</si>
  <si>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</si>
  <si>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</si>
  <si>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</si>
  <si>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</si>
  <si>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</si>
  <si>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</si>
  <si>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</si>
  <si>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</si>
  <si>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</si>
  <si>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</si>
  <si>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</si>
  <si>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</si>
  <si>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</si>
  <si>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</si>
  <si>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</si>
  <si>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</si>
  <si>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</si>
  <si>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</si>
  <si>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</si>
  <si>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</si>
  <si>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</si>
  <si>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</si>
  <si>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</si>
  <si>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</si>
  <si>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</si>
  <si>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</si>
  <si>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</si>
  <si>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</si>
  <si>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</si>
  <si>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</si>
  <si>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</si>
  <si>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</si>
  <si>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</si>
  <si>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</si>
  <si>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</si>
  <si>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</si>
  <si>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</si>
  <si>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</si>
  <si>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</si>
  <si>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</si>
  <si>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</si>
  <si>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</si>
  <si>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</si>
  <si>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</si>
  <si>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</si>
  <si>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</si>
  <si>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</si>
  <si>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</si>
  <si>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</si>
  <si>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</si>
  <si>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</si>
  <si>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</si>
  <si>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</si>
  <si>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</si>
  <si>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</si>
  <si>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</si>
  <si>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</si>
  <si>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</si>
  <si>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</si>
  <si>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</si>
  <si>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</si>
  <si>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</si>
  <si>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</si>
  <si>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</si>
  <si>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</si>
  <si>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</si>
  <si>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</si>
  <si>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</si>
  <si>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</si>
  <si>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</si>
  <si>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</si>
  <si>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</si>
  <si>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</si>
  <si>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</si>
  <si>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</si>
  <si>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</si>
  <si>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</si>
  <si>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</si>
  <si>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</si>
  <si>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</si>
  <si>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</si>
  <si>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</si>
  <si>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</si>
  <si>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</si>
  <si>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</si>
  <si>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</si>
  <si>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</si>
  <si>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</si>
  <si>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</si>
  <si>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</si>
  <si>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</si>
  <si>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</si>
  <si>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</si>
  <si>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</si>
  <si>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</si>
  <si>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</si>
  <si>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</si>
  <si>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</si>
  <si>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</si>
  <si>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</si>
  <si>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</si>
  <si>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</si>
  <si>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</si>
  <si>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</si>
  <si>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</si>
  <si>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</si>
  <si>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</si>
  <si>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</si>
  <si>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</si>
  <si>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</si>
  <si>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</si>
  <si>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</si>
  <si>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</si>
  <si>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</si>
  <si>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</si>
  <si>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</si>
  <si>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</si>
  <si>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</si>
  <si>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</si>
  <si>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</si>
  <si>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</si>
  <si>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</si>
  <si>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</si>
  <si>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</si>
  <si>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</si>
  <si>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</si>
  <si>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</si>
  <si>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</si>
  <si>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</si>
  <si>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</si>
  <si>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</si>
  <si>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</si>
  <si>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</si>
  <si>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</si>
  <si>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</si>
  <si>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</si>
  <si>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</si>
  <si>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</si>
  <si>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</si>
  <si>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</si>
  <si>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</si>
  <si>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</si>
  <si>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</si>
  <si>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</si>
  <si>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</si>
  <si>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</si>
  <si>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</si>
  <si>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</si>
  <si>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</si>
  <si>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</si>
  <si>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</si>
  <si>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</si>
  <si>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</si>
  <si>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</si>
  <si>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</si>
  <si>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</si>
  <si>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</si>
  <si>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</si>
  <si>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</si>
  <si>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</si>
  <si>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</si>
  <si>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</si>
  <si>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</si>
  <si>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</si>
  <si>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</si>
  <si>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</si>
  <si>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</si>
  <si>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</si>
  <si>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</si>
  <si>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</si>
  <si>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</si>
  <si>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</si>
  <si>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</si>
  <si>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</si>
  <si>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</si>
  <si>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</si>
  <si>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</si>
  <si>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</si>
  <si>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</si>
  <si>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</si>
  <si>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</si>
  <si>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</si>
  <si>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</si>
  <si>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</si>
  <si>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</si>
  <si>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</si>
  <si>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</si>
  <si>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</si>
  <si>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</si>
  <si>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</si>
  <si>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</si>
  <si>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</si>
  <si>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</si>
  <si>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</si>
  <si>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</si>
  <si>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</si>
  <si>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</si>
  <si>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</si>
  <si>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</si>
  <si>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</si>
  <si>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</si>
  <si>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</si>
  <si>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</si>
  <si>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</si>
  <si>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</si>
  <si>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</si>
  <si>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</si>
  <si>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</si>
  <si>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</si>
  <si>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</si>
  <si>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</si>
  <si>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</si>
  <si>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</si>
  <si>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</si>
  <si>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</si>
  <si>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</si>
  <si>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</si>
  <si>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</si>
  <si>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</si>
  <si>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</si>
  <si>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</si>
  <si>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</si>
  <si>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</si>
  <si>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</si>
  <si>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</si>
  <si>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</si>
  <si>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</si>
  <si>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</si>
  <si>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</si>
  <si>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</si>
  <si>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</si>
  <si>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</si>
  <si>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</si>
  <si>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</si>
  <si>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</si>
  <si>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</si>
  <si>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</si>
  <si>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</si>
  <si>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</si>
  <si>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</si>
  <si>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</si>
  <si>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</si>
  <si>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</si>
  <si>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</si>
  <si>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</si>
  <si>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</si>
  <si>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</si>
  <si>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</si>
  <si>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</si>
  <si>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</si>
  <si>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</si>
  <si>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</si>
  <si>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</si>
  <si>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</si>
  <si>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</si>
  <si>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</si>
  <si>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</si>
  <si>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</si>
  <si>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</si>
  <si>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</si>
  <si>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</si>
  <si>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</si>
  <si>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</si>
  <si>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</si>
  <si>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</si>
  <si>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</si>
  <si>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</si>
  <si>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</si>
  <si>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</si>
  <si>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</si>
  <si>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</si>
  <si>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</si>
  <si>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</si>
  <si>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</si>
  <si>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</si>
  <si>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</si>
  <si>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</si>
  <si>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</si>
  <si>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</si>
  <si>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</si>
  <si>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</si>
  <si>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</si>
  <si>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</si>
  <si>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</si>
  <si>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</si>
  <si>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</si>
  <si>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</si>
  <si>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</si>
  <si>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</si>
  <si>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</si>
  <si>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</si>
  <si>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</si>
  <si>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</si>
  <si>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</si>
  <si>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</si>
  <si>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</si>
  <si>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</si>
  <si>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</si>
  <si>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Theater/Plays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</si>
  <si>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</si>
  <si>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</si>
  <si>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</si>
  <si>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</si>
  <si>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</si>
  <si>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</si>
  <si>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Goal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</si>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</sst>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justify" wrapText="1"/>
    </xf>
    <xf numFmtId="165" fontId="1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EC6464"/>
        </patternFill>
      </fill>
    </dxf>
  </dxfs>
  <tableStyles count="0" defaultTableStyle="TableStyleMedium2" defaultPivotStyle="PivotStyleLight16"/>
  <colors>
    <mruColors>
      <color rgb="FFEC6464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[data-1-1-3-StarterBook_SM.xlsx]Category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7426971628546432"/>
          <c:y val="0.156512446187504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01-449F-8583-9A56FCC3055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01-449F-8583-9A56FCC3055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01-449F-8583-9A56FCC3055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01-449F-8583-9A56FCC30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9817743"/>
        <c:axId val="629818991"/>
      </c:barChart>
      <c:catAx>
        <c:axId val="629817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818991"/>
        <c:crosses val="autoZero"/>
        <c:auto val="1"/>
        <c:lblAlgn val="ctr"/>
        <c:lblOffset val="100"/>
        <c:noMultiLvlLbl val="0"/>
      </c:catAx>
      <c:valAx>
        <c:axId val="62981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817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[data-1-1-3-StarterBook_SM.xlsx]Subcategory Statistics!PivotTable2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E0-46ED-94E9-0AB1C513B81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E0-46ED-94E9-0AB1C513B81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E0-46ED-94E9-0AB1C513B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7474303"/>
        <c:axId val="387490111"/>
      </c:barChart>
      <c:catAx>
        <c:axId val="38747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490111"/>
        <c:crosses val="autoZero"/>
        <c:auto val="1"/>
        <c:lblAlgn val="ctr"/>
        <c:lblOffset val="100"/>
        <c:noMultiLvlLbl val="0"/>
      </c:catAx>
      <c:valAx>
        <c:axId val="38749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47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[data-1-1-3-StarterBook_SM.xlsx]Outcomes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BB-4772-B5E5-83A8A8F35B8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BB-4772-B5E5-83A8A8F35B8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BB-4772-B5E5-83A8A8F35B8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BB-4772-B5E5-83A8A8F35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472735"/>
        <c:axId val="413471487"/>
      </c:lineChart>
      <c:catAx>
        <c:axId val="413472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71487"/>
        <c:crosses val="autoZero"/>
        <c:auto val="1"/>
        <c:lblAlgn val="ctr"/>
        <c:lblOffset val="100"/>
        <c:noMultiLvlLbl val="0"/>
      </c:catAx>
      <c:valAx>
        <c:axId val="41347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72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5207246E-A59C-4E01-811D-1B4C4CA01CF4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F1D9D95-7656-4C91-9002-93058B22F0B5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_-[$£-en-GB]* #,##0.00_-;-[$£-en-GB]* #,##0.00_-;_-[$£-en-GB]* &quot;-&quot;??_-;_-@_-" sourceLinked="0"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63FAB7D-56F3-4C34-BEC9-7C34665E2117}">
  <sheetPr/>
  <sheetViews>
    <sheetView tabSelected="1" zoomScale="5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4554" cy="629330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35E02E4-1FB9-4A2A-93BB-9A26D2C3EA8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9E6A9CD-FA75-4F76-A218-983AD79680D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554" cy="629330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1</xdr:row>
      <xdr:rowOff>3175</xdr:rowOff>
    </xdr:from>
    <xdr:to>
      <xdr:col>12</xdr:col>
      <xdr:colOff>31750</xdr:colOff>
      <xdr:row>14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5779FC-AD8A-461C-AF57-99C8AA3DB2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2</xdr:row>
      <xdr:rowOff>66675</xdr:rowOff>
    </xdr:from>
    <xdr:to>
      <xdr:col>13</xdr:col>
      <xdr:colOff>508000</xdr:colOff>
      <xdr:row>17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B3C306-C59D-4C3F-8AE6-74EE7F3C96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146050</xdr:colOff>
      <xdr:row>2</xdr:row>
      <xdr:rowOff>15875</xdr:rowOff>
    </xdr:from>
    <xdr:to>
      <xdr:col>13</xdr:col>
      <xdr:colOff>450850</xdr:colOff>
      <xdr:row>16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2FF84E-163E-4D96-AE96-EE58C6A035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r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Category Statistics"/>
      <sheetName val="Subcategory Statistics"/>
      <sheetName val="Outcomes Based on Launch Date"/>
      <sheetName val="Edinburgh Research"/>
      <sheetName val="Successful US Kickstarters"/>
      <sheetName val="Failed US Kickstarters"/>
      <sheetName val="Descriptive Statistics"/>
    </sheetNames>
    <sheetDataSet>
      <sheetData sheetId="0">
        <row r="1">
          <cell r="B1" t="str">
            <v>name</v>
          </cell>
          <cell r="C1" t="str">
            <v>blurb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</row>
        <row r="108">
          <cell r="B108" t="str">
            <v>LOST WEEKEND</v>
          </cell>
          <cell r="C108" t="str">
            <v>A Boy. A Girl. A Car. A Serial Killer.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</row>
        <row r="133">
          <cell r="B133" t="str">
            <v>I (Canceled)</v>
          </cell>
          <cell r="C133" t="str">
            <v>I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</row>
        <row r="185">
          <cell r="B185" t="str">
            <v>Three Little Words</v>
          </cell>
          <cell r="C185" t="str">
            <v>Don't kill me until I meet my Dad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</row>
        <row r="187">
          <cell r="B187" t="str">
            <v>BLANK Short Movie</v>
          </cell>
          <cell r="C187" t="str">
            <v>Love has no boundaries!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</row>
        <row r="192">
          <cell r="B192" t="str">
            <v>REGIONRAT, the movie</v>
          </cell>
          <cell r="C192" t="str">
            <v>Because hope can be a 4 letter word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</row>
        <row r="204">
          <cell r="B204" t="str">
            <v>Modern Gangsters</v>
          </cell>
          <cell r="C204" t="str">
            <v>new web series created by jonney terry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</row>
        <row r="219">
          <cell r="B219" t="str">
            <v>Bitch</v>
          </cell>
          <cell r="C219" t="str">
            <v>A roadmovie by paw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</row>
        <row r="223">
          <cell r="B223" t="str">
            <v>Archetypes</v>
          </cell>
          <cell r="C223" t="str">
            <v>Film about Schizophrenia with Surreal Twists!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</row>
        <row r="309">
          <cell r="B309" t="str">
            <v>Grammar Revolution</v>
          </cell>
          <cell r="C309" t="str">
            <v>Why is grammar important?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</row>
        <row r="444">
          <cell r="B444" t="str">
            <v>The Paranormal Idiot</v>
          </cell>
          <cell r="C444" t="str">
            <v>Doomsday is here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</row>
        <row r="492">
          <cell r="B492" t="str">
            <v>PROJECT IS CANCELLED</v>
          </cell>
          <cell r="C492" t="str">
            <v>Cancelled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</row>
        <row r="499">
          <cell r="B499" t="str">
            <v>Galaxy Probe Kids</v>
          </cell>
          <cell r="C499" t="str">
            <v>live-action/animated series pilot.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</row>
        <row r="591">
          <cell r="B591" t="str">
            <v>Get Neighborly</v>
          </cell>
          <cell r="C591" t="str">
            <v>Services closer than you think...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</row>
        <row r="640">
          <cell r="B640" t="str">
            <v>W (Canceled)</v>
          </cell>
          <cell r="C640" t="str">
            <v>O0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</row>
        <row r="661">
          <cell r="B661" t="str">
            <v>Lulu Watch Designs - Apple Watch</v>
          </cell>
          <cell r="C661" t="str">
            <v>Sync up your lifestyle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</row>
        <row r="719">
          <cell r="B719" t="str">
            <v>cool air belt</v>
          </cell>
          <cell r="C719" t="str">
            <v>Cool air flowing under clothing keeps you cool.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</row>
        <row r="821">
          <cell r="B821" t="str">
            <v>Winter Tour</v>
          </cell>
          <cell r="C821" t="str">
            <v>We are touring the Southeast in support of our new EP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</row>
        <row r="835">
          <cell r="B835" t="str">
            <v>Ragman Rolls</v>
          </cell>
          <cell r="C835" t="str">
            <v>This is an American rock album.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</row>
        <row r="838">
          <cell r="B838" t="str">
            <v>DESMADRE Full Album + Press Kit</v>
          </cell>
          <cell r="C838" t="str">
            <v>An album you can bring home to mom.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</row>
        <row r="849">
          <cell r="B849" t="str">
            <v>CENTROPYMUSIC</v>
          </cell>
          <cell r="C849" t="str">
            <v>MUSIC WITH MEANING!  MUSIC THAT MATTERS!!!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</row>
        <row r="878">
          <cell r="B878" t="str">
            <v>Sound Of Dobells</v>
          </cell>
          <cell r="C878" t="str">
            <v>What was the greatest record shop ever?  DOBELLS!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</row>
        <row r="921">
          <cell r="B921" t="str">
            <v>Jazz CD:  Out of The Blue</v>
          </cell>
          <cell r="C921" t="str">
            <v>Cool jazz with a New Orleans flavor.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</row>
        <row r="953">
          <cell r="B953" t="str">
            <v>Smart Harness</v>
          </cell>
          <cell r="C953" t="str">
            <v>Revolutionizing the way we walk our dogs!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</row>
        <row r="991">
          <cell r="B991" t="str">
            <v>Power Rope</v>
          </cell>
          <cell r="C991" t="str">
            <v>The most useful phone charger you will ever buy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</row>
        <row r="1051">
          <cell r="B1051" t="str">
            <v>J1 (Canceled)</v>
          </cell>
          <cell r="C1051" t="str">
            <v>------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</row>
        <row r="1061">
          <cell r="B1061" t="str">
            <v>Voice Over Artist (Canceled)</v>
          </cell>
          <cell r="C1061" t="str">
            <v>Turning myself into a vocal artist.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</row>
        <row r="1086">
          <cell r="B1086" t="str">
            <v>My own channel</v>
          </cell>
          <cell r="C1086" t="str">
            <v>I want to start my own channel for gaming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</row>
        <row r="1088">
          <cell r="B1088" t="str">
            <v>Cyber Universe Online</v>
          </cell>
          <cell r="C1088" t="str">
            <v>Humanity's future in the Galaxy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</row>
        <row r="1130">
          <cell r="B1130" t="str">
            <v>Flying Turds</v>
          </cell>
          <cell r="C1130" t="str">
            <v>#havingfunFTW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</row>
        <row r="1143">
          <cell r="B1143" t="str">
            <v>Arena Z - Zombie Survival</v>
          </cell>
          <cell r="C1143" t="str">
            <v>I think this will be a great game!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</row>
        <row r="1154">
          <cell r="B1154" t="str">
            <v>Peruvian King Food Truck</v>
          </cell>
          <cell r="C1154" t="str">
            <v>Peruvian food truck with an LA twist.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</row>
        <row r="1380">
          <cell r="B1380" t="str">
            <v>SIX BY SEVEN</v>
          </cell>
          <cell r="C1380" t="str">
            <v>A psychedelic post rock masterpiece!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</row>
        <row r="1466">
          <cell r="B1466" t="str">
            <v>Science Studio</v>
          </cell>
          <cell r="C1466" t="str">
            <v>The Best Science Media on the Web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</row>
        <row r="1475">
          <cell r="B1475" t="str">
            <v>ONE LOVES ONLY FORM</v>
          </cell>
          <cell r="C1475" t="str">
            <v>Public Radio Project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</row>
        <row r="1571">
          <cell r="B1571" t="str">
            <v>to be removed (Canceled)</v>
          </cell>
          <cell r="C1571" t="str">
            <v>to be removed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</row>
        <row r="1592">
          <cell r="B1592" t="str">
            <v>An Italian Adventure</v>
          </cell>
          <cell r="C1592" t="str">
            <v>Discover Italy through photography.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</row>
        <row r="1691">
          <cell r="B1691" t="str">
            <v>Fly Away</v>
          </cell>
          <cell r="C1691" t="str">
            <v>Praising the Living God in the second half of life.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</row>
        <row r="1720">
          <cell r="B1720" t="str">
            <v>The Prodigal Son</v>
          </cell>
          <cell r="C1720" t="str">
            <v>A melody for the galaxy.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</row>
        <row r="1826">
          <cell r="B1826" t="str">
            <v>Tin Man's Broken Wisdom Fund</v>
          </cell>
          <cell r="C1826" t="str">
            <v>cd fund raiser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</row>
        <row r="1990">
          <cell r="B1990" t="str">
            <v>Phillip Michael Photography</v>
          </cell>
          <cell r="C1990" t="str">
            <v>Expressing art in an image!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</row>
        <row r="2101">
          <cell r="B2101" t="str">
            <v>Roosevelt Died.</v>
          </cell>
          <cell r="C2101" t="str">
            <v>Our tour van died, we need help!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</row>
        <row r="2149">
          <cell r="B2149" t="str">
            <v>Johnny Rocketfingers 3</v>
          </cell>
          <cell r="C2149" t="str">
            <v>A Point and Click Adventure on Steroids.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</row>
        <row r="2152">
          <cell r="B2152" t="str">
            <v>The Unknown Door</v>
          </cell>
          <cell r="C2152" t="str">
            <v>A pixel styled open world detective game.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</row>
        <row r="2420">
          <cell r="B2420" t="str">
            <v>Mexican food truck</v>
          </cell>
          <cell r="C2420" t="str">
            <v>I want to start my food truck business.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</row>
        <row r="2531">
          <cell r="B2531" t="str">
            <v>UrbanArias is DC's Contemporary Opera Company</v>
          </cell>
          <cell r="C2531" t="str">
            <v>Opera. Short. New.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</row>
        <row r="2537">
          <cell r="B2537" t="str">
            <v>Mark Hayes Requiem Recording</v>
          </cell>
          <cell r="C2537" t="str">
            <v>Mark Hayes: Requiem Recording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</row>
        <row r="2657">
          <cell r="B2657" t="str">
            <v>Balloons (Canceled)</v>
          </cell>
          <cell r="C2657" t="str">
            <v>Thank you for your support!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</row>
        <row r="2661">
          <cell r="B2661" t="str">
            <v>test (Canceled)</v>
          </cell>
          <cell r="C2661" t="str">
            <v>test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</row>
        <row r="2682">
          <cell r="B2682" t="str">
            <v>iHeart Pillow</v>
          </cell>
          <cell r="C2682" t="str">
            <v>iHeartPillow, Connecting loved ones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</row>
        <row r="2835">
          <cell r="B2835" t="str">
            <v>Star Man Rocket Man</v>
          </cell>
          <cell r="C2835" t="str">
            <v>A new play about exploring outer space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</row>
        <row r="2991">
          <cell r="B2991" t="str">
            <v>Let's Light Up The Gem!</v>
          </cell>
          <cell r="C2991" t="str">
            <v>Bring the movies back to Bethel, Maine.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</row>
        <row r="3009">
          <cell r="B3009" t="str">
            <v>Bethlem</v>
          </cell>
          <cell r="C3009" t="str">
            <v>Consuite for 2015 CoreCon.  An adventure into insanity.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</row>
        <row r="3063">
          <cell r="B3063" t="str">
            <v>Help Save Parkway Cinemas!</v>
          </cell>
          <cell r="C3063" t="str">
            <v>Save a historic Local theater.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</row>
        <row r="3124">
          <cell r="B3124" t="str">
            <v>be back soon (Canceled)</v>
          </cell>
          <cell r="C3124" t="str">
            <v>cancelled until further notice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</row>
        <row r="3127">
          <cell r="B3127" t="str">
            <v>N/A (Canceled)</v>
          </cell>
          <cell r="C3127" t="str">
            <v>N/A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</row>
        <row r="3287">
          <cell r="B3287" t="str">
            <v>By Morning</v>
          </cell>
          <cell r="C3287" t="str">
            <v>A new play by Matthew Gasda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</row>
        <row r="3304">
          <cell r="B3304" t="str">
            <v>El muro de BorÃ­s KiÃ©n</v>
          </cell>
          <cell r="C3304" t="str">
            <v>FilosofÃ­a de los anÃ³nimos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</row>
        <row r="3469">
          <cell r="B3469" t="str">
            <v>Venus in Fur, Los Angeles.</v>
          </cell>
          <cell r="C3469" t="str">
            <v>Venus in Fur, By David Ives.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</row>
        <row r="3863">
          <cell r="B3863" t="str">
            <v>READY OR NOT HERE I COME</v>
          </cell>
          <cell r="C3863" t="str">
            <v>THE COMING OF THE LORD!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</row>
        <row r="3888">
          <cell r="B3888" t="str">
            <v>a (Canceled)</v>
          </cell>
          <cell r="C3888">
            <v>1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</row>
        <row r="4002">
          <cell r="B4002" t="str">
            <v>The Escorts</v>
          </cell>
          <cell r="C4002" t="str">
            <v>An Enticing Trip into the World of Assisted Dying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</row>
        <row r="4006">
          <cell r="B4006" t="str">
            <v>South Florida Tours</v>
          </cell>
          <cell r="C4006" t="str">
            <v>Help Launch The Queen Into South Florida!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</row>
        <row r="4089">
          <cell r="B4089" t="str">
            <v>Stage Production "The Nail Shop"</v>
          </cell>
          <cell r="C4089" t="str">
            <v>Comedy Stage Play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21.457083217596" createdVersion="7" refreshedVersion="7" minRefreshableVersion="3" recordCount="4114" xr:uid="{648DA177-83DB-463A-A267-44303254770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21.486184837966" createdVersion="7" refreshedVersion="7" minRefreshableVersion="3" recordCount="4114" xr:uid="{ED07551C-5220-41D9-8D5D-45FCA9C4DE8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9FAE56-1110-4B1F-B0EE-4E554B32AA6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8DD6EF-78E7-4D7C-8266-4BC3CDFE1FA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5563AE-59B1-43F3-938E-4FDC81829AF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179687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5.6328125" bestFit="1" customWidth="1"/>
    <col min="19" max="19" width="21.81640625" bestFit="1" customWidth="1"/>
    <col min="20" max="20" width="22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>IFERROR(ROUND(E522/L522,2),0)</f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43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>IFERROR(ROUND(E2844/L2844,2),0)</f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ref="P2845:P2908" si="180">IFERROR(ROUND(E2845/L2845,2),0)</f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80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80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80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80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80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80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80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80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80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80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80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80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80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80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80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80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80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80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80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80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80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80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80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80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80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80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80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80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80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80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80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80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80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80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80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80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1">ROUND(E2882/D2882*100,0)</f>
        <v>23</v>
      </c>
      <c r="P2882">
        <f t="shared" si="180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1"/>
        <v>0</v>
      </c>
      <c r="P2883">
        <f t="shared" si="180"/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0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0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0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0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ref="P2909:P2972" si="184">IFERROR(ROUND(E2909/L2909,2),0)</f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4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4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4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4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4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4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4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4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4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4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4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4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4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4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4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4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4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4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4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4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4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4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4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4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4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4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4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4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4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4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4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4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4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4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4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4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5">ROUND(E2946/D2946*100,0)</f>
        <v>1</v>
      </c>
      <c r="P2946">
        <f t="shared" si="184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5"/>
        <v>0</v>
      </c>
      <c r="P2947">
        <f t="shared" si="184"/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4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4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4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4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4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4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4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4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4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4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4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4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4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4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4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ref="P2973:P3036" si="188">IFERROR(ROUND(E2973/L2973,2),0)</f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8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8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8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8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8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8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8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8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8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8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8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8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8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8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8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8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8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8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8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8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8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8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8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8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8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8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8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8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8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8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8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8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8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8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8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8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9">ROUND(E3010/D3010*100,0)</f>
        <v>101</v>
      </c>
      <c r="P3010">
        <f t="shared" si="188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9"/>
        <v>120</v>
      </c>
      <c r="P3011">
        <f t="shared" si="188"/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88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88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88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88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88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88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88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88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88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88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88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88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88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88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88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88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88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88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88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88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88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88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88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88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88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ref="P3037:P3100" si="192">IFERROR(ROUND(E3037/L3037,2),0)</f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2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2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2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2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2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2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2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2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2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2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2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2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2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2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2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2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2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2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2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2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2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2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2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2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2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2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2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2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2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2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2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2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2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2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2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2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3">ROUND(E3074/D3074*100,0)</f>
        <v>0</v>
      </c>
      <c r="P3074">
        <f t="shared" si="192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3"/>
        <v>0</v>
      </c>
      <c r="P3075">
        <f t="shared" si="192"/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2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2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2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2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2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2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2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2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2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2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2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2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2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2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2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2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2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2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2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2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2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ref="P3101:P3164" si="196">IFERROR(ROUND(E3101/L3101,2),0)</f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6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6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6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6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6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6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6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6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6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6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6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6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6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6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6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6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6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6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6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6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6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6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6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6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6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6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6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6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6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6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6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6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6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6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6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6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7">ROUND(E3138/D3138*100,0)</f>
        <v>128</v>
      </c>
      <c r="P3138">
        <f t="shared" si="196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7"/>
        <v>3</v>
      </c>
      <c r="P3139">
        <f t="shared" si="196"/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6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6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6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6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6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6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6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6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6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6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6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6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6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6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6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6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6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6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6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6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6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6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6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6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6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ref="P3165:P3228" si="200">IFERROR(ROUND(E3165/L3165,2),0)</f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200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200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200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200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200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200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200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200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200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200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200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200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200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200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200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200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200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200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200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200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200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200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200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200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200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200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200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200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200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200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200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200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200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200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200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200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>
        <f t="shared" si="200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si="200"/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0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0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0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0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0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0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0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0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0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0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0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0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0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0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0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0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0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0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0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0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0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0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0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0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0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ref="P3229:P3292" si="204">IFERROR(ROUND(E3229/L3229,2),0)</f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4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4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4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4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4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4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4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4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4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4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4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4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4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4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4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4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4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4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4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4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4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4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4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4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4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4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4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4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4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4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4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4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4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4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4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4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>
        <f t="shared" si="204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si="204"/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4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4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4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4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4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4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4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4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4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4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4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4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4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4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4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4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4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4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4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4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4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4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4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4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4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ref="P3293:P3356" si="208">IFERROR(ROUND(E3293/L3293,2),0)</f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8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8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8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8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8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8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8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8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8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8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8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8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8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8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8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8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8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8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8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8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8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8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8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8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8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8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8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8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8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8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8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8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8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8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8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8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>
        <f t="shared" si="208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si="208"/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08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08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08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08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08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08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08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08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08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08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08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08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08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08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08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08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08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08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08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08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08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08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08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08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08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ref="P3357:P3420" si="212">IFERROR(ROUND(E3357/L3357,2),0)</f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2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2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2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2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2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2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2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2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2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2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2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2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2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2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2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2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2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2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2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2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2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2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2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2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2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2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2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2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2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2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2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2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2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2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2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2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>
        <f t="shared" si="212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si="212"/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2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2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2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2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2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2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2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2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2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2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2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2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2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2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2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2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2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2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2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2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2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2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2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2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2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ref="P3421:P3484" si="216">IFERROR(ROUND(E3421/L3421,2),0)</f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6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6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6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6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6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6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6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6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6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6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6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6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6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6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6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6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6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6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6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6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6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6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6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6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6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6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6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6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6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6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6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6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6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6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6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6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>
        <f t="shared" si="216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si="216"/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6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6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6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6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6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6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6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6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6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6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6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6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6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6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6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6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6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6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6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6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6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6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6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6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6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ref="P3485:P3548" si="220">IFERROR(ROUND(E3485/L3485,2),0)</f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20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20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20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20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20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20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20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20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20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20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20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20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20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20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20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20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20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20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20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20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20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20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20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20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20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20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20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20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20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20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20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20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20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20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20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20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>
        <f t="shared" si="220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si="220"/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0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0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0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0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0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0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0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0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0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0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0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0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0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0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0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0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0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0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0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0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0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0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0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0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0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ref="P3549:P3612" si="224">IFERROR(ROUND(E3549/L3549,2),0)</f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4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4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4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4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4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4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4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4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4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4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4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4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4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4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4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4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4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4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4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4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4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4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4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4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4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4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4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4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4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4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4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4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4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4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4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4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>
        <f t="shared" si="224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si="224"/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4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4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4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4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4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4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4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4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4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4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4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4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4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4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4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4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4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4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4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4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4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4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4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4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4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ref="P3613:P3676" si="228">IFERROR(ROUND(E3613/L3613,2),0)</f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8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8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8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8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8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8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8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8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8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8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8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8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8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8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8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8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8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8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8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8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8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8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8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8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8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8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8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8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8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8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8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8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8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8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8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8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>
        <f t="shared" si="228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si="228"/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28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28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28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28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28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28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28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28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28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28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28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28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28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28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28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28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28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28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28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28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28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28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28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28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28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ref="P3677:P3740" si="232">IFERROR(ROUND(E3677/L3677,2),0)</f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2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2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2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2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2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2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2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2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2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2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2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2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2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2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2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2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2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2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2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2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2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2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2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2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2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2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2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2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2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2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2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2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2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2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2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2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>
        <f t="shared" si="232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si="232"/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2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2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2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2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2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2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2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2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2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2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2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2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2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2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2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2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2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2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2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2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2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2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2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2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2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ref="P3741:P3804" si="236">IFERROR(ROUND(E3741/L3741,2),0)</f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6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6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6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6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6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6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6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6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6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6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6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6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6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6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6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6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6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6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6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6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6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6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6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6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6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6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6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6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6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6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6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6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6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6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6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6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7">ROUND(E3778/D3778*100,0)</f>
        <v>107</v>
      </c>
      <c r="P3778">
        <f t="shared" si="236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7"/>
        <v>143</v>
      </c>
      <c r="P3779">
        <f t="shared" si="236"/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6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6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6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6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6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6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6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6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6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6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6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6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6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6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6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6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6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6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6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6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6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6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6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6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6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ref="P3805:P3868" si="240">IFERROR(ROUND(E3805/L3805,2),0)</f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40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40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40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40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40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40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40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40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40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40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40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40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40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40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40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40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40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40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40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40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40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40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40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40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40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40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40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40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40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40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40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40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40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40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40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40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1">ROUND(E3842/D3842*100,0)</f>
        <v>6500</v>
      </c>
      <c r="P3842">
        <f t="shared" si="240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1"/>
        <v>9</v>
      </c>
      <c r="P3843">
        <f t="shared" si="240"/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0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0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0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0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0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0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0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0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0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0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0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0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0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0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0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0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0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0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0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0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0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0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0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0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0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ref="P3869:P3932" si="244">IFERROR(ROUND(E3869/L3869,2),0)</f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4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4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4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4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4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4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4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4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4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4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4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4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4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4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4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4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4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4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4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4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4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4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4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4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4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4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4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4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4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4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4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4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4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4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4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4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5">ROUND(E3906/D3906*100,0)</f>
        <v>0</v>
      </c>
      <c r="P3906">
        <f t="shared" si="244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5"/>
        <v>12</v>
      </c>
      <c r="P3907">
        <f t="shared" si="244"/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4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4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4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4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4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4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4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4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4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4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4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4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4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4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4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4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4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4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4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4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4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4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4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4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4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ref="P3933:P3996" si="248">IFERROR(ROUND(E3933/L3933,2),0)</f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8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8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8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8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8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8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8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8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8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8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8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8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8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8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8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8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8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8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8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8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8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8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8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8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8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8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8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8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8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8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8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8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8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8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8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8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9">ROUND(E3970/D3970*100,0)</f>
        <v>11</v>
      </c>
      <c r="P3970">
        <f t="shared" si="248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9"/>
        <v>7</v>
      </c>
      <c r="P3971">
        <f t="shared" si="248"/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48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48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48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48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48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48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48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48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48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48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48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48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48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48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48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48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48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48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48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48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48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48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48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48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48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ref="P3997:P4060" si="252">IFERROR(ROUND(E3997/L3997,2),0)</f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2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52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2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2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2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2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2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2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2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2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2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2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2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2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2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2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52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2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52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2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2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2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2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2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2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2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2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52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2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2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2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2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2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2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2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2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3">ROUND(E4034/D4034*100,0)</f>
        <v>7</v>
      </c>
      <c r="P4034">
        <f t="shared" si="252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3"/>
        <v>26</v>
      </c>
      <c r="P4035">
        <f t="shared" si="252"/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2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2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2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2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2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2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2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2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2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2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2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2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2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2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2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2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2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2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2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2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2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2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2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2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2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ref="P4061:P4115" si="256">IFERROR(ROUND(E4061/L4061,2),0)</f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6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6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6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6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6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6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6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6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6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6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6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6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6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6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6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6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6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6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6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6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6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6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6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6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6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6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6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6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6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6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6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6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6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6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6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6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7">ROUND(E4098/D4098*100,0)</f>
        <v>11</v>
      </c>
      <c r="P4098">
        <f t="shared" si="256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7"/>
        <v>0</v>
      </c>
      <c r="P4099">
        <f t="shared" si="256"/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6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6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6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6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6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6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6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6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6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6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6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6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6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6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6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6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5">
    <sortCondition descending="1" ref="D1:D4115"/>
  </sortState>
  <conditionalFormatting sqref="F1:F1048576">
    <cfRule type="cellIs" dxfId="3" priority="5" operator="equal">
      <formula>"failed"</formula>
    </cfRule>
    <cfRule type="cellIs" dxfId="2" priority="6" operator="equal">
      <formula>"canceled"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EC6464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D860-1D34-49AE-AACE-C5C2194A2598}">
  <dimension ref="A1:F6"/>
  <sheetViews>
    <sheetView workbookViewId="0">
      <selection activeCell="G17" sqref="G1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ECC7D-CA47-4E4A-8C66-4F717C9E9559}">
  <dimension ref="A1:E7"/>
  <sheetViews>
    <sheetView workbookViewId="0">
      <selection activeCell="O11" sqref="O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8358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7303E-BBD4-40F7-A592-4CA9D5B6A3C6}">
  <dimension ref="A1:F18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8358</v>
      </c>
      <c r="B1" t="s">
        <v>8315</v>
      </c>
    </row>
    <row r="2" spans="1:6" x14ac:dyDescent="0.35">
      <c r="A2" s="11" t="s">
        <v>8379</v>
      </c>
      <c r="B2" t="s">
        <v>8364</v>
      </c>
    </row>
    <row r="4" spans="1:6" x14ac:dyDescent="0.35">
      <c r="A4" s="11" t="s">
        <v>8363</v>
      </c>
      <c r="B4" s="11" t="s">
        <v>8360</v>
      </c>
    </row>
    <row r="5" spans="1:6" x14ac:dyDescent="0.3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4C840-1003-4E94-9391-9E50346D741C}">
  <dimension ref="A1:F6"/>
  <sheetViews>
    <sheetView workbookViewId="0">
      <selection activeCell="I3" sqref="I3"/>
    </sheetView>
  </sheetViews>
  <sheetFormatPr defaultRowHeight="14.5" x14ac:dyDescent="0.35"/>
  <cols>
    <col min="1" max="1" width="31.08984375" bestFit="1" customWidth="1"/>
    <col min="2" max="2" width="42.26953125" customWidth="1"/>
    <col min="3" max="3" width="10.08984375" style="18" bestFit="1" customWidth="1"/>
    <col min="4" max="4" width="8.7265625" style="18"/>
    <col min="5" max="5" width="15.90625" style="8" bestFit="1" customWidth="1"/>
    <col min="6" max="6" width="13.1796875" bestFit="1" customWidth="1"/>
  </cols>
  <sheetData>
    <row r="1" spans="1:6" x14ac:dyDescent="0.35">
      <c r="A1" s="1" t="s">
        <v>8380</v>
      </c>
      <c r="B1" s="1" t="s">
        <v>4110</v>
      </c>
      <c r="C1" s="17" t="s">
        <v>8381</v>
      </c>
      <c r="D1" s="17" t="s">
        <v>8382</v>
      </c>
      <c r="E1" s="7" t="s">
        <v>8307</v>
      </c>
      <c r="F1" s="1" t="s">
        <v>8261</v>
      </c>
    </row>
    <row r="2" spans="1:6" ht="43.5" x14ac:dyDescent="0.35">
      <c r="A2" t="s">
        <v>3473</v>
      </c>
      <c r="B2" s="16" t="str">
        <f>VLOOKUP(A2, [1]Kickstarter!B:C,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8">
        <f>VLOOKUP(A2, Kickstarter!B:E, 4, FALSE)</f>
        <v>2020</v>
      </c>
      <c r="E2" s="8">
        <f>VLOOKUP(A2, Kickstarter!B:P, 15, FALSE)</f>
        <v>51.79</v>
      </c>
      <c r="F2">
        <f>VLOOKUP(A2, Kickstarter!B:M,11, FALSE)</f>
        <v>39</v>
      </c>
    </row>
    <row r="3" spans="1:6" ht="43.5" x14ac:dyDescent="0.35">
      <c r="A3" t="s">
        <v>3616</v>
      </c>
      <c r="B3" s="16" t="str">
        <f>VLOOKUP(A3, [1]Kickstarter!B:C,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8">
        <f>VLOOKUP(A3, Kickstarter!B:E, 4, FALSE)</f>
        <v>2020</v>
      </c>
      <c r="E3" s="8">
        <f>VLOOKUP(A3, Kickstarter!B:P, 15, FALSE)</f>
        <v>36.07</v>
      </c>
      <c r="F3">
        <f>VLOOKUP(A3, Kickstarter!B:M,11, FALSE)</f>
        <v>56</v>
      </c>
    </row>
    <row r="4" spans="1:6" ht="43.5" x14ac:dyDescent="0.35">
      <c r="A4" t="s">
        <v>3178</v>
      </c>
      <c r="B4" s="16" t="str">
        <f>VLOOKUP(A4, [1]Kickstarter!B:C,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8">
        <f>VLOOKUP(A4, Kickstarter!B:E, 4, FALSE)</f>
        <v>2576</v>
      </c>
      <c r="E4" s="8">
        <f>VLOOKUP(A4, Kickstarter!B:P, 15, FALSE)</f>
        <v>33.03</v>
      </c>
      <c r="F4">
        <f>VLOOKUP(A4, Kickstarter!B:M,11, FALSE)</f>
        <v>78</v>
      </c>
    </row>
    <row r="5" spans="1:6" ht="43.5" x14ac:dyDescent="0.35">
      <c r="A5" t="s">
        <v>3329</v>
      </c>
      <c r="B5" s="16" t="str">
        <f>VLOOKUP(A5, [1]Kickstarter!B:C,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8">
        <f>VLOOKUP(A5, Kickstarter!B:E, 4, FALSE)</f>
        <v>1168</v>
      </c>
      <c r="E5" s="8">
        <f>VLOOKUP(A5, Kickstarter!B:P, 15, FALSE)</f>
        <v>44.92</v>
      </c>
      <c r="F5">
        <f>VLOOKUP(A5, Kickstarter!B:M,11, FALSE)</f>
        <v>26</v>
      </c>
    </row>
    <row r="6" spans="1:6" ht="43.5" x14ac:dyDescent="0.35">
      <c r="A6" t="s">
        <v>3221</v>
      </c>
      <c r="B6" s="16" t="str">
        <f>VLOOKUP(A6, [1]Kickstarter!B:C,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8">
        <f>VLOOKUP(A6, Kickstarter!B:E, 4, FALSE)</f>
        <v>4137</v>
      </c>
      <c r="E6" s="8">
        <f>VLOOKUP(A6, Kickstarter!B:P, 15, FALSE)</f>
        <v>36.61</v>
      </c>
      <c r="F6">
        <f>VLOOKUP(A6, Kickstarter!B:M,11,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EFA26-31CD-499B-BFEC-DEDA0F3828A8}">
  <dimension ref="A1:T413"/>
  <sheetViews>
    <sheetView workbookViewId="0">
      <selection activeCell="B1" sqref="B1:B1048576"/>
    </sheetView>
  </sheetViews>
  <sheetFormatPr defaultRowHeight="14.5" x14ac:dyDescent="0.35"/>
  <cols>
    <col min="2" max="2" width="19.6328125" customWidth="1"/>
  </cols>
  <sheetData>
    <row r="1" spans="1:20" x14ac:dyDescent="0.3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ht="43.5" x14ac:dyDescent="0.35">
      <c r="A2">
        <v>521</v>
      </c>
      <c r="B2" s="16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>
        <v>42646.092812499999</v>
      </c>
      <c r="T2">
        <v>42675.207638888889</v>
      </c>
    </row>
    <row r="3" spans="1:20" x14ac:dyDescent="0.3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>
        <v>42430.040798611109</v>
      </c>
      <c r="T3">
        <v>42449.999131944445</v>
      </c>
    </row>
    <row r="4" spans="1:20" x14ac:dyDescent="0.3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>
        <v>42238.13282407407</v>
      </c>
      <c r="T4">
        <v>42268.13282407407</v>
      </c>
    </row>
    <row r="5" spans="1:20" x14ac:dyDescent="0.3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>
        <v>41850.400937500002</v>
      </c>
      <c r="T5">
        <v>41895.400937500002</v>
      </c>
    </row>
    <row r="6" spans="1:20" x14ac:dyDescent="0.3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>
        <v>42753.205625000002</v>
      </c>
      <c r="T6">
        <v>42783.670138888891</v>
      </c>
    </row>
    <row r="7" spans="1:20" x14ac:dyDescent="0.3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>
        <v>42155.920219907406</v>
      </c>
      <c r="T7">
        <v>42176.888888888891</v>
      </c>
    </row>
    <row r="8" spans="1:20" x14ac:dyDescent="0.3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>
        <v>42157.591064814813</v>
      </c>
      <c r="T8">
        <v>42179.083333333328</v>
      </c>
    </row>
    <row r="9" spans="1:20" x14ac:dyDescent="0.3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>
        <v>42676.065150462964</v>
      </c>
      <c r="T9">
        <v>42721.290972222225</v>
      </c>
    </row>
    <row r="10" spans="1:20" x14ac:dyDescent="0.3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>
        <v>42473.007037037038</v>
      </c>
      <c r="T10">
        <v>42503.007037037038</v>
      </c>
    </row>
    <row r="11" spans="1:20" x14ac:dyDescent="0.3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>
        <v>42282.768414351856</v>
      </c>
      <c r="T11">
        <v>42312.810081018513</v>
      </c>
    </row>
    <row r="12" spans="1:20" x14ac:dyDescent="0.3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>
        <v>42473.794710648144</v>
      </c>
      <c r="T12">
        <v>42503.794710648144</v>
      </c>
    </row>
    <row r="13" spans="1:20" x14ac:dyDescent="0.3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>
        <v>42712.23474537037</v>
      </c>
      <c r="T13">
        <v>42735.707638888889</v>
      </c>
    </row>
    <row r="14" spans="1:20" x14ac:dyDescent="0.3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>
        <v>42561.154664351852</v>
      </c>
      <c r="T14">
        <v>42592.166666666672</v>
      </c>
    </row>
    <row r="15" spans="1:20" x14ac:dyDescent="0.3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>
        <v>42709.134780092587</v>
      </c>
      <c r="T15">
        <v>42739.134780092587</v>
      </c>
    </row>
    <row r="16" spans="1:20" x14ac:dyDescent="0.3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>
        <v>42086.614942129629</v>
      </c>
      <c r="T16">
        <v>42117.290972222225</v>
      </c>
    </row>
    <row r="17" spans="1:20" x14ac:dyDescent="0.3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>
        <v>42064.652673611112</v>
      </c>
      <c r="T17">
        <v>42101.291666666672</v>
      </c>
    </row>
    <row r="18" spans="1:20" x14ac:dyDescent="0.3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>
        <v>42292.701053240744</v>
      </c>
      <c r="T18">
        <v>42322.742719907401</v>
      </c>
    </row>
    <row r="19" spans="1:20" x14ac:dyDescent="0.3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>
        <v>42461.747199074074</v>
      </c>
      <c r="T19">
        <v>42491.747199074074</v>
      </c>
    </row>
    <row r="20" spans="1:20" x14ac:dyDescent="0.3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>
        <v>42169.814340277779</v>
      </c>
      <c r="T20">
        <v>42199.814340277779</v>
      </c>
    </row>
    <row r="21" spans="1:20" x14ac:dyDescent="0.3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>
        <v>42483.675208333334</v>
      </c>
      <c r="T21">
        <v>42522.789583333331</v>
      </c>
    </row>
    <row r="22" spans="1:20" x14ac:dyDescent="0.3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>
        <v>42195.749745370369</v>
      </c>
      <c r="T22">
        <v>42206.125</v>
      </c>
    </row>
    <row r="23" spans="1:20" x14ac:dyDescent="0.3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>
        <v>42675.057997685188</v>
      </c>
      <c r="T23">
        <v>42705.099664351852</v>
      </c>
    </row>
    <row r="24" spans="1:20" x14ac:dyDescent="0.3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>
        <v>42018.94159722222</v>
      </c>
      <c r="T24">
        <v>42047.291666666672</v>
      </c>
    </row>
    <row r="25" spans="1:20" x14ac:dyDescent="0.3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>
        <v>42026.924976851849</v>
      </c>
      <c r="T25">
        <v>42052.207638888889</v>
      </c>
    </row>
    <row r="26" spans="1:20" x14ac:dyDescent="0.3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>
        <v>41920.787534722222</v>
      </c>
      <c r="T26">
        <v>41941.787534722222</v>
      </c>
    </row>
    <row r="27" spans="1:20" x14ac:dyDescent="0.3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>
        <v>42558.189432870371</v>
      </c>
      <c r="T27">
        <v>42587.875</v>
      </c>
    </row>
    <row r="28" spans="1:20" x14ac:dyDescent="0.3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>
        <v>41808.198518518519</v>
      </c>
      <c r="T28">
        <v>41838.198518518519</v>
      </c>
    </row>
    <row r="29" spans="1:20" x14ac:dyDescent="0.3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>
        <v>42550.701886574068</v>
      </c>
      <c r="T29">
        <v>42580.701886574068</v>
      </c>
    </row>
    <row r="30" spans="1:20" x14ac:dyDescent="0.3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>
        <v>42056.013124999998</v>
      </c>
      <c r="T30">
        <v>42075.166666666672</v>
      </c>
    </row>
    <row r="31" spans="1:20" x14ac:dyDescent="0.3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>
        <v>42016.938692129625</v>
      </c>
      <c r="T31">
        <v>42046.938692129625</v>
      </c>
    </row>
    <row r="32" spans="1:20" x14ac:dyDescent="0.3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>
        <v>42591.899988425925</v>
      </c>
      <c r="T32">
        <v>42622.166666666672</v>
      </c>
    </row>
    <row r="33" spans="1:20" x14ac:dyDescent="0.3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>
        <v>42183.231006944443</v>
      </c>
      <c r="T33">
        <v>42228.231006944443</v>
      </c>
    </row>
    <row r="34" spans="1:20" x14ac:dyDescent="0.3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>
        <v>41780.525937500002</v>
      </c>
      <c r="T34">
        <v>41796.958333333336</v>
      </c>
    </row>
    <row r="35" spans="1:20" x14ac:dyDescent="0.3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>
        <v>42158.065694444449</v>
      </c>
      <c r="T35">
        <v>42201</v>
      </c>
    </row>
    <row r="36" spans="1:20" x14ac:dyDescent="0.3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>
        <v>42154.873124999998</v>
      </c>
      <c r="T36">
        <v>42184.873124999998</v>
      </c>
    </row>
    <row r="37" spans="1:20" x14ac:dyDescent="0.3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>
        <v>42208.84646990741</v>
      </c>
      <c r="T37">
        <v>42238.84646990741</v>
      </c>
    </row>
    <row r="38" spans="1:20" x14ac:dyDescent="0.3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>
        <v>42451.496817129635</v>
      </c>
      <c r="T38">
        <v>42459.610416666663</v>
      </c>
    </row>
    <row r="39" spans="1:20" x14ac:dyDescent="0.3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>
        <v>41759.13962962963</v>
      </c>
      <c r="T39">
        <v>41791.165972222225</v>
      </c>
    </row>
    <row r="40" spans="1:20" x14ac:dyDescent="0.3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>
        <v>42693.742604166662</v>
      </c>
      <c r="T40">
        <v>42718.742604166662</v>
      </c>
    </row>
    <row r="41" spans="1:20" x14ac:dyDescent="0.3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>
        <v>42250.598217592589</v>
      </c>
      <c r="T41">
        <v>42270.598217592589</v>
      </c>
    </row>
    <row r="42" spans="1:20" x14ac:dyDescent="0.3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>
        <v>42060.683935185181</v>
      </c>
      <c r="T42">
        <v>42090.642268518524</v>
      </c>
    </row>
    <row r="43" spans="1:20" x14ac:dyDescent="0.3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>
        <v>42136.270787037036</v>
      </c>
      <c r="T43">
        <v>42168.071527777778</v>
      </c>
    </row>
    <row r="44" spans="1:20" x14ac:dyDescent="0.3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>
        <v>42171.034861111111</v>
      </c>
      <c r="T44">
        <v>42195.291666666672</v>
      </c>
    </row>
    <row r="45" spans="1:20" x14ac:dyDescent="0.3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>
        <v>42494.683634259258</v>
      </c>
      <c r="T45">
        <v>42524.6875</v>
      </c>
    </row>
    <row r="46" spans="1:20" x14ac:dyDescent="0.3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>
        <v>41758.839675925927</v>
      </c>
      <c r="T46">
        <v>41771.165972222225</v>
      </c>
    </row>
    <row r="47" spans="1:20" x14ac:dyDescent="0.3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>
        <v>42171.824884259258</v>
      </c>
      <c r="T47">
        <v>42201.824884259258</v>
      </c>
    </row>
    <row r="48" spans="1:20" x14ac:dyDescent="0.3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>
        <v>42268.127696759257</v>
      </c>
      <c r="T48">
        <v>42288.083333333328</v>
      </c>
    </row>
    <row r="49" spans="1:20" x14ac:dyDescent="0.3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>
        <v>42746.261782407411</v>
      </c>
      <c r="T49">
        <v>42784.207638888889</v>
      </c>
    </row>
    <row r="50" spans="1:20" x14ac:dyDescent="0.3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>
        <v>41842.607592592591</v>
      </c>
      <c r="T50">
        <v>41864.916666666664</v>
      </c>
    </row>
    <row r="51" spans="1:20" x14ac:dyDescent="0.3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>
        <v>41853.240208333329</v>
      </c>
      <c r="T51">
        <v>41876.207638888889</v>
      </c>
    </row>
    <row r="52" spans="1:20" x14ac:dyDescent="0.3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>
        <v>42061.212488425925</v>
      </c>
      <c r="T52">
        <v>42089.166666666672</v>
      </c>
    </row>
    <row r="53" spans="1:20" x14ac:dyDescent="0.3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>
        <v>42036.24428240741</v>
      </c>
      <c r="T53">
        <v>42064.290972222225</v>
      </c>
    </row>
    <row r="54" spans="1:20" x14ac:dyDescent="0.3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>
        <v>42157.470185185186</v>
      </c>
      <c r="T54">
        <v>42187.470185185186</v>
      </c>
    </row>
    <row r="55" spans="1:20" x14ac:dyDescent="0.3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>
        <v>41827.909942129627</v>
      </c>
      <c r="T55">
        <v>41857.897222222222</v>
      </c>
    </row>
    <row r="56" spans="1:20" x14ac:dyDescent="0.3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>
        <v>42162.729548611111</v>
      </c>
      <c r="T56">
        <v>42192.729548611111</v>
      </c>
    </row>
    <row r="57" spans="1:20" x14ac:dyDescent="0.3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>
        <v>42233.738564814819</v>
      </c>
      <c r="T57">
        <v>42263.738564814819</v>
      </c>
    </row>
    <row r="58" spans="1:20" x14ac:dyDescent="0.3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>
        <v>42042.197824074072</v>
      </c>
      <c r="T58">
        <v>42072.156157407408</v>
      </c>
    </row>
    <row r="59" spans="1:20" x14ac:dyDescent="0.3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>
        <v>42585.523842592593</v>
      </c>
      <c r="T59">
        <v>42599.165972222225</v>
      </c>
    </row>
    <row r="60" spans="1:20" x14ac:dyDescent="0.3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>
        <v>41808.669571759259</v>
      </c>
      <c r="T60">
        <v>41838.669571759259</v>
      </c>
    </row>
    <row r="61" spans="1:20" x14ac:dyDescent="0.3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>
        <v>41852.658310185187</v>
      </c>
      <c r="T61">
        <v>41882.658310185187</v>
      </c>
    </row>
    <row r="62" spans="1:20" x14ac:dyDescent="0.3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>
        <v>42694.110185185185</v>
      </c>
      <c r="T62">
        <v>42709.041666666672</v>
      </c>
    </row>
    <row r="63" spans="1:20" x14ac:dyDescent="0.3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>
        <v>42341.818379629629</v>
      </c>
      <c r="T63">
        <v>42370.166666666672</v>
      </c>
    </row>
    <row r="64" spans="1:20" x14ac:dyDescent="0.3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>
        <v>41880.061006944445</v>
      </c>
      <c r="T64">
        <v>41908.065972222219</v>
      </c>
    </row>
    <row r="65" spans="1:20" x14ac:dyDescent="0.3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>
        <v>41941.683865740742</v>
      </c>
      <c r="T65">
        <v>41970.125</v>
      </c>
    </row>
    <row r="66" spans="1:20" x14ac:dyDescent="0.3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>
        <v>42026.88118055556</v>
      </c>
      <c r="T66">
        <v>42086.093055555553</v>
      </c>
    </row>
    <row r="67" spans="1:20" x14ac:dyDescent="0.3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>
        <v>41922.640590277777</v>
      </c>
      <c r="T67">
        <v>41932.249305555553</v>
      </c>
    </row>
    <row r="68" spans="1:20" x14ac:dyDescent="0.3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>
        <v>41993.824340277773</v>
      </c>
      <c r="T68">
        <v>42010.25</v>
      </c>
    </row>
    <row r="69" spans="1:20" x14ac:dyDescent="0.3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>
        <v>42219.915856481486</v>
      </c>
      <c r="T69">
        <v>42240.083333333328</v>
      </c>
    </row>
    <row r="70" spans="1:20" x14ac:dyDescent="0.3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>
        <v>41909.969386574077</v>
      </c>
      <c r="T70">
        <v>41950.011053240742</v>
      </c>
    </row>
    <row r="71" spans="1:20" x14ac:dyDescent="0.3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>
        <v>41891.665324074071</v>
      </c>
      <c r="T71">
        <v>41913.166666666664</v>
      </c>
    </row>
    <row r="72" spans="1:20" x14ac:dyDescent="0.3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>
        <v>41226.017361111109</v>
      </c>
      <c r="T72">
        <v>41250.083333333336</v>
      </c>
    </row>
    <row r="73" spans="1:20" x14ac:dyDescent="0.3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>
        <v>40478.263923611114</v>
      </c>
      <c r="T73">
        <v>40568.166666666664</v>
      </c>
    </row>
    <row r="74" spans="1:20" x14ac:dyDescent="0.3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>
        <v>41862.83997685185</v>
      </c>
      <c r="T74">
        <v>41892.83997685185</v>
      </c>
    </row>
    <row r="75" spans="1:20" x14ac:dyDescent="0.3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>
        <v>40633.154363425929</v>
      </c>
      <c r="T75">
        <v>40664.207638888889</v>
      </c>
    </row>
    <row r="76" spans="1:20" x14ac:dyDescent="0.3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>
        <v>40970.875671296293</v>
      </c>
      <c r="T76">
        <v>41000.834004629629</v>
      </c>
    </row>
    <row r="77" spans="1:20" x14ac:dyDescent="0.3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>
        <v>41026.953055555554</v>
      </c>
      <c r="T77">
        <v>41061.953055555554</v>
      </c>
    </row>
    <row r="78" spans="1:20" x14ac:dyDescent="0.3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>
        <v>41829.788252314815</v>
      </c>
      <c r="T78">
        <v>41839.208333333336</v>
      </c>
    </row>
    <row r="79" spans="1:20" x14ac:dyDescent="0.3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>
        <v>41447.839722222219</v>
      </c>
      <c r="T79">
        <v>41477.839722222219</v>
      </c>
    </row>
    <row r="80" spans="1:20" x14ac:dyDescent="0.3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>
        <v>40884.066678240742</v>
      </c>
      <c r="T80">
        <v>40926.958333333336</v>
      </c>
    </row>
    <row r="81" spans="1:20" x14ac:dyDescent="0.3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>
        <v>41841.26489583333</v>
      </c>
      <c r="T81">
        <v>41864.207638888889</v>
      </c>
    </row>
    <row r="82" spans="1:20" x14ac:dyDescent="0.3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>
        <v>41799.685902777775</v>
      </c>
      <c r="T82">
        <v>41827.083333333336</v>
      </c>
    </row>
    <row r="83" spans="1:20" x14ac:dyDescent="0.3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>
        <v>41775.753761574073</v>
      </c>
      <c r="T83">
        <v>41805.753761574073</v>
      </c>
    </row>
    <row r="84" spans="1:20" x14ac:dyDescent="0.3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>
        <v>41766.80572916667</v>
      </c>
      <c r="T84">
        <v>41799.80572916667</v>
      </c>
    </row>
    <row r="85" spans="1:20" x14ac:dyDescent="0.3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>
        <v>40644.159259259257</v>
      </c>
      <c r="T85">
        <v>40666.165972222225</v>
      </c>
    </row>
    <row r="86" spans="1:20" x14ac:dyDescent="0.3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>
        <v>41940.69158564815</v>
      </c>
      <c r="T86">
        <v>41969.332638888889</v>
      </c>
    </row>
    <row r="87" spans="1:20" x14ac:dyDescent="0.3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>
        <v>41839.175706018519</v>
      </c>
      <c r="T87">
        <v>41853.175706018519</v>
      </c>
    </row>
    <row r="88" spans="1:20" x14ac:dyDescent="0.3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>
        <v>41772.105937500004</v>
      </c>
      <c r="T88">
        <v>41803.916666666664</v>
      </c>
    </row>
    <row r="89" spans="1:20" x14ac:dyDescent="0.3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>
        <v>41591.737974537034</v>
      </c>
      <c r="T89">
        <v>41621.207638888889</v>
      </c>
    </row>
    <row r="90" spans="1:20" x14ac:dyDescent="0.3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>
        <v>41789.080370370371</v>
      </c>
      <c r="T90">
        <v>41822.166666666664</v>
      </c>
    </row>
    <row r="91" spans="1:20" x14ac:dyDescent="0.3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>
        <v>40923.729953703703</v>
      </c>
      <c r="T91">
        <v>40953.729953703703</v>
      </c>
    </row>
    <row r="92" spans="1:20" x14ac:dyDescent="0.3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>
        <v>41878.878379629627</v>
      </c>
      <c r="T92">
        <v>41908.878379629627</v>
      </c>
    </row>
    <row r="93" spans="1:20" x14ac:dyDescent="0.3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>
        <v>41862.864675925928</v>
      </c>
      <c r="T93">
        <v>41876.864675925928</v>
      </c>
    </row>
    <row r="94" spans="1:20" x14ac:dyDescent="0.3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>
        <v>40531.886886574073</v>
      </c>
      <c r="T94">
        <v>40591.886886574073</v>
      </c>
    </row>
    <row r="95" spans="1:20" x14ac:dyDescent="0.3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>
        <v>41477.930914351848</v>
      </c>
      <c r="T95">
        <v>41504.625</v>
      </c>
    </row>
    <row r="96" spans="1:20" x14ac:dyDescent="0.3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>
        <v>41781.666770833333</v>
      </c>
      <c r="T96">
        <v>41811.666770833333</v>
      </c>
    </row>
    <row r="97" spans="1:20" x14ac:dyDescent="0.3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>
        <v>41375.702210648145</v>
      </c>
      <c r="T97">
        <v>41400.702210648145</v>
      </c>
    </row>
    <row r="98" spans="1:20" x14ac:dyDescent="0.3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>
        <v>40883.949317129627</v>
      </c>
      <c r="T98">
        <v>40939.708333333336</v>
      </c>
    </row>
    <row r="99" spans="1:20" x14ac:dyDescent="0.3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>
        <v>41491.79478009259</v>
      </c>
      <c r="T99">
        <v>41509.79478009259</v>
      </c>
    </row>
    <row r="100" spans="1:20" x14ac:dyDescent="0.3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>
        <v>41791.993414351848</v>
      </c>
      <c r="T100">
        <v>41821.993414351848</v>
      </c>
    </row>
    <row r="101" spans="1:20" x14ac:dyDescent="0.3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>
        <v>41835.666354166664</v>
      </c>
      <c r="T101">
        <v>41855.666354166664</v>
      </c>
    </row>
    <row r="102" spans="1:20" x14ac:dyDescent="0.3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>
        <v>41827.605057870373</v>
      </c>
      <c r="T102">
        <v>41848.605057870373</v>
      </c>
    </row>
    <row r="103" spans="1:20" x14ac:dyDescent="0.3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>
        <v>41778.637245370373</v>
      </c>
      <c r="T103">
        <v>41810.958333333336</v>
      </c>
    </row>
    <row r="104" spans="1:20" x14ac:dyDescent="0.3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>
        <v>41013.936562499999</v>
      </c>
      <c r="T104">
        <v>41061.165972222225</v>
      </c>
    </row>
    <row r="105" spans="1:20" x14ac:dyDescent="0.3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>
        <v>41834.586574074077</v>
      </c>
      <c r="T105">
        <v>41866.083333333336</v>
      </c>
    </row>
    <row r="106" spans="1:20" x14ac:dyDescent="0.3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>
        <v>41829.795729166668</v>
      </c>
      <c r="T106">
        <v>41859.795729166668</v>
      </c>
    </row>
    <row r="107" spans="1:20" x14ac:dyDescent="0.3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>
        <v>42219.665173611109</v>
      </c>
      <c r="T107">
        <v>42257.165972222225</v>
      </c>
    </row>
    <row r="108" spans="1:20" x14ac:dyDescent="0.3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>
        <v>42648.546111111107</v>
      </c>
      <c r="T108">
        <v>42678.546111111107</v>
      </c>
    </row>
    <row r="109" spans="1:20" x14ac:dyDescent="0.3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>
        <v>42050.983182870375</v>
      </c>
      <c r="T109">
        <v>42085.941516203704</v>
      </c>
    </row>
    <row r="110" spans="1:20" x14ac:dyDescent="0.3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>
        <v>42772.833379629628</v>
      </c>
      <c r="T110">
        <v>42806.875</v>
      </c>
    </row>
    <row r="111" spans="1:20" x14ac:dyDescent="0.3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>
        <v>42270.582141203704</v>
      </c>
      <c r="T111">
        <v>42301.895138888889</v>
      </c>
    </row>
    <row r="112" spans="1:20" x14ac:dyDescent="0.3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>
        <v>42206.835370370376</v>
      </c>
      <c r="T112">
        <v>42236.835370370376</v>
      </c>
    </row>
    <row r="113" spans="1:20" x14ac:dyDescent="0.3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>
        <v>42697.850844907407</v>
      </c>
      <c r="T113">
        <v>42745.208333333328</v>
      </c>
    </row>
    <row r="114" spans="1:20" x14ac:dyDescent="0.3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>
        <v>42503.559467592597</v>
      </c>
      <c r="T114">
        <v>42524.875</v>
      </c>
    </row>
    <row r="115" spans="1:20" x14ac:dyDescent="0.3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>
        <v>42323.70930555556</v>
      </c>
      <c r="T115">
        <v>42355.207638888889</v>
      </c>
    </row>
    <row r="116" spans="1:20" x14ac:dyDescent="0.3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>
        <v>41933.291643518518</v>
      </c>
      <c r="T116">
        <v>41963.333310185189</v>
      </c>
    </row>
    <row r="117" spans="1:20" x14ac:dyDescent="0.3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>
        <v>41898.168125000004</v>
      </c>
      <c r="T117">
        <v>41913.165972222225</v>
      </c>
    </row>
    <row r="118" spans="1:20" x14ac:dyDescent="0.3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>
        <v>42446.943831018521</v>
      </c>
      <c r="T118">
        <v>42476.943831018521</v>
      </c>
    </row>
    <row r="119" spans="1:20" x14ac:dyDescent="0.3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>
        <v>42463.81385416667</v>
      </c>
      <c r="T119">
        <v>42494.165972222225</v>
      </c>
    </row>
    <row r="120" spans="1:20" x14ac:dyDescent="0.3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>
        <v>42766.805034722223</v>
      </c>
      <c r="T120">
        <v>42796.805034722223</v>
      </c>
    </row>
    <row r="121" spans="1:20" x14ac:dyDescent="0.3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>
        <v>42522.347812499997</v>
      </c>
      <c r="T121">
        <v>42552.347812499997</v>
      </c>
    </row>
    <row r="122" spans="1:20" x14ac:dyDescent="0.3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>
        <v>42702.917048611111</v>
      </c>
      <c r="T122">
        <v>42732.917048611111</v>
      </c>
    </row>
    <row r="123" spans="1:20" x14ac:dyDescent="0.3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>
        <v>42252.474351851852</v>
      </c>
      <c r="T123">
        <v>42276.165972222225</v>
      </c>
    </row>
    <row r="124" spans="1:20" x14ac:dyDescent="0.3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>
        <v>41893.324884259258</v>
      </c>
      <c r="T124">
        <v>41926.290972222225</v>
      </c>
    </row>
    <row r="125" spans="1:20" x14ac:dyDescent="0.3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>
        <v>41871.755694444444</v>
      </c>
      <c r="T125">
        <v>41901.755694444444</v>
      </c>
    </row>
    <row r="126" spans="1:20" x14ac:dyDescent="0.3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>
        <v>42262.096782407403</v>
      </c>
      <c r="T126">
        <v>42286</v>
      </c>
    </row>
    <row r="127" spans="1:20" x14ac:dyDescent="0.3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>
        <v>42135.60020833333</v>
      </c>
      <c r="T127">
        <v>42167.083333333328</v>
      </c>
    </row>
    <row r="128" spans="1:20" x14ac:dyDescent="0.3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>
        <v>42230.472222222219</v>
      </c>
      <c r="T128">
        <v>42259.165972222225</v>
      </c>
    </row>
    <row r="129" spans="1:20" x14ac:dyDescent="0.3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>
        <v>42068.888391203705</v>
      </c>
      <c r="T129">
        <v>42098.846724537041</v>
      </c>
    </row>
    <row r="130" spans="1:20" x14ac:dyDescent="0.3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>
        <v>42145.746689814812</v>
      </c>
      <c r="T130">
        <v>42175.746689814812</v>
      </c>
    </row>
    <row r="131" spans="1:20" x14ac:dyDescent="0.3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>
        <v>41918.742175925923</v>
      </c>
      <c r="T131">
        <v>41948.783842592595</v>
      </c>
    </row>
    <row r="132" spans="1:20" x14ac:dyDescent="0.3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>
        <v>42146.731087962966</v>
      </c>
      <c r="T132">
        <v>42176.731087962966</v>
      </c>
    </row>
    <row r="133" spans="1:20" x14ac:dyDescent="0.3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>
        <v>42602.576712962968</v>
      </c>
      <c r="T133">
        <v>42621.15625</v>
      </c>
    </row>
    <row r="134" spans="1:20" x14ac:dyDescent="0.3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>
        <v>42144.573807870373</v>
      </c>
      <c r="T134">
        <v>42166.165972222225</v>
      </c>
    </row>
    <row r="135" spans="1:20" x14ac:dyDescent="0.3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>
        <v>41982.887280092589</v>
      </c>
      <c r="T135">
        <v>42012.887280092589</v>
      </c>
    </row>
    <row r="136" spans="1:20" x14ac:dyDescent="0.3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>
        <v>42614.760937500003</v>
      </c>
      <c r="T136">
        <v>42644.165972222225</v>
      </c>
    </row>
    <row r="137" spans="1:20" x14ac:dyDescent="0.3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>
        <v>42303.672662037032</v>
      </c>
      <c r="T137">
        <v>42338.714328703703</v>
      </c>
    </row>
    <row r="138" spans="1:20" x14ac:dyDescent="0.3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>
        <v>42171.725416666668</v>
      </c>
      <c r="T138">
        <v>42201.725416666668</v>
      </c>
    </row>
    <row r="139" spans="1:20" x14ac:dyDescent="0.3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>
        <v>41964.315532407403</v>
      </c>
      <c r="T139">
        <v>41995.166666666672</v>
      </c>
    </row>
    <row r="140" spans="1:20" x14ac:dyDescent="0.3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>
        <v>42284.516064814816</v>
      </c>
      <c r="T140">
        <v>42307.875</v>
      </c>
    </row>
    <row r="141" spans="1:20" x14ac:dyDescent="0.3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>
        <v>42016.800208333334</v>
      </c>
      <c r="T141">
        <v>42032.916666666672</v>
      </c>
    </row>
    <row r="142" spans="1:20" x14ac:dyDescent="0.3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>
        <v>42136.536134259266</v>
      </c>
      <c r="T142">
        <v>42167.875</v>
      </c>
    </row>
    <row r="143" spans="1:20" x14ac:dyDescent="0.3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>
        <v>42172.757638888885</v>
      </c>
      <c r="T143">
        <v>42202.757638888885</v>
      </c>
    </row>
    <row r="144" spans="1:20" x14ac:dyDescent="0.3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>
        <v>42590.90425925926</v>
      </c>
      <c r="T144">
        <v>42606.90425925926</v>
      </c>
    </row>
    <row r="145" spans="1:20" x14ac:dyDescent="0.3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>
        <v>42284.500104166669</v>
      </c>
      <c r="T145">
        <v>42314.541770833333</v>
      </c>
    </row>
    <row r="146" spans="1:20" x14ac:dyDescent="0.3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>
        <v>42611.801412037035</v>
      </c>
      <c r="T146">
        <v>42627.791666666672</v>
      </c>
    </row>
    <row r="147" spans="1:20" x14ac:dyDescent="0.3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>
        <v>42400.704537037032</v>
      </c>
      <c r="T147">
        <v>42444.875</v>
      </c>
    </row>
    <row r="148" spans="1:20" x14ac:dyDescent="0.3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>
        <v>42017.88045138889</v>
      </c>
      <c r="T148">
        <v>42044.1875</v>
      </c>
    </row>
    <row r="149" spans="1:20" x14ac:dyDescent="0.3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>
        <v>42431.102534722217</v>
      </c>
      <c r="T149">
        <v>42461.06086805556</v>
      </c>
    </row>
    <row r="150" spans="1:20" x14ac:dyDescent="0.3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>
        <v>42121.756921296299</v>
      </c>
      <c r="T150">
        <v>42156.208333333328</v>
      </c>
    </row>
    <row r="151" spans="1:20" x14ac:dyDescent="0.3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>
        <v>42219.019733796296</v>
      </c>
      <c r="T151">
        <v>42249.019733796296</v>
      </c>
    </row>
    <row r="152" spans="1:20" x14ac:dyDescent="0.3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>
        <v>42445.19430555556</v>
      </c>
      <c r="T152">
        <v>42489.19430555556</v>
      </c>
    </row>
    <row r="153" spans="1:20" x14ac:dyDescent="0.3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>
        <v>42380.884872685187</v>
      </c>
      <c r="T153">
        <v>42398.249305555553</v>
      </c>
    </row>
    <row r="154" spans="1:20" x14ac:dyDescent="0.3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>
        <v>42762.942430555559</v>
      </c>
      <c r="T154">
        <v>42794.208333333328</v>
      </c>
    </row>
    <row r="155" spans="1:20" x14ac:dyDescent="0.3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>
        <v>42567.840069444443</v>
      </c>
      <c r="T155">
        <v>42597.840069444443</v>
      </c>
    </row>
    <row r="156" spans="1:20" x14ac:dyDescent="0.3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>
        <v>42232.702546296292</v>
      </c>
      <c r="T156">
        <v>42264.165972222225</v>
      </c>
    </row>
    <row r="157" spans="1:20" x14ac:dyDescent="0.3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>
        <v>42239.957962962959</v>
      </c>
      <c r="T157">
        <v>42260</v>
      </c>
    </row>
    <row r="158" spans="1:20" x14ac:dyDescent="0.3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>
        <v>42261.917395833334</v>
      </c>
      <c r="T158">
        <v>42291.917395833334</v>
      </c>
    </row>
    <row r="159" spans="1:20" x14ac:dyDescent="0.3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>
        <v>42102.743773148148</v>
      </c>
      <c r="T159">
        <v>42123.743773148148</v>
      </c>
    </row>
    <row r="160" spans="1:20" x14ac:dyDescent="0.3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>
        <v>42538.73583333334</v>
      </c>
      <c r="T160">
        <v>42583.290972222225</v>
      </c>
    </row>
    <row r="161" spans="1:20" x14ac:dyDescent="0.3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>
        <v>42056.65143518518</v>
      </c>
      <c r="T161">
        <v>42091.609768518523</v>
      </c>
    </row>
    <row r="162" spans="1:20" x14ac:dyDescent="0.3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>
        <v>42696.624444444446</v>
      </c>
      <c r="T162">
        <v>42726.624444444446</v>
      </c>
    </row>
    <row r="163" spans="1:20" x14ac:dyDescent="0.3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>
        <v>42186.855879629627</v>
      </c>
      <c r="T163">
        <v>42216.855879629627</v>
      </c>
    </row>
    <row r="164" spans="1:20" x14ac:dyDescent="0.3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>
        <v>42493.219236111108</v>
      </c>
      <c r="T164">
        <v>42531.125</v>
      </c>
    </row>
    <row r="165" spans="1:20" x14ac:dyDescent="0.3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>
        <v>42475.057164351849</v>
      </c>
      <c r="T165">
        <v>42505.057164351849</v>
      </c>
    </row>
    <row r="166" spans="1:20" x14ac:dyDescent="0.3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>
        <v>42452.876909722225</v>
      </c>
      <c r="T166">
        <v>42473.876909722225</v>
      </c>
    </row>
    <row r="167" spans="1:20" x14ac:dyDescent="0.3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>
        <v>42253.928530092591</v>
      </c>
      <c r="T167">
        <v>42283.928530092591</v>
      </c>
    </row>
    <row r="168" spans="1:20" x14ac:dyDescent="0.3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>
        <v>42264.29178240741</v>
      </c>
      <c r="T168">
        <v>42294.29178240741</v>
      </c>
    </row>
    <row r="169" spans="1:20" x14ac:dyDescent="0.3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>
        <v>42664.809560185182</v>
      </c>
      <c r="T169">
        <v>42685.916666666672</v>
      </c>
    </row>
    <row r="170" spans="1:20" x14ac:dyDescent="0.3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>
        <v>42382.244409722218</v>
      </c>
      <c r="T170">
        <v>42396.041666666672</v>
      </c>
    </row>
    <row r="171" spans="1:20" x14ac:dyDescent="0.3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>
        <v>41826.871238425927</v>
      </c>
      <c r="T171">
        <v>41859.57916666667</v>
      </c>
    </row>
    <row r="172" spans="1:20" x14ac:dyDescent="0.3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>
        <v>42499.039629629624</v>
      </c>
      <c r="T172">
        <v>42529.039629629624</v>
      </c>
    </row>
    <row r="173" spans="1:20" x14ac:dyDescent="0.3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>
        <v>42513.045798611114</v>
      </c>
      <c r="T173">
        <v>42543.045798611114</v>
      </c>
    </row>
    <row r="174" spans="1:20" x14ac:dyDescent="0.3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>
        <v>41914.100289351853</v>
      </c>
      <c r="T174">
        <v>41928.165972222225</v>
      </c>
    </row>
    <row r="175" spans="1:20" x14ac:dyDescent="0.3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>
        <v>42521.010370370372</v>
      </c>
      <c r="T175">
        <v>42543.163194444445</v>
      </c>
    </row>
    <row r="176" spans="1:20" x14ac:dyDescent="0.3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>
        <v>42041.714178240742</v>
      </c>
      <c r="T176">
        <v>42071.67251157407</v>
      </c>
    </row>
    <row r="177" spans="1:20" x14ac:dyDescent="0.3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>
        <v>41822.57503472222</v>
      </c>
      <c r="T177">
        <v>41825.041666666664</v>
      </c>
    </row>
    <row r="178" spans="1:20" x14ac:dyDescent="0.3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>
        <v>42248.697754629626</v>
      </c>
      <c r="T178">
        <v>42283.697754629626</v>
      </c>
    </row>
    <row r="179" spans="1:20" x14ac:dyDescent="0.3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>
        <v>41809.860300925924</v>
      </c>
      <c r="T179">
        <v>41839.860300925924</v>
      </c>
    </row>
    <row r="180" spans="1:20" x14ac:dyDescent="0.3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>
        <v>42148.676851851851</v>
      </c>
      <c r="T180">
        <v>42170.676851851851</v>
      </c>
    </row>
    <row r="181" spans="1:20" x14ac:dyDescent="0.3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>
        <v>42185.521087962959</v>
      </c>
      <c r="T181">
        <v>42215.521087962959</v>
      </c>
    </row>
    <row r="182" spans="1:20" x14ac:dyDescent="0.3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>
        <v>42769.574999999997</v>
      </c>
      <c r="T182">
        <v>42790.574999999997</v>
      </c>
    </row>
    <row r="183" spans="1:20" x14ac:dyDescent="0.3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>
        <v>42549.665717592594</v>
      </c>
      <c r="T183">
        <v>42579.665717592594</v>
      </c>
    </row>
    <row r="184" spans="1:20" x14ac:dyDescent="0.3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>
        <v>42685.974004629628</v>
      </c>
      <c r="T184">
        <v>42710.974004629628</v>
      </c>
    </row>
    <row r="185" spans="1:20" x14ac:dyDescent="0.3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>
        <v>42062.296412037031</v>
      </c>
      <c r="T185">
        <v>42095.207638888889</v>
      </c>
    </row>
    <row r="186" spans="1:20" x14ac:dyDescent="0.3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>
        <v>41851.200150462959</v>
      </c>
      <c r="T186">
        <v>41881.200150462959</v>
      </c>
    </row>
    <row r="187" spans="1:20" x14ac:dyDescent="0.3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>
        <v>42053.106111111112</v>
      </c>
      <c r="T187">
        <v>42112.025694444441</v>
      </c>
    </row>
    <row r="188" spans="1:20" x14ac:dyDescent="0.3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>
        <v>42054.024421296301</v>
      </c>
      <c r="T188">
        <v>42061.024421296301</v>
      </c>
    </row>
    <row r="189" spans="1:20" x14ac:dyDescent="0.3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>
        <v>42466.558796296296</v>
      </c>
      <c r="T189">
        <v>42490.165972222225</v>
      </c>
    </row>
    <row r="190" spans="1:20" x14ac:dyDescent="0.3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>
        <v>42513.110787037032</v>
      </c>
      <c r="T190">
        <v>42534.708333333328</v>
      </c>
    </row>
    <row r="191" spans="1:20" x14ac:dyDescent="0.3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>
        <v>42270.7269212963</v>
      </c>
      <c r="T191">
        <v>42306.167361111111</v>
      </c>
    </row>
    <row r="192" spans="1:20" x14ac:dyDescent="0.3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>
        <v>41932.311099537037</v>
      </c>
      <c r="T192">
        <v>41962.352766203709</v>
      </c>
    </row>
    <row r="193" spans="1:20" x14ac:dyDescent="0.3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>
        <v>42746.057106481487</v>
      </c>
      <c r="T193">
        <v>42791.057106481487</v>
      </c>
    </row>
    <row r="194" spans="1:20" x14ac:dyDescent="0.3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>
        <v>41866.025347222225</v>
      </c>
      <c r="T194">
        <v>41883.665972222225</v>
      </c>
    </row>
    <row r="195" spans="1:20" x14ac:dyDescent="0.3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>
        <v>42056.091631944444</v>
      </c>
      <c r="T195">
        <v>42070.204861111109</v>
      </c>
    </row>
    <row r="196" spans="1:20" x14ac:dyDescent="0.3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>
        <v>41851.771354166667</v>
      </c>
      <c r="T196">
        <v>41870.666666666664</v>
      </c>
    </row>
    <row r="197" spans="1:20" x14ac:dyDescent="0.3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>
        <v>42321.101759259262</v>
      </c>
      <c r="T197">
        <v>42351.101759259262</v>
      </c>
    </row>
    <row r="198" spans="1:20" x14ac:dyDescent="0.3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>
        <v>42107.067557870367</v>
      </c>
      <c r="T198">
        <v>42137.067557870367</v>
      </c>
    </row>
    <row r="199" spans="1:20" x14ac:dyDescent="0.3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>
        <v>41969.199756944443</v>
      </c>
      <c r="T199">
        <v>42005.208333333328</v>
      </c>
    </row>
    <row r="200" spans="1:20" x14ac:dyDescent="0.3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>
        <v>42690.334317129629</v>
      </c>
      <c r="T200">
        <v>42721.333333333328</v>
      </c>
    </row>
    <row r="201" spans="1:20" x14ac:dyDescent="0.3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>
        <v>42312.874594907407</v>
      </c>
      <c r="T201">
        <v>42340.874594907407</v>
      </c>
    </row>
    <row r="202" spans="1:20" x14ac:dyDescent="0.3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>
        <v>41855.548101851848</v>
      </c>
      <c r="T202">
        <v>41876.207638888889</v>
      </c>
    </row>
    <row r="203" spans="1:20" x14ac:dyDescent="0.3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>
        <v>42059.701319444444</v>
      </c>
      <c r="T203">
        <v>42119.659652777773</v>
      </c>
    </row>
    <row r="204" spans="1:20" x14ac:dyDescent="0.3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>
        <v>41937.95344907407</v>
      </c>
      <c r="T204">
        <v>41972.995115740734</v>
      </c>
    </row>
    <row r="205" spans="1:20" x14ac:dyDescent="0.3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>
        <v>42044.184988425928</v>
      </c>
      <c r="T205">
        <v>42074.143321759257</v>
      </c>
    </row>
    <row r="206" spans="1:20" x14ac:dyDescent="0.3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>
        <v>42524.782638888893</v>
      </c>
      <c r="T206">
        <v>42544.782638888893</v>
      </c>
    </row>
    <row r="207" spans="1:20" x14ac:dyDescent="0.3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>
        <v>42292.087592592594</v>
      </c>
      <c r="T207">
        <v>42329.125</v>
      </c>
    </row>
    <row r="208" spans="1:20" x14ac:dyDescent="0.3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>
        <v>41953.8675</v>
      </c>
      <c r="T208">
        <v>41983.8675</v>
      </c>
    </row>
    <row r="209" spans="1:20" x14ac:dyDescent="0.3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>
        <v>41946.644745370373</v>
      </c>
      <c r="T209">
        <v>41976.644745370373</v>
      </c>
    </row>
    <row r="210" spans="1:20" x14ac:dyDescent="0.3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>
        <v>41947.762592592589</v>
      </c>
      <c r="T210">
        <v>41987.762592592597</v>
      </c>
    </row>
    <row r="211" spans="1:20" x14ac:dyDescent="0.3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>
        <v>42494.563449074078</v>
      </c>
      <c r="T211">
        <v>42524.563449074078</v>
      </c>
    </row>
    <row r="212" spans="1:20" x14ac:dyDescent="0.3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>
        <v>41815.774826388886</v>
      </c>
      <c r="T212">
        <v>41830.774826388886</v>
      </c>
    </row>
    <row r="213" spans="1:20" x14ac:dyDescent="0.3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>
        <v>41830.545694444445</v>
      </c>
      <c r="T213">
        <v>41859.936111111114</v>
      </c>
    </row>
    <row r="214" spans="1:20" x14ac:dyDescent="0.3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>
        <v>41923.921643518523</v>
      </c>
      <c r="T214">
        <v>41949.031944444447</v>
      </c>
    </row>
    <row r="215" spans="1:20" x14ac:dyDescent="0.3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>
        <v>41764.44663194444</v>
      </c>
      <c r="T215">
        <v>41791.165972222225</v>
      </c>
    </row>
    <row r="216" spans="1:20" x14ac:dyDescent="0.3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>
        <v>41941.75203703704</v>
      </c>
      <c r="T216">
        <v>41964.708333333328</v>
      </c>
    </row>
    <row r="217" spans="1:20" x14ac:dyDescent="0.3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>
        <v>41834.953865740739</v>
      </c>
      <c r="T217">
        <v>41879.953865740739</v>
      </c>
    </row>
    <row r="218" spans="1:20" x14ac:dyDescent="0.3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>
        <v>42290.61855324074</v>
      </c>
      <c r="T218">
        <v>42320.104861111111</v>
      </c>
    </row>
    <row r="219" spans="1:20" x14ac:dyDescent="0.3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>
        <v>42152.503495370373</v>
      </c>
      <c r="T219">
        <v>42172.503495370373</v>
      </c>
    </row>
    <row r="220" spans="1:20" x14ac:dyDescent="0.3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>
        <v>41791.492777777778</v>
      </c>
      <c r="T220">
        <v>41836.492777777778</v>
      </c>
    </row>
    <row r="221" spans="1:20" x14ac:dyDescent="0.3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>
        <v>41808.991944444446</v>
      </c>
      <c r="T221">
        <v>41838.991944444446</v>
      </c>
    </row>
    <row r="222" spans="1:20" x14ac:dyDescent="0.3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>
        <v>42500.041550925926</v>
      </c>
      <c r="T222">
        <v>42527.291666666672</v>
      </c>
    </row>
    <row r="223" spans="1:20" x14ac:dyDescent="0.3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>
        <v>42265.022824074069</v>
      </c>
      <c r="T223">
        <v>42285.022824074069</v>
      </c>
    </row>
    <row r="224" spans="1:20" x14ac:dyDescent="0.3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>
        <v>42053.733078703706</v>
      </c>
      <c r="T224">
        <v>42063.207638888889</v>
      </c>
    </row>
    <row r="225" spans="1:20" x14ac:dyDescent="0.3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>
        <v>42675.832465277781</v>
      </c>
      <c r="T225">
        <v>42705.332638888889</v>
      </c>
    </row>
    <row r="226" spans="1:20" x14ac:dyDescent="0.3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>
        <v>42467.144166666665</v>
      </c>
      <c r="T226">
        <v>42477.979166666672</v>
      </c>
    </row>
    <row r="227" spans="1:20" x14ac:dyDescent="0.3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>
        <v>41894.91375</v>
      </c>
      <c r="T227">
        <v>41938.029861111114</v>
      </c>
    </row>
    <row r="228" spans="1:20" x14ac:dyDescent="0.3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>
        <v>41752.83457175926</v>
      </c>
      <c r="T228">
        <v>41782.83457175926</v>
      </c>
    </row>
    <row r="229" spans="1:20" x14ac:dyDescent="0.3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>
        <v>42037.791238425925</v>
      </c>
      <c r="T229">
        <v>42067.791238425925</v>
      </c>
    </row>
    <row r="230" spans="1:20" x14ac:dyDescent="0.3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>
        <v>42088.911354166667</v>
      </c>
      <c r="T230">
        <v>42118.911354166667</v>
      </c>
    </row>
    <row r="231" spans="1:20" x14ac:dyDescent="0.3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>
        <v>42018.676898148144</v>
      </c>
      <c r="T231">
        <v>42040.290972222225</v>
      </c>
    </row>
    <row r="232" spans="1:20" x14ac:dyDescent="0.3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>
        <v>41884.617314814815</v>
      </c>
      <c r="T232">
        <v>41916.617314814815</v>
      </c>
    </row>
    <row r="233" spans="1:20" x14ac:dyDescent="0.3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>
        <v>41884.056747685187</v>
      </c>
      <c r="T233">
        <v>41903.083333333336</v>
      </c>
    </row>
    <row r="234" spans="1:20" x14ac:dyDescent="0.3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>
        <v>41839.730937500004</v>
      </c>
      <c r="T234">
        <v>41869.730937500004</v>
      </c>
    </row>
    <row r="235" spans="1:20" x14ac:dyDescent="0.3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>
        <v>42380.581180555557</v>
      </c>
      <c r="T235">
        <v>42405.916666666672</v>
      </c>
    </row>
    <row r="236" spans="1:20" x14ac:dyDescent="0.3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>
        <v>41776.063136574077</v>
      </c>
      <c r="T236">
        <v>41807.125</v>
      </c>
    </row>
    <row r="237" spans="1:20" x14ac:dyDescent="0.3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>
        <v>41800.380428240744</v>
      </c>
      <c r="T237">
        <v>41830.380428240744</v>
      </c>
    </row>
    <row r="238" spans="1:20" x14ac:dyDescent="0.3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>
        <v>42572.61681712963</v>
      </c>
      <c r="T238">
        <v>42589.125</v>
      </c>
    </row>
    <row r="239" spans="1:20" x14ac:dyDescent="0.3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>
        <v>41851.541585648149</v>
      </c>
      <c r="T239">
        <v>41872.686111111114</v>
      </c>
    </row>
    <row r="240" spans="1:20" x14ac:dyDescent="0.3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>
        <v>42205.710879629631</v>
      </c>
      <c r="T240">
        <v>42235.710879629631</v>
      </c>
    </row>
    <row r="241" spans="1:20" x14ac:dyDescent="0.3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>
        <v>42374.911226851851</v>
      </c>
      <c r="T241">
        <v>42388.207638888889</v>
      </c>
    </row>
    <row r="242" spans="1:20" x14ac:dyDescent="0.3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>
        <v>41809.12300925926</v>
      </c>
      <c r="T242">
        <v>41831.677083333336</v>
      </c>
    </row>
    <row r="243" spans="1:20" x14ac:dyDescent="0.3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>
        <v>42294.429641203707</v>
      </c>
      <c r="T243">
        <v>42321.845138888893</v>
      </c>
    </row>
    <row r="244" spans="1:20" x14ac:dyDescent="0.3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>
        <v>42124.841111111105</v>
      </c>
      <c r="T244">
        <v>42154.841111111105</v>
      </c>
    </row>
    <row r="245" spans="1:20" x14ac:dyDescent="0.3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>
        <v>41861.524837962963</v>
      </c>
      <c r="T245">
        <v>41891.524837962963</v>
      </c>
    </row>
    <row r="246" spans="1:20" x14ac:dyDescent="0.3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>
        <v>42402.889027777783</v>
      </c>
      <c r="T246">
        <v>42447.847361111111</v>
      </c>
    </row>
    <row r="247" spans="1:20" x14ac:dyDescent="0.3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>
        <v>41960.119085648148</v>
      </c>
      <c r="T247">
        <v>41990.119085648148</v>
      </c>
    </row>
    <row r="248" spans="1:20" x14ac:dyDescent="0.3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>
        <v>42532.052523148144</v>
      </c>
      <c r="T248">
        <v>42560.166666666672</v>
      </c>
    </row>
    <row r="249" spans="1:20" x14ac:dyDescent="0.3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>
        <v>42088.723692129628</v>
      </c>
      <c r="T249">
        <v>42115.723692129628</v>
      </c>
    </row>
    <row r="250" spans="1:20" x14ac:dyDescent="0.3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>
        <v>41820.639189814814</v>
      </c>
      <c r="T250">
        <v>41843.165972222225</v>
      </c>
    </row>
    <row r="251" spans="1:20" x14ac:dyDescent="0.3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>
        <v>42626.7503125</v>
      </c>
      <c r="T251">
        <v>42656.7503125</v>
      </c>
    </row>
    <row r="252" spans="1:20" x14ac:dyDescent="0.3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>
        <v>41821.205636574072</v>
      </c>
      <c r="T252">
        <v>41852.290972222225</v>
      </c>
    </row>
    <row r="253" spans="1:20" x14ac:dyDescent="0.3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>
        <v>42016.706678240742</v>
      </c>
      <c r="T253">
        <v>42047.249305555553</v>
      </c>
    </row>
    <row r="254" spans="1:20" x14ac:dyDescent="0.3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>
        <v>42011.202581018515</v>
      </c>
      <c r="T254">
        <v>42038.185416666667</v>
      </c>
    </row>
    <row r="255" spans="1:20" x14ac:dyDescent="0.3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>
        <v>42643.632858796293</v>
      </c>
      <c r="T255">
        <v>42672.125</v>
      </c>
    </row>
    <row r="256" spans="1:20" x14ac:dyDescent="0.3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>
        <v>42179.898472222223</v>
      </c>
      <c r="T256">
        <v>42195.75</v>
      </c>
    </row>
    <row r="257" spans="1:20" x14ac:dyDescent="0.3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>
        <v>42575.130057870367</v>
      </c>
      <c r="T257">
        <v>42605.130057870367</v>
      </c>
    </row>
    <row r="258" spans="1:20" x14ac:dyDescent="0.3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>
        <v>42420.019097222219</v>
      </c>
      <c r="T258">
        <v>42479.977430555555</v>
      </c>
    </row>
    <row r="259" spans="1:20" x14ac:dyDescent="0.3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>
        <v>42053.671666666662</v>
      </c>
      <c r="T259">
        <v>42083.630000000005</v>
      </c>
    </row>
    <row r="260" spans="1:20" x14ac:dyDescent="0.3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>
        <v>42605.765381944439</v>
      </c>
      <c r="T260">
        <v>42634.125</v>
      </c>
    </row>
    <row r="261" spans="1:20" x14ac:dyDescent="0.3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>
        <v>42458.641724537039</v>
      </c>
      <c r="T261">
        <v>42488.641724537039</v>
      </c>
    </row>
    <row r="262" spans="1:20" x14ac:dyDescent="0.3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>
        <v>42529.022013888884</v>
      </c>
      <c r="T262">
        <v>42566.901388888888</v>
      </c>
    </row>
    <row r="263" spans="1:20" x14ac:dyDescent="0.3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>
        <v>41928.170497685183</v>
      </c>
      <c r="T263">
        <v>41949.249305555553</v>
      </c>
    </row>
    <row r="264" spans="1:20" x14ac:dyDescent="0.3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>
        <v>42062.834444444445</v>
      </c>
      <c r="T264">
        <v>42083.852083333331</v>
      </c>
    </row>
    <row r="265" spans="1:20" x14ac:dyDescent="0.3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>
        <v>41921.279976851853</v>
      </c>
      <c r="T265">
        <v>41939.125</v>
      </c>
    </row>
    <row r="266" spans="1:20" x14ac:dyDescent="0.3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>
        <v>42128.736608796295</v>
      </c>
      <c r="T266">
        <v>42141.125</v>
      </c>
    </row>
    <row r="267" spans="1:20" x14ac:dyDescent="0.3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>
        <v>42053.916921296302</v>
      </c>
      <c r="T267">
        <v>42079.875</v>
      </c>
    </row>
    <row r="268" spans="1:20" x14ac:dyDescent="0.3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>
        <v>42171.317442129628</v>
      </c>
      <c r="T268">
        <v>42195.875</v>
      </c>
    </row>
    <row r="269" spans="1:20" x14ac:dyDescent="0.3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>
        <v>41793.668761574074</v>
      </c>
      <c r="T269">
        <v>41823.668761574074</v>
      </c>
    </row>
    <row r="270" spans="1:20" x14ac:dyDescent="0.3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>
        <v>42506.760405092587</v>
      </c>
      <c r="T270">
        <v>42536.760405092587</v>
      </c>
    </row>
    <row r="271" spans="1:20" x14ac:dyDescent="0.3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>
        <v>42372.693055555559</v>
      </c>
      <c r="T271">
        <v>42402.693055555559</v>
      </c>
    </row>
    <row r="272" spans="1:20" x14ac:dyDescent="0.3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>
        <v>42126.87501157407</v>
      </c>
      <c r="T272">
        <v>42158.290972222225</v>
      </c>
    </row>
    <row r="273" spans="1:20" x14ac:dyDescent="0.3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>
        <v>42087.768055555556</v>
      </c>
      <c r="T273">
        <v>42111.666666666672</v>
      </c>
    </row>
    <row r="274" spans="1:20" x14ac:dyDescent="0.3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>
        <v>42443.802361111113</v>
      </c>
      <c r="T274">
        <v>42473.802361111113</v>
      </c>
    </row>
    <row r="275" spans="1:20" x14ac:dyDescent="0.3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>
        <v>42121.249814814815</v>
      </c>
      <c r="T275">
        <v>42142.249814814815</v>
      </c>
    </row>
    <row r="276" spans="1:20" x14ac:dyDescent="0.3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>
        <v>42268.009224537032</v>
      </c>
      <c r="T276">
        <v>42303.009224537032</v>
      </c>
    </row>
    <row r="277" spans="1:20" x14ac:dyDescent="0.3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>
        <v>41848.866157407407</v>
      </c>
      <c r="T277">
        <v>41868.21597222222</v>
      </c>
    </row>
    <row r="278" spans="1:20" x14ac:dyDescent="0.3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>
        <v>42689.214988425927</v>
      </c>
      <c r="T278">
        <v>42700.25</v>
      </c>
    </row>
    <row r="279" spans="1:20" x14ac:dyDescent="0.3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>
        <v>42584.846828703703</v>
      </c>
      <c r="T279">
        <v>42624.846828703703</v>
      </c>
    </row>
    <row r="280" spans="1:20" x14ac:dyDescent="0.3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>
        <v>42511.741944444439</v>
      </c>
      <c r="T280">
        <v>42523.916666666672</v>
      </c>
    </row>
    <row r="281" spans="1:20" x14ac:dyDescent="0.3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>
        <v>42132.036168981482</v>
      </c>
      <c r="T281">
        <v>42186.290972222225</v>
      </c>
    </row>
    <row r="282" spans="1:20" x14ac:dyDescent="0.3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>
        <v>42419.91942129629</v>
      </c>
      <c r="T282">
        <v>42436.207638888889</v>
      </c>
    </row>
    <row r="283" spans="1:20" x14ac:dyDescent="0.3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>
        <v>42430.839398148149</v>
      </c>
      <c r="T283">
        <v>42445.165972222225</v>
      </c>
    </row>
    <row r="284" spans="1:20" x14ac:dyDescent="0.3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>
        <v>42297.748738425929</v>
      </c>
      <c r="T284">
        <v>42327.790405092594</v>
      </c>
    </row>
    <row r="285" spans="1:20" x14ac:dyDescent="0.3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>
        <v>41760.935706018521</v>
      </c>
      <c r="T285">
        <v>41772.166666666664</v>
      </c>
    </row>
    <row r="286" spans="1:20" x14ac:dyDescent="0.3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>
        <v>41829.734259259261</v>
      </c>
      <c r="T286">
        <v>41874.734259259261</v>
      </c>
    </row>
    <row r="287" spans="1:20" x14ac:dyDescent="0.3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>
        <v>42491.92288194444</v>
      </c>
      <c r="T287">
        <v>42521.92288194444</v>
      </c>
    </row>
    <row r="288" spans="1:20" x14ac:dyDescent="0.3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>
        <v>41950.859560185185</v>
      </c>
      <c r="T288">
        <v>41964.204861111109</v>
      </c>
    </row>
    <row r="289" spans="1:20" x14ac:dyDescent="0.3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>
        <v>41802.62090277778</v>
      </c>
      <c r="T289">
        <v>41822.62090277778</v>
      </c>
    </row>
    <row r="290" spans="1:20" x14ac:dyDescent="0.3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>
        <v>41781.096203703702</v>
      </c>
      <c r="T290">
        <v>41794.207638888889</v>
      </c>
    </row>
    <row r="291" spans="1:20" x14ac:dyDescent="0.3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>
        <v>42020.846666666665</v>
      </c>
      <c r="T291">
        <v>42037.207638888889</v>
      </c>
    </row>
    <row r="292" spans="1:20" x14ac:dyDescent="0.3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>
        <v>42125.772812499999</v>
      </c>
      <c r="T292">
        <v>42155.772812499999</v>
      </c>
    </row>
    <row r="293" spans="1:20" x14ac:dyDescent="0.3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>
        <v>41856.010069444441</v>
      </c>
      <c r="T293">
        <v>41890.125</v>
      </c>
    </row>
    <row r="294" spans="1:20" x14ac:dyDescent="0.3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>
        <v>41893.783553240741</v>
      </c>
      <c r="T294">
        <v>41914.597916666666</v>
      </c>
    </row>
    <row r="295" spans="1:20" x14ac:dyDescent="0.3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>
        <v>41881.361342592594</v>
      </c>
      <c r="T295">
        <v>41911.361342592594</v>
      </c>
    </row>
    <row r="296" spans="1:20" x14ac:dyDescent="0.3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>
        <v>41880.76357638889</v>
      </c>
      <c r="T296">
        <v>41895.166666666664</v>
      </c>
    </row>
    <row r="297" spans="1:20" x14ac:dyDescent="0.3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>
        <v>42214.6956712963</v>
      </c>
      <c r="T297">
        <v>42225.666666666672</v>
      </c>
    </row>
    <row r="298" spans="1:20" x14ac:dyDescent="0.3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>
        <v>42460.335312499999</v>
      </c>
      <c r="T298">
        <v>42488.249305555553</v>
      </c>
    </row>
    <row r="299" spans="1:20" x14ac:dyDescent="0.3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>
        <v>42167.023206018523</v>
      </c>
      <c r="T299">
        <v>42196.165972222225</v>
      </c>
    </row>
    <row r="300" spans="1:20" x14ac:dyDescent="0.3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>
        <v>42177.761782407411</v>
      </c>
      <c r="T300">
        <v>42198.041666666672</v>
      </c>
    </row>
    <row r="301" spans="1:20" x14ac:dyDescent="0.3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>
        <v>42521.654328703706</v>
      </c>
      <c r="T301">
        <v>42551.654328703706</v>
      </c>
    </row>
    <row r="302" spans="1:20" x14ac:dyDescent="0.3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>
        <v>41884.599849537037</v>
      </c>
      <c r="T302">
        <v>41900.165972222225</v>
      </c>
    </row>
    <row r="303" spans="1:20" x14ac:dyDescent="0.3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>
        <v>42289.761192129634</v>
      </c>
      <c r="T303">
        <v>42319.802858796291</v>
      </c>
    </row>
    <row r="304" spans="1:20" x14ac:dyDescent="0.3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>
        <v>42243.6252662037</v>
      </c>
      <c r="T304">
        <v>42278.6252662037</v>
      </c>
    </row>
    <row r="305" spans="1:20" x14ac:dyDescent="0.3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>
        <v>42600.756041666667</v>
      </c>
      <c r="T305">
        <v>42621.756041666667</v>
      </c>
    </row>
    <row r="306" spans="1:20" x14ac:dyDescent="0.3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>
        <v>41829.599791666667</v>
      </c>
      <c r="T306">
        <v>41889.599791666667</v>
      </c>
    </row>
    <row r="307" spans="1:20" x14ac:dyDescent="0.3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>
        <v>42040.831678240742</v>
      </c>
      <c r="T307">
        <v>42070.831678240742</v>
      </c>
    </row>
    <row r="308" spans="1:20" x14ac:dyDescent="0.3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>
        <v>42075.807395833333</v>
      </c>
      <c r="T308">
        <v>42105.807395833333</v>
      </c>
    </row>
    <row r="309" spans="1:20" x14ac:dyDescent="0.3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>
        <v>42073.660694444443</v>
      </c>
      <c r="T309">
        <v>42095.165972222225</v>
      </c>
    </row>
    <row r="310" spans="1:20" x14ac:dyDescent="0.3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>
        <v>42480.078715277778</v>
      </c>
      <c r="T310">
        <v>42504.165972222225</v>
      </c>
    </row>
    <row r="311" spans="1:20" x14ac:dyDescent="0.3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>
        <v>42411.942291666666</v>
      </c>
      <c r="T311">
        <v>42434.041666666672</v>
      </c>
    </row>
    <row r="312" spans="1:20" x14ac:dyDescent="0.3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>
        <v>41753.515856481477</v>
      </c>
      <c r="T312">
        <v>41781.921527777777</v>
      </c>
    </row>
    <row r="313" spans="1:20" x14ac:dyDescent="0.3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>
        <v>42196.028703703705</v>
      </c>
      <c r="T313">
        <v>42228</v>
      </c>
    </row>
    <row r="314" spans="1:20" x14ac:dyDescent="0.3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>
        <v>42016.050451388888</v>
      </c>
      <c r="T314">
        <v>42046.708333333328</v>
      </c>
    </row>
    <row r="315" spans="1:20" x14ac:dyDescent="0.3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>
        <v>41730.276747685188</v>
      </c>
      <c r="T315">
        <v>41764.276747685188</v>
      </c>
    </row>
    <row r="316" spans="1:20" x14ac:dyDescent="0.3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>
        <v>42203.680300925931</v>
      </c>
      <c r="T316">
        <v>42221.774999999994</v>
      </c>
    </row>
    <row r="317" spans="1:20" x14ac:dyDescent="0.3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>
        <v>41974.743148148147</v>
      </c>
      <c r="T317">
        <v>42004.743148148147</v>
      </c>
    </row>
    <row r="318" spans="1:20" x14ac:dyDescent="0.3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>
        <v>41869.740671296298</v>
      </c>
      <c r="T318">
        <v>41899.740671296298</v>
      </c>
    </row>
    <row r="319" spans="1:20" x14ac:dyDescent="0.3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>
        <v>41982.688611111109</v>
      </c>
      <c r="T319">
        <v>42012.688611111109</v>
      </c>
    </row>
    <row r="320" spans="1:20" x14ac:dyDescent="0.3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>
        <v>41976.331979166673</v>
      </c>
      <c r="T320">
        <v>42004.291666666672</v>
      </c>
    </row>
    <row r="321" spans="1:20" x14ac:dyDescent="0.3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>
        <v>41926.942685185182</v>
      </c>
      <c r="T321">
        <v>41956.984351851846</v>
      </c>
    </row>
    <row r="322" spans="1:20" x14ac:dyDescent="0.3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>
        <v>42561.783877314811</v>
      </c>
      <c r="T322">
        <v>42593.165972222225</v>
      </c>
    </row>
    <row r="323" spans="1:20" x14ac:dyDescent="0.3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>
        <v>42649.54923611111</v>
      </c>
      <c r="T323">
        <v>42709.590902777782</v>
      </c>
    </row>
    <row r="324" spans="1:20" x14ac:dyDescent="0.3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>
        <v>42093.786840277782</v>
      </c>
      <c r="T324">
        <v>42120.26944444445</v>
      </c>
    </row>
    <row r="325" spans="1:20" x14ac:dyDescent="0.3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>
        <v>42026.176180555558</v>
      </c>
      <c r="T325">
        <v>42064.207638888889</v>
      </c>
    </row>
    <row r="326" spans="1:20" x14ac:dyDescent="0.3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>
        <v>42451.095856481479</v>
      </c>
      <c r="T326">
        <v>42465.095856481479</v>
      </c>
    </row>
    <row r="327" spans="1:20" x14ac:dyDescent="0.3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>
        <v>42418.425983796296</v>
      </c>
      <c r="T327">
        <v>42478.384317129632</v>
      </c>
    </row>
    <row r="328" spans="1:20" x14ac:dyDescent="0.3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>
        <v>41964.716319444444</v>
      </c>
      <c r="T328">
        <v>41994.716319444444</v>
      </c>
    </row>
    <row r="329" spans="1:20" x14ac:dyDescent="0.3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>
        <v>42576.697569444441</v>
      </c>
      <c r="T329">
        <v>42636.697569444441</v>
      </c>
    </row>
    <row r="330" spans="1:20" x14ac:dyDescent="0.3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>
        <v>42125.647534722222</v>
      </c>
      <c r="T330">
        <v>42150.647534722222</v>
      </c>
    </row>
    <row r="331" spans="1:20" x14ac:dyDescent="0.3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>
        <v>42003.948425925926</v>
      </c>
      <c r="T331">
        <v>42028.207638888889</v>
      </c>
    </row>
    <row r="332" spans="1:20" x14ac:dyDescent="0.3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>
        <v>41988.829942129625</v>
      </c>
      <c r="T332">
        <v>42046.207638888889</v>
      </c>
    </row>
    <row r="333" spans="1:20" x14ac:dyDescent="0.3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>
        <v>41974.898599537039</v>
      </c>
      <c r="T333">
        <v>42009.851388888885</v>
      </c>
    </row>
    <row r="334" spans="1:20" x14ac:dyDescent="0.3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>
        <v>42592.066921296297</v>
      </c>
      <c r="T334">
        <v>42617.066921296297</v>
      </c>
    </row>
    <row r="335" spans="1:20" x14ac:dyDescent="0.3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>
        <v>42050.008368055554</v>
      </c>
      <c r="T335">
        <v>42076.290972222225</v>
      </c>
    </row>
    <row r="336" spans="1:20" x14ac:dyDescent="0.3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>
        <v>42417.585532407407</v>
      </c>
      <c r="T336">
        <v>42432.249305555553</v>
      </c>
    </row>
    <row r="337" spans="1:20" x14ac:dyDescent="0.3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>
        <v>41866.79886574074</v>
      </c>
      <c r="T337">
        <v>41885.207638888889</v>
      </c>
    </row>
    <row r="338" spans="1:20" x14ac:dyDescent="0.3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>
        <v>42220.79487268519</v>
      </c>
      <c r="T338">
        <v>42246</v>
      </c>
    </row>
    <row r="339" spans="1:20" x14ac:dyDescent="0.3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>
        <v>42628.849120370374</v>
      </c>
      <c r="T339">
        <v>42656.849120370374</v>
      </c>
    </row>
    <row r="340" spans="1:20" x14ac:dyDescent="0.3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>
        <v>42447.894432870366</v>
      </c>
      <c r="T340">
        <v>42507.894432870366</v>
      </c>
    </row>
    <row r="341" spans="1:20" x14ac:dyDescent="0.3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>
        <v>42283.864351851851</v>
      </c>
      <c r="T341">
        <v>42313.906018518523</v>
      </c>
    </row>
    <row r="342" spans="1:20" x14ac:dyDescent="0.3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>
        <v>42483.015694444446</v>
      </c>
      <c r="T342">
        <v>42489.290972222225</v>
      </c>
    </row>
    <row r="343" spans="1:20" x14ac:dyDescent="0.3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>
        <v>41788.58997685185</v>
      </c>
      <c r="T343">
        <v>41818.58997685185</v>
      </c>
    </row>
    <row r="344" spans="1:20" x14ac:dyDescent="0.3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>
        <v>42144.041851851856</v>
      </c>
      <c r="T344">
        <v>42174.041851851856</v>
      </c>
    </row>
    <row r="345" spans="1:20" x14ac:dyDescent="0.3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>
        <v>42661.132245370376</v>
      </c>
      <c r="T345">
        <v>42693.916666666672</v>
      </c>
    </row>
    <row r="346" spans="1:20" x14ac:dyDescent="0.3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>
        <v>42037.938206018516</v>
      </c>
      <c r="T346">
        <v>42068.166666666672</v>
      </c>
    </row>
    <row r="347" spans="1:20" x14ac:dyDescent="0.3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>
        <v>42619.935694444444</v>
      </c>
      <c r="T347">
        <v>42643.875</v>
      </c>
    </row>
    <row r="348" spans="1:20" x14ac:dyDescent="0.3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>
        <v>41877.221886574072</v>
      </c>
      <c r="T348">
        <v>41910.140972222223</v>
      </c>
    </row>
    <row r="349" spans="1:20" x14ac:dyDescent="0.3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>
        <v>41828.736921296295</v>
      </c>
      <c r="T349">
        <v>41846.291666666664</v>
      </c>
    </row>
    <row r="350" spans="1:20" x14ac:dyDescent="0.3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>
        <v>42545.774189814809</v>
      </c>
      <c r="T350">
        <v>42605.774189814809</v>
      </c>
    </row>
    <row r="351" spans="1:20" x14ac:dyDescent="0.3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>
        <v>42460.741747685184</v>
      </c>
      <c r="T351">
        <v>42511.165972222225</v>
      </c>
    </row>
    <row r="352" spans="1:20" x14ac:dyDescent="0.3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>
        <v>41887.292187500003</v>
      </c>
      <c r="T352">
        <v>41917.292187500003</v>
      </c>
    </row>
    <row r="353" spans="1:20" x14ac:dyDescent="0.3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>
        <v>41828.646319444444</v>
      </c>
      <c r="T353">
        <v>41861.665972222225</v>
      </c>
    </row>
    <row r="354" spans="1:20" x14ac:dyDescent="0.3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>
        <v>42173.803217592591</v>
      </c>
      <c r="T354">
        <v>42203.290972222225</v>
      </c>
    </row>
    <row r="355" spans="1:20" x14ac:dyDescent="0.3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>
        <v>41775.858564814815</v>
      </c>
      <c r="T355">
        <v>41822.165972222225</v>
      </c>
    </row>
    <row r="356" spans="1:20" x14ac:dyDescent="0.3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>
        <v>42055.277199074073</v>
      </c>
      <c r="T356">
        <v>42082.610416666663</v>
      </c>
    </row>
    <row r="357" spans="1:20" x14ac:dyDescent="0.3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>
        <v>42447.896666666667</v>
      </c>
      <c r="T357">
        <v>42470.166666666672</v>
      </c>
    </row>
    <row r="358" spans="1:20" x14ac:dyDescent="0.3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>
        <v>42523.248715277776</v>
      </c>
      <c r="T358">
        <v>42537.248715277776</v>
      </c>
    </row>
    <row r="359" spans="1:20" x14ac:dyDescent="0.3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>
        <v>41822.90488425926</v>
      </c>
      <c r="T359">
        <v>41844.291666666664</v>
      </c>
    </row>
    <row r="360" spans="1:20" x14ac:dyDescent="0.3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>
        <v>42185.556157407409</v>
      </c>
      <c r="T360">
        <v>42208.772916666669</v>
      </c>
    </row>
    <row r="361" spans="1:20" x14ac:dyDescent="0.3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>
        <v>41820.62809027778</v>
      </c>
      <c r="T361">
        <v>41841.165972222225</v>
      </c>
    </row>
    <row r="362" spans="1:20" x14ac:dyDescent="0.3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>
        <v>41876.815787037034</v>
      </c>
      <c r="T362">
        <v>41894.815787037034</v>
      </c>
    </row>
    <row r="363" spans="1:20" x14ac:dyDescent="0.3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>
        <v>41802.574282407404</v>
      </c>
      <c r="T363">
        <v>41823.165972222225</v>
      </c>
    </row>
    <row r="364" spans="1:20" x14ac:dyDescent="0.3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>
        <v>41786.761354166665</v>
      </c>
      <c r="T364">
        <v>41821.207638888889</v>
      </c>
    </row>
    <row r="365" spans="1:20" x14ac:dyDescent="0.3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>
        <v>42627.454097222217</v>
      </c>
      <c r="T365">
        <v>42648.454097222217</v>
      </c>
    </row>
    <row r="366" spans="1:20" x14ac:dyDescent="0.3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>
        <v>42374.651504629626</v>
      </c>
      <c r="T366">
        <v>42384.651504629626</v>
      </c>
    </row>
    <row r="367" spans="1:20" x14ac:dyDescent="0.3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>
        <v>41772.685393518521</v>
      </c>
      <c r="T367">
        <v>41806.290972222225</v>
      </c>
    </row>
    <row r="368" spans="1:20" x14ac:dyDescent="0.3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>
        <v>42633.116851851853</v>
      </c>
      <c r="T368">
        <v>42663.116851851853</v>
      </c>
    </row>
    <row r="369" spans="1:20" x14ac:dyDescent="0.3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>
        <v>42219.180393518516</v>
      </c>
      <c r="T369">
        <v>42249.180393518516</v>
      </c>
    </row>
    <row r="370" spans="1:20" x14ac:dyDescent="0.3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>
        <v>41753.593275462961</v>
      </c>
      <c r="T370">
        <v>41778.875</v>
      </c>
    </row>
    <row r="371" spans="1:20" x14ac:dyDescent="0.3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>
        <v>42230.662731481483</v>
      </c>
      <c r="T371">
        <v>42245.165972222225</v>
      </c>
    </row>
    <row r="372" spans="1:20" x14ac:dyDescent="0.3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>
        <v>41787.218229166669</v>
      </c>
      <c r="T372">
        <v>41817.218229166669</v>
      </c>
    </row>
    <row r="373" spans="1:20" x14ac:dyDescent="0.3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>
        <v>42147.826840277776</v>
      </c>
      <c r="T373">
        <v>42176.934027777781</v>
      </c>
    </row>
    <row r="374" spans="1:20" x14ac:dyDescent="0.3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>
        <v>41940.598182870373</v>
      </c>
      <c r="T374">
        <v>41970.639849537038</v>
      </c>
    </row>
    <row r="375" spans="1:20" x14ac:dyDescent="0.3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>
        <v>42020.700567129628</v>
      </c>
      <c r="T375">
        <v>42065.207638888889</v>
      </c>
    </row>
    <row r="376" spans="1:20" x14ac:dyDescent="0.3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>
        <v>41891.96503472222</v>
      </c>
      <c r="T376">
        <v>41901</v>
      </c>
    </row>
    <row r="377" spans="1:20" x14ac:dyDescent="0.3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>
        <v>42490.133877314816</v>
      </c>
      <c r="T377">
        <v>42527.083333333328</v>
      </c>
    </row>
    <row r="378" spans="1:20" x14ac:dyDescent="0.3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>
        <v>41995.870486111111</v>
      </c>
      <c r="T378">
        <v>42015.870486111111</v>
      </c>
    </row>
    <row r="379" spans="1:20" x14ac:dyDescent="0.3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>
        <v>42401.806562500002</v>
      </c>
      <c r="T379">
        <v>42431.806562500002</v>
      </c>
    </row>
    <row r="380" spans="1:20" x14ac:dyDescent="0.3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>
        <v>41897.602037037039</v>
      </c>
      <c r="T380">
        <v>41927.602037037039</v>
      </c>
    </row>
    <row r="381" spans="1:20" x14ac:dyDescent="0.3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>
        <v>41882.585648148146</v>
      </c>
      <c r="T381">
        <v>41912.666666666664</v>
      </c>
    </row>
    <row r="382" spans="1:20" x14ac:dyDescent="0.3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>
        <v>42556.504490740743</v>
      </c>
      <c r="T382">
        <v>42595.290972222225</v>
      </c>
    </row>
    <row r="383" spans="1:20" x14ac:dyDescent="0.3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>
        <v>41792.542986111112</v>
      </c>
      <c r="T383">
        <v>41813.75</v>
      </c>
    </row>
    <row r="384" spans="1:20" x14ac:dyDescent="0.3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>
        <v>41879.913761574076</v>
      </c>
      <c r="T384">
        <v>41894.913761574076</v>
      </c>
    </row>
    <row r="385" spans="1:20" x14ac:dyDescent="0.3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>
        <v>42552.048356481479</v>
      </c>
      <c r="T385">
        <v>42573.226388888885</v>
      </c>
    </row>
    <row r="386" spans="1:20" x14ac:dyDescent="0.3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>
        <v>41810.142199074071</v>
      </c>
      <c r="T386">
        <v>41824.142199074071</v>
      </c>
    </row>
    <row r="387" spans="1:20" x14ac:dyDescent="0.3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>
        <v>42072.576249999998</v>
      </c>
      <c r="T387">
        <v>42097.576249999998</v>
      </c>
    </row>
    <row r="388" spans="1:20" x14ac:dyDescent="0.3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>
        <v>41779.724224537036</v>
      </c>
      <c r="T388">
        <v>41805.666666666664</v>
      </c>
    </row>
    <row r="389" spans="1:20" x14ac:dyDescent="0.3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>
        <v>42134.172071759262</v>
      </c>
      <c r="T389">
        <v>42155.290972222225</v>
      </c>
    </row>
    <row r="390" spans="1:20" x14ac:dyDescent="0.3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>
        <v>42505.738032407404</v>
      </c>
      <c r="T390">
        <v>42525.738032407404</v>
      </c>
    </row>
    <row r="391" spans="1:20" x14ac:dyDescent="0.3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>
        <v>42118.556331018524</v>
      </c>
      <c r="T391">
        <v>42150.165972222225</v>
      </c>
    </row>
    <row r="392" spans="1:20" x14ac:dyDescent="0.3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>
        <v>42360.887835648144</v>
      </c>
      <c r="T392">
        <v>42390.887835648144</v>
      </c>
    </row>
    <row r="393" spans="1:20" x14ac:dyDescent="0.3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>
        <v>42165.993125000001</v>
      </c>
      <c r="T393">
        <v>42187.993125000001</v>
      </c>
    </row>
    <row r="394" spans="1:20" x14ac:dyDescent="0.3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>
        <v>41927.936157407406</v>
      </c>
      <c r="T394">
        <v>41948.977824074071</v>
      </c>
    </row>
    <row r="395" spans="1:20" x14ac:dyDescent="0.3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>
        <v>42462.140868055561</v>
      </c>
      <c r="T395">
        <v>42489.875</v>
      </c>
    </row>
    <row r="396" spans="1:20" x14ac:dyDescent="0.3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>
        <v>42632.348310185189</v>
      </c>
      <c r="T396">
        <v>42663.204861111109</v>
      </c>
    </row>
    <row r="397" spans="1:20" x14ac:dyDescent="0.3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>
        <v>42054.849050925928</v>
      </c>
      <c r="T397">
        <v>42084.807384259257</v>
      </c>
    </row>
    <row r="398" spans="1:20" x14ac:dyDescent="0.3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>
        <v>42497.275706018518</v>
      </c>
      <c r="T398">
        <v>42535.904861111107</v>
      </c>
    </row>
    <row r="399" spans="1:20" x14ac:dyDescent="0.3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>
        <v>42058.904074074075</v>
      </c>
      <c r="T399">
        <v>42095.165972222225</v>
      </c>
    </row>
    <row r="400" spans="1:20" x14ac:dyDescent="0.3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>
        <v>41807.690081018518</v>
      </c>
      <c r="T400">
        <v>41837.690081018518</v>
      </c>
    </row>
    <row r="401" spans="1:20" x14ac:dyDescent="0.3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>
        <v>42284.69694444444</v>
      </c>
      <c r="T401">
        <v>42301.165972222225</v>
      </c>
    </row>
    <row r="402" spans="1:20" x14ac:dyDescent="0.3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>
        <v>42045.84238425926</v>
      </c>
      <c r="T402">
        <v>42075.800717592589</v>
      </c>
    </row>
    <row r="403" spans="1:20" x14ac:dyDescent="0.3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>
        <v>42184.209537037037</v>
      </c>
      <c r="T403">
        <v>42202.876388888893</v>
      </c>
    </row>
    <row r="404" spans="1:20" x14ac:dyDescent="0.3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>
        <v>42341.180636574078</v>
      </c>
      <c r="T404">
        <v>42373.180636574078</v>
      </c>
    </row>
    <row r="405" spans="1:20" x14ac:dyDescent="0.3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>
        <v>42170.910231481481</v>
      </c>
      <c r="T405">
        <v>42205.165972222225</v>
      </c>
    </row>
    <row r="406" spans="1:20" x14ac:dyDescent="0.3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>
        <v>42151.069606481484</v>
      </c>
      <c r="T406">
        <v>42172.069606481484</v>
      </c>
    </row>
    <row r="407" spans="1:20" x14ac:dyDescent="0.3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>
        <v>41944.527627314819</v>
      </c>
      <c r="T407">
        <v>42004.569293981483</v>
      </c>
    </row>
    <row r="408" spans="1:20" x14ac:dyDescent="0.3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>
        <v>42593.865405092598</v>
      </c>
      <c r="T408">
        <v>42613.865405092598</v>
      </c>
    </row>
    <row r="409" spans="1:20" x14ac:dyDescent="0.3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>
        <v>42503.740868055553</v>
      </c>
      <c r="T409">
        <v>42517.740868055553</v>
      </c>
    </row>
    <row r="410" spans="1:20" x14ac:dyDescent="0.3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>
        <v>41927.848900462966</v>
      </c>
      <c r="T410">
        <v>41948.890567129631</v>
      </c>
    </row>
    <row r="411" spans="1:20" x14ac:dyDescent="0.3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>
        <v>42375.114988425921</v>
      </c>
      <c r="T411">
        <v>42420.114988425921</v>
      </c>
    </row>
    <row r="412" spans="1:20" x14ac:dyDescent="0.3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>
        <v>42553.926527777774</v>
      </c>
      <c r="T412">
        <v>42585.172916666663</v>
      </c>
    </row>
    <row r="413" spans="1:20" x14ac:dyDescent="0.3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>
        <v>42155.142638888887</v>
      </c>
      <c r="T413">
        <v>42215.142638888887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F1142-5C3E-4798-B493-78EE67316550}">
  <dimension ref="A1:T251"/>
  <sheetViews>
    <sheetView workbookViewId="0">
      <selection activeCell="I14" sqref="I14"/>
    </sheetView>
  </sheetViews>
  <sheetFormatPr defaultRowHeight="14.5" x14ac:dyDescent="0.35"/>
  <sheetData>
    <row r="1" spans="1:20" x14ac:dyDescent="0.3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3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>
        <v>42492.737847222219</v>
      </c>
      <c r="T2">
        <v>42534.166666666672</v>
      </c>
    </row>
    <row r="3" spans="1:20" x14ac:dyDescent="0.3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>
        <v>42103.016585648147</v>
      </c>
      <c r="T3">
        <v>42163.016585648147</v>
      </c>
    </row>
    <row r="4" spans="1:20" x14ac:dyDescent="0.3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>
        <v>42108.692060185189</v>
      </c>
      <c r="T4">
        <v>42153.692060185189</v>
      </c>
    </row>
    <row r="5" spans="1:20" x14ac:dyDescent="0.3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>
        <v>42453.806307870371</v>
      </c>
      <c r="T5">
        <v>42513.806307870371</v>
      </c>
    </row>
    <row r="6" spans="1:20" x14ac:dyDescent="0.3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>
        <v>42123.648831018523</v>
      </c>
      <c r="T6">
        <v>42153.648831018523</v>
      </c>
    </row>
    <row r="7" spans="1:20" x14ac:dyDescent="0.3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>
        <v>41858.007071759261</v>
      </c>
      <c r="T7">
        <v>41888.007071759261</v>
      </c>
    </row>
    <row r="8" spans="1:20" x14ac:dyDescent="0.3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>
        <v>41781.045173611114</v>
      </c>
      <c r="T8">
        <v>41811.045173611114</v>
      </c>
    </row>
    <row r="9" spans="1:20" x14ac:dyDescent="0.3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>
        <v>42370.007766203707</v>
      </c>
      <c r="T9">
        <v>42398.981944444444</v>
      </c>
    </row>
    <row r="10" spans="1:20" x14ac:dyDescent="0.3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>
        <v>42165.037581018521</v>
      </c>
      <c r="T10">
        <v>42224.898611111115</v>
      </c>
    </row>
    <row r="11" spans="1:20" x14ac:dyDescent="0.3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>
        <v>42480.800648148142</v>
      </c>
      <c r="T11">
        <v>42540.800648148142</v>
      </c>
    </row>
    <row r="12" spans="1:20" x14ac:dyDescent="0.3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>
        <v>41784.789687500001</v>
      </c>
      <c r="T12">
        <v>41814.789687500001</v>
      </c>
    </row>
    <row r="13" spans="1:20" x14ac:dyDescent="0.3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>
        <v>41831.675034722226</v>
      </c>
      <c r="T13">
        <v>41891.675034722226</v>
      </c>
    </row>
    <row r="14" spans="1:20" x14ac:dyDescent="0.3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>
        <v>41950.114108796297</v>
      </c>
      <c r="T14">
        <v>42010.114108796297</v>
      </c>
    </row>
    <row r="15" spans="1:20" x14ac:dyDescent="0.3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>
        <v>42627.955104166671</v>
      </c>
      <c r="T15">
        <v>42657.916666666672</v>
      </c>
    </row>
    <row r="16" spans="1:20" x14ac:dyDescent="0.3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>
        <v>42531.195277777777</v>
      </c>
      <c r="T16">
        <v>42555.166666666672</v>
      </c>
    </row>
    <row r="17" spans="1:20" x14ac:dyDescent="0.3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>
        <v>42618.827013888891</v>
      </c>
      <c r="T17">
        <v>42648.827013888891</v>
      </c>
    </row>
    <row r="18" spans="1:20" x14ac:dyDescent="0.3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>
        <v>42540.593530092592</v>
      </c>
      <c r="T18">
        <v>42570.593530092592</v>
      </c>
    </row>
    <row r="19" spans="1:20" x14ac:dyDescent="0.3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>
        <v>41746.189409722225</v>
      </c>
      <c r="T19">
        <v>41776.189409722225</v>
      </c>
    </row>
    <row r="20" spans="1:20" x14ac:dyDescent="0.3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>
        <v>41974.738576388889</v>
      </c>
      <c r="T20">
        <v>41994.738576388889</v>
      </c>
    </row>
    <row r="21" spans="1:20" x14ac:dyDescent="0.3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>
        <v>42115.11618055556</v>
      </c>
      <c r="T21">
        <v>42175.11618055556</v>
      </c>
    </row>
    <row r="22" spans="1:20" x14ac:dyDescent="0.3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>
        <v>42002.817488425921</v>
      </c>
      <c r="T22">
        <v>42032.817488425921</v>
      </c>
    </row>
    <row r="23" spans="1:20" x14ac:dyDescent="0.3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>
        <v>42722.84474537037</v>
      </c>
      <c r="T23">
        <v>42752.84474537037</v>
      </c>
    </row>
    <row r="24" spans="1:20" x14ac:dyDescent="0.3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>
        <v>42465.128391203703</v>
      </c>
      <c r="T24">
        <v>42495.128391203703</v>
      </c>
    </row>
    <row r="25" spans="1:20" x14ac:dyDescent="0.3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>
        <v>42171.743969907402</v>
      </c>
      <c r="T25">
        <v>42201.743969907402</v>
      </c>
    </row>
    <row r="26" spans="1:20" x14ac:dyDescent="0.3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>
        <v>42672.955138888887</v>
      </c>
      <c r="T26">
        <v>42704.708333333328</v>
      </c>
    </row>
    <row r="27" spans="1:20" x14ac:dyDescent="0.3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>
        <v>42359.725243055553</v>
      </c>
      <c r="T27">
        <v>42389.725243055553</v>
      </c>
    </row>
    <row r="28" spans="1:20" x14ac:dyDescent="0.3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>
        <v>42192.905694444446</v>
      </c>
      <c r="T28">
        <v>42236.711805555555</v>
      </c>
    </row>
    <row r="29" spans="1:20" x14ac:dyDescent="0.3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>
        <v>41916.597638888888</v>
      </c>
      <c r="T29">
        <v>41976.639305555553</v>
      </c>
    </row>
    <row r="30" spans="1:20" x14ac:dyDescent="0.3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>
        <v>42461.596273148149</v>
      </c>
      <c r="T30">
        <v>42491.596273148149</v>
      </c>
    </row>
    <row r="31" spans="1:20" x14ac:dyDescent="0.3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>
        <v>42370.90320601852</v>
      </c>
      <c r="T31">
        <v>42406.207638888889</v>
      </c>
    </row>
    <row r="32" spans="1:20" x14ac:dyDescent="0.3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>
        <v>41948.727256944447</v>
      </c>
      <c r="T32">
        <v>41978.727256944447</v>
      </c>
    </row>
    <row r="33" spans="1:20" x14ac:dyDescent="0.3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>
        <v>42047.07640046296</v>
      </c>
      <c r="T33">
        <v>42077.034733796296</v>
      </c>
    </row>
    <row r="34" spans="1:20" x14ac:dyDescent="0.3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>
        <v>42261.632916666669</v>
      </c>
      <c r="T34">
        <v>42266.165972222225</v>
      </c>
    </row>
    <row r="35" spans="1:20" x14ac:dyDescent="0.3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>
        <v>41985.427361111113</v>
      </c>
      <c r="T35">
        <v>42015.427361111113</v>
      </c>
    </row>
    <row r="36" spans="1:20" x14ac:dyDescent="0.3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>
        <v>41922.535185185188</v>
      </c>
      <c r="T36">
        <v>41930.207638888889</v>
      </c>
    </row>
    <row r="37" spans="1:20" x14ac:dyDescent="0.3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>
        <v>41850.863252314812</v>
      </c>
      <c r="T37">
        <v>41880.863252314812</v>
      </c>
    </row>
    <row r="38" spans="1:20" x14ac:dyDescent="0.3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>
        <v>41831.742962962962</v>
      </c>
      <c r="T38">
        <v>41860.125</v>
      </c>
    </row>
    <row r="39" spans="1:20" x14ac:dyDescent="0.3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>
        <v>42415.883425925931</v>
      </c>
      <c r="T39">
        <v>42475.84175925926</v>
      </c>
    </row>
    <row r="40" spans="1:20" x14ac:dyDescent="0.3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>
        <v>41869.714166666665</v>
      </c>
      <c r="T40">
        <v>41876.875</v>
      </c>
    </row>
    <row r="41" spans="1:20" x14ac:dyDescent="0.3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>
        <v>41953.773090277777</v>
      </c>
      <c r="T41">
        <v>42013.083333333328</v>
      </c>
    </row>
    <row r="42" spans="1:20" x14ac:dyDescent="0.3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>
        <v>42037.986284722225</v>
      </c>
      <c r="T42">
        <v>42097.944618055553</v>
      </c>
    </row>
    <row r="43" spans="1:20" x14ac:dyDescent="0.3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>
        <v>41811.555462962962</v>
      </c>
      <c r="T43">
        <v>41812.875</v>
      </c>
    </row>
    <row r="44" spans="1:20" x14ac:dyDescent="0.3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>
        <v>42701.908807870372</v>
      </c>
      <c r="T44">
        <v>42716.25</v>
      </c>
    </row>
    <row r="45" spans="1:20" x14ac:dyDescent="0.3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>
        <v>42258.646504629629</v>
      </c>
      <c r="T45">
        <v>42288.645196759258</v>
      </c>
    </row>
    <row r="46" spans="1:20" x14ac:dyDescent="0.3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>
        <v>42278.664965277778</v>
      </c>
      <c r="T46">
        <v>42308.664965277778</v>
      </c>
    </row>
    <row r="47" spans="1:20" x14ac:dyDescent="0.3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>
        <v>42515.078217592592</v>
      </c>
      <c r="T47">
        <v>42575.078217592592</v>
      </c>
    </row>
    <row r="48" spans="1:20" x14ac:dyDescent="0.3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>
        <v>41830.234166666669</v>
      </c>
      <c r="T48">
        <v>41860.234166666669</v>
      </c>
    </row>
    <row r="49" spans="1:20" x14ac:dyDescent="0.3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>
        <v>41982.904386574075</v>
      </c>
      <c r="T49">
        <v>42042.904386574075</v>
      </c>
    </row>
    <row r="50" spans="1:20" x14ac:dyDescent="0.3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>
        <v>42210.439768518518</v>
      </c>
      <c r="T50">
        <v>42240.439768518518</v>
      </c>
    </row>
    <row r="51" spans="1:20" x14ac:dyDescent="0.3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>
        <v>42196.166874999995</v>
      </c>
      <c r="T51">
        <v>42256.166874999995</v>
      </c>
    </row>
    <row r="52" spans="1:20" x14ac:dyDescent="0.3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>
        <v>42606.056863425925</v>
      </c>
      <c r="T52">
        <v>42620.056863425925</v>
      </c>
    </row>
    <row r="53" spans="1:20" x14ac:dyDescent="0.3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>
        <v>42199.648912037039</v>
      </c>
      <c r="T53">
        <v>42217.041666666672</v>
      </c>
    </row>
    <row r="54" spans="1:20" x14ac:dyDescent="0.3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>
        <v>42444.877743055549</v>
      </c>
      <c r="T54">
        <v>42504.877743055549</v>
      </c>
    </row>
    <row r="55" spans="1:20" x14ac:dyDescent="0.3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>
        <v>42499.731701388882</v>
      </c>
      <c r="T55">
        <v>42529.731701388882</v>
      </c>
    </row>
    <row r="56" spans="1:20" x14ac:dyDescent="0.3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>
        <v>41929.266215277778</v>
      </c>
      <c r="T56">
        <v>41968.823611111111</v>
      </c>
    </row>
    <row r="57" spans="1:20" x14ac:dyDescent="0.3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>
        <v>42142.768819444449</v>
      </c>
      <c r="T57">
        <v>42182.768819444449</v>
      </c>
    </row>
    <row r="58" spans="1:20" x14ac:dyDescent="0.3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>
        <v>42354.131643518514</v>
      </c>
      <c r="T58">
        <v>42384.131643518514</v>
      </c>
    </row>
    <row r="59" spans="1:20" x14ac:dyDescent="0.3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>
        <v>41828.922905092593</v>
      </c>
      <c r="T59">
        <v>41888.922905092593</v>
      </c>
    </row>
    <row r="60" spans="1:20" x14ac:dyDescent="0.3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>
        <v>42245.234340277777</v>
      </c>
      <c r="T60">
        <v>42263.234340277777</v>
      </c>
    </row>
    <row r="61" spans="1:20" x14ac:dyDescent="0.3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>
        <v>42278.629710648151</v>
      </c>
      <c r="T61">
        <v>42306.629710648151</v>
      </c>
    </row>
    <row r="62" spans="1:20" x14ac:dyDescent="0.3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>
        <v>41826.61954861111</v>
      </c>
      <c r="T62">
        <v>41856.61954861111</v>
      </c>
    </row>
    <row r="63" spans="1:20" x14ac:dyDescent="0.3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>
        <v>42205.171018518522</v>
      </c>
      <c r="T63">
        <v>42235.171018518522</v>
      </c>
    </row>
    <row r="64" spans="1:20" x14ac:dyDescent="0.3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>
        <v>42041.205000000002</v>
      </c>
      <c r="T64">
        <v>42086.16333333333</v>
      </c>
    </row>
    <row r="65" spans="1:20" x14ac:dyDescent="0.3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>
        <v>42203.677766203706</v>
      </c>
      <c r="T65">
        <v>42233.677766203706</v>
      </c>
    </row>
    <row r="66" spans="1:20" x14ac:dyDescent="0.3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>
        <v>41983.752847222218</v>
      </c>
      <c r="T66">
        <v>42014.140972222223</v>
      </c>
    </row>
    <row r="67" spans="1:20" x14ac:dyDescent="0.3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>
        <v>42103.024398148147</v>
      </c>
      <c r="T67">
        <v>42112.9375</v>
      </c>
    </row>
    <row r="68" spans="1:20" x14ac:dyDescent="0.3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>
        <v>42089.901574074072</v>
      </c>
      <c r="T68">
        <v>42149.901574074072</v>
      </c>
    </row>
    <row r="69" spans="1:20" x14ac:dyDescent="0.3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>
        <v>42297.691006944442</v>
      </c>
      <c r="T69">
        <v>42320.290972222225</v>
      </c>
    </row>
    <row r="70" spans="1:20" x14ac:dyDescent="0.3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>
        <v>41833.089756944442</v>
      </c>
      <c r="T70">
        <v>41863.079143518517</v>
      </c>
    </row>
    <row r="71" spans="1:20" x14ac:dyDescent="0.3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>
        <v>42325.920717592591</v>
      </c>
      <c r="T71">
        <v>42355.920717592591</v>
      </c>
    </row>
    <row r="72" spans="1:20" x14ac:dyDescent="0.3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>
        <v>41858.214629629627</v>
      </c>
      <c r="T72">
        <v>41888.214629629627</v>
      </c>
    </row>
    <row r="73" spans="1:20" x14ac:dyDescent="0.3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>
        <v>41793.710231481484</v>
      </c>
      <c r="T73">
        <v>41823.710231481484</v>
      </c>
    </row>
    <row r="74" spans="1:20" x14ac:dyDescent="0.3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>
        <v>41793.814259259263</v>
      </c>
      <c r="T74">
        <v>41825.165972222225</v>
      </c>
    </row>
    <row r="75" spans="1:20" x14ac:dyDescent="0.3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>
        <v>41831.697939814818</v>
      </c>
      <c r="T75">
        <v>41861.697939814818</v>
      </c>
    </row>
    <row r="76" spans="1:20" x14ac:dyDescent="0.3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>
        <v>42621.389340277776</v>
      </c>
      <c r="T76">
        <v>42651.389340277776</v>
      </c>
    </row>
    <row r="77" spans="1:20" x14ac:dyDescent="0.3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>
        <v>41780.785729166666</v>
      </c>
      <c r="T77">
        <v>41840.785729166666</v>
      </c>
    </row>
    <row r="78" spans="1:20" x14ac:dyDescent="0.3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>
        <v>41766.072500000002</v>
      </c>
      <c r="T78">
        <v>41791.072500000002</v>
      </c>
    </row>
    <row r="79" spans="1:20" x14ac:dyDescent="0.3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>
        <v>41766.617291666669</v>
      </c>
      <c r="T79">
        <v>41793.290972222225</v>
      </c>
    </row>
    <row r="80" spans="1:20" x14ac:dyDescent="0.3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>
        <v>42248.627013888887</v>
      </c>
      <c r="T80">
        <v>42278.627013888887</v>
      </c>
    </row>
    <row r="81" spans="1:20" x14ac:dyDescent="0.3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>
        <v>41885.221550925926</v>
      </c>
      <c r="T81">
        <v>41916.290972222225</v>
      </c>
    </row>
    <row r="82" spans="1:20" x14ac:dyDescent="0.3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>
        <v>42159.224432870367</v>
      </c>
      <c r="T82">
        <v>42204.224432870367</v>
      </c>
    </row>
    <row r="83" spans="1:20" x14ac:dyDescent="0.3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>
        <v>42265.817002314812</v>
      </c>
      <c r="T83">
        <v>42295.817002314812</v>
      </c>
    </row>
    <row r="84" spans="1:20" x14ac:dyDescent="0.3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>
        <v>41975.124340277776</v>
      </c>
      <c r="T84">
        <v>42005.124340277776</v>
      </c>
    </row>
    <row r="85" spans="1:20" x14ac:dyDescent="0.3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>
        <v>42065.190694444449</v>
      </c>
      <c r="T85">
        <v>42090.149027777778</v>
      </c>
    </row>
    <row r="86" spans="1:20" x14ac:dyDescent="0.3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>
        <v>41848.84002314815</v>
      </c>
      <c r="T86">
        <v>41883.84002314815</v>
      </c>
    </row>
    <row r="87" spans="1:20" x14ac:dyDescent="0.3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>
        <v>42103.884930555556</v>
      </c>
      <c r="T87">
        <v>42133.884930555556</v>
      </c>
    </row>
    <row r="88" spans="1:20" x14ac:dyDescent="0.3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>
        <v>42059.970729166671</v>
      </c>
      <c r="T88">
        <v>42089.929062499999</v>
      </c>
    </row>
    <row r="89" spans="1:20" x14ac:dyDescent="0.3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>
        <v>42041.743090277778</v>
      </c>
      <c r="T89">
        <v>42071.701423611114</v>
      </c>
    </row>
    <row r="90" spans="1:20" x14ac:dyDescent="0.3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>
        <v>41829.73715277778</v>
      </c>
      <c r="T90">
        <v>41852.716666666667</v>
      </c>
    </row>
    <row r="91" spans="1:20" x14ac:dyDescent="0.3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>
        <v>41789.893599537041</v>
      </c>
      <c r="T91">
        <v>41815.875</v>
      </c>
    </row>
    <row r="92" spans="1:20" x14ac:dyDescent="0.3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>
        <v>41833.660995370366</v>
      </c>
      <c r="T92">
        <v>41863.660995370366</v>
      </c>
    </row>
    <row r="93" spans="1:20" x14ac:dyDescent="0.3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>
        <v>41914.590011574073</v>
      </c>
      <c r="T93">
        <v>41955.907638888893</v>
      </c>
    </row>
    <row r="94" spans="1:20" x14ac:dyDescent="0.3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>
        <v>42611.261064814811</v>
      </c>
      <c r="T94">
        <v>42625.707638888889</v>
      </c>
    </row>
    <row r="95" spans="1:20" x14ac:dyDescent="0.3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>
        <v>42253.633159722223</v>
      </c>
      <c r="T95">
        <v>42313.674826388888</v>
      </c>
    </row>
    <row r="96" spans="1:20" x14ac:dyDescent="0.3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>
        <v>42295.891828703709</v>
      </c>
      <c r="T96">
        <v>42325.933495370366</v>
      </c>
    </row>
    <row r="97" spans="1:20" x14ac:dyDescent="0.3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>
        <v>42402.947002314817</v>
      </c>
      <c r="T97">
        <v>42452.145138888889</v>
      </c>
    </row>
    <row r="98" spans="1:20" x14ac:dyDescent="0.3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>
        <v>42509.814108796301</v>
      </c>
      <c r="T98">
        <v>42539.814108796301</v>
      </c>
    </row>
    <row r="99" spans="1:20" x14ac:dyDescent="0.3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>
        <v>41977.004976851851</v>
      </c>
      <c r="T99">
        <v>42008.976388888885</v>
      </c>
    </row>
    <row r="100" spans="1:20" x14ac:dyDescent="0.3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>
        <v>42171.758611111116</v>
      </c>
      <c r="T100">
        <v>42231.758611111116</v>
      </c>
    </row>
    <row r="101" spans="1:20" x14ac:dyDescent="0.3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>
        <v>42056.1324537037</v>
      </c>
      <c r="T101">
        <v>42086.207638888889</v>
      </c>
    </row>
    <row r="102" spans="1:20" x14ac:dyDescent="0.3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>
        <v>41867.652280092596</v>
      </c>
      <c r="T102">
        <v>41875.291666666664</v>
      </c>
    </row>
    <row r="103" spans="1:20" x14ac:dyDescent="0.3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>
        <v>41779.657870370371</v>
      </c>
      <c r="T103">
        <v>41821.25</v>
      </c>
    </row>
    <row r="104" spans="1:20" x14ac:dyDescent="0.3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>
        <v>42679.958472222221</v>
      </c>
      <c r="T104">
        <v>42710.207638888889</v>
      </c>
    </row>
    <row r="105" spans="1:20" x14ac:dyDescent="0.3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>
        <v>42032.250208333338</v>
      </c>
      <c r="T105">
        <v>42063.250208333338</v>
      </c>
    </row>
    <row r="106" spans="1:20" x14ac:dyDescent="0.3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>
        <v>41793.191875000004</v>
      </c>
      <c r="T106">
        <v>41807.191875000004</v>
      </c>
    </row>
    <row r="107" spans="1:20" x14ac:dyDescent="0.3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>
        <v>41843.775011574071</v>
      </c>
      <c r="T107">
        <v>41863.775011574071</v>
      </c>
    </row>
    <row r="108" spans="1:20" x14ac:dyDescent="0.3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>
        <v>42136.092488425929</v>
      </c>
      <c r="T108">
        <v>42166.092488425929</v>
      </c>
    </row>
    <row r="109" spans="1:20" x14ac:dyDescent="0.3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>
        <v>42317.826377314821</v>
      </c>
      <c r="T109">
        <v>42357.826377314821</v>
      </c>
    </row>
    <row r="110" spans="1:20" x14ac:dyDescent="0.3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>
        <v>42186.01116898148</v>
      </c>
      <c r="T110">
        <v>42230.818055555559</v>
      </c>
    </row>
    <row r="111" spans="1:20" x14ac:dyDescent="0.3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>
        <v>42095.229166666672</v>
      </c>
      <c r="T111">
        <v>42109.211111111115</v>
      </c>
    </row>
    <row r="112" spans="1:20" x14ac:dyDescent="0.3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>
        <v>41906.819513888891</v>
      </c>
      <c r="T112">
        <v>41938.838888888888</v>
      </c>
    </row>
    <row r="113" spans="1:20" x14ac:dyDescent="0.3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>
        <v>41834.135370370372</v>
      </c>
      <c r="T113">
        <v>41849.135370370372</v>
      </c>
    </row>
    <row r="114" spans="1:20" x14ac:dyDescent="0.3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>
        <v>41863.359282407408</v>
      </c>
      <c r="T114">
        <v>41893.359282407408</v>
      </c>
    </row>
    <row r="115" spans="1:20" x14ac:dyDescent="0.3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>
        <v>42224.756909722222</v>
      </c>
      <c r="T115">
        <v>42254.756909722222</v>
      </c>
    </row>
    <row r="116" spans="1:20" x14ac:dyDescent="0.3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>
        <v>41939.8122337963</v>
      </c>
      <c r="T116">
        <v>41969.853900462964</v>
      </c>
    </row>
    <row r="117" spans="1:20" x14ac:dyDescent="0.3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>
        <v>42059.270023148143</v>
      </c>
      <c r="T117">
        <v>42119.190972222219</v>
      </c>
    </row>
    <row r="118" spans="1:20" x14ac:dyDescent="0.3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>
        <v>42308.211215277777</v>
      </c>
      <c r="T118">
        <v>42338.252881944441</v>
      </c>
    </row>
    <row r="119" spans="1:20" x14ac:dyDescent="0.3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>
        <v>42020.768634259264</v>
      </c>
      <c r="T119">
        <v>42065.958333333328</v>
      </c>
    </row>
    <row r="120" spans="1:20" x14ac:dyDescent="0.3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>
        <v>41786.959745370368</v>
      </c>
      <c r="T120">
        <v>41816.959745370368</v>
      </c>
    </row>
    <row r="121" spans="1:20" x14ac:dyDescent="0.3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>
        <v>41820.870821759258</v>
      </c>
      <c r="T121">
        <v>41850.870821759258</v>
      </c>
    </row>
    <row r="122" spans="1:20" x14ac:dyDescent="0.3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>
        <v>42265.683182870373</v>
      </c>
      <c r="T122">
        <v>42293.207638888889</v>
      </c>
    </row>
    <row r="123" spans="1:20" x14ac:dyDescent="0.3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>
        <v>42601.827141203699</v>
      </c>
      <c r="T123">
        <v>42631.827141203699</v>
      </c>
    </row>
    <row r="124" spans="1:20" x14ac:dyDescent="0.3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>
        <v>42228.151701388888</v>
      </c>
      <c r="T124">
        <v>42253.151701388888</v>
      </c>
    </row>
    <row r="125" spans="1:20" x14ac:dyDescent="0.3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>
        <v>42415.168564814812</v>
      </c>
      <c r="T125">
        <v>42445.126898148148</v>
      </c>
    </row>
    <row r="126" spans="1:20" x14ac:dyDescent="0.3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>
        <v>42538.968310185184</v>
      </c>
      <c r="T126">
        <v>42568.029861111107</v>
      </c>
    </row>
    <row r="127" spans="1:20" x14ac:dyDescent="0.3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>
        <v>42233.671747685185</v>
      </c>
      <c r="T127">
        <v>42278.541666666672</v>
      </c>
    </row>
    <row r="128" spans="1:20" x14ac:dyDescent="0.3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>
        <v>42675.262962962966</v>
      </c>
      <c r="T128">
        <v>42705.304629629631</v>
      </c>
    </row>
    <row r="129" spans="1:20" x14ac:dyDescent="0.3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>
        <v>42534.631481481483</v>
      </c>
      <c r="T129">
        <v>42562.631481481483</v>
      </c>
    </row>
    <row r="130" spans="1:20" x14ac:dyDescent="0.3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>
        <v>42151.905717592599</v>
      </c>
      <c r="T130">
        <v>42182.905717592599</v>
      </c>
    </row>
    <row r="131" spans="1:20" x14ac:dyDescent="0.3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>
        <v>41961.492488425924</v>
      </c>
      <c r="T131">
        <v>42006.492488425924</v>
      </c>
    </row>
    <row r="132" spans="1:20" x14ac:dyDescent="0.3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>
        <v>41940.587233796294</v>
      </c>
      <c r="T132">
        <v>41968.041666666672</v>
      </c>
    </row>
    <row r="133" spans="1:20" x14ac:dyDescent="0.3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>
        <v>42111.904097222221</v>
      </c>
      <c r="T133">
        <v>42171.904097222221</v>
      </c>
    </row>
    <row r="134" spans="1:20" x14ac:dyDescent="0.3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>
        <v>42279.778564814813</v>
      </c>
      <c r="T134">
        <v>42310.701388888891</v>
      </c>
    </row>
    <row r="135" spans="1:20" x14ac:dyDescent="0.3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>
        <v>42213.662905092591</v>
      </c>
      <c r="T135">
        <v>42243.662905092591</v>
      </c>
    </row>
    <row r="136" spans="1:20" x14ac:dyDescent="0.3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>
        <v>42109.801712962959</v>
      </c>
      <c r="T136">
        <v>42139.801712962959</v>
      </c>
    </row>
    <row r="137" spans="1:20" x14ac:dyDescent="0.3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>
        <v>42031.833587962959</v>
      </c>
      <c r="T137">
        <v>42063.333333333328</v>
      </c>
    </row>
    <row r="138" spans="1:20" x14ac:dyDescent="0.3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>
        <v>42615.142870370371</v>
      </c>
      <c r="T138">
        <v>42645.142870370371</v>
      </c>
    </row>
    <row r="139" spans="1:20" x14ac:dyDescent="0.3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>
        <v>42439.702314814815</v>
      </c>
      <c r="T139">
        <v>42468.774305555555</v>
      </c>
    </row>
    <row r="140" spans="1:20" x14ac:dyDescent="0.3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>
        <v>42243.790393518517</v>
      </c>
      <c r="T140">
        <v>42303.790393518517</v>
      </c>
    </row>
    <row r="141" spans="1:20" x14ac:dyDescent="0.3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>
        <v>42550.048449074078</v>
      </c>
      <c r="T141">
        <v>42580.978472222225</v>
      </c>
    </row>
    <row r="142" spans="1:20" x14ac:dyDescent="0.3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>
        <v>42306.848854166667</v>
      </c>
      <c r="T142">
        <v>42336.890520833331</v>
      </c>
    </row>
    <row r="143" spans="1:20" x14ac:dyDescent="0.3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>
        <v>42457.932025462964</v>
      </c>
      <c r="T143">
        <v>42485.013888888891</v>
      </c>
    </row>
    <row r="144" spans="1:20" x14ac:dyDescent="0.3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>
        <v>42513.976319444439</v>
      </c>
      <c r="T144">
        <v>42559.976319444439</v>
      </c>
    </row>
    <row r="145" spans="1:20" x14ac:dyDescent="0.3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>
        <v>41816.950370370374</v>
      </c>
      <c r="T145">
        <v>41853.583333333336</v>
      </c>
    </row>
    <row r="146" spans="1:20" x14ac:dyDescent="0.3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>
        <v>41880.788842592592</v>
      </c>
      <c r="T146">
        <v>41910.788842592592</v>
      </c>
    </row>
    <row r="147" spans="1:20" x14ac:dyDescent="0.3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>
        <v>42342.845555555556</v>
      </c>
      <c r="T147">
        <v>42372.845555555556</v>
      </c>
    </row>
    <row r="148" spans="1:20" x14ac:dyDescent="0.3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>
        <v>42053.722060185188</v>
      </c>
      <c r="T148">
        <v>42113.680393518516</v>
      </c>
    </row>
    <row r="149" spans="1:20" x14ac:dyDescent="0.3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>
        <v>42414.235879629632</v>
      </c>
      <c r="T149">
        <v>42474.194212962961</v>
      </c>
    </row>
    <row r="150" spans="1:20" x14ac:dyDescent="0.3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>
        <v>41801.711550925924</v>
      </c>
      <c r="T150">
        <v>41844.124305555553</v>
      </c>
    </row>
    <row r="151" spans="1:20" x14ac:dyDescent="0.3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>
        <v>42770.290590277778</v>
      </c>
      <c r="T151">
        <v>42800.290590277778</v>
      </c>
    </row>
    <row r="152" spans="1:20" x14ac:dyDescent="0.3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>
        <v>42452.815659722226</v>
      </c>
      <c r="T152">
        <v>42512.815659722226</v>
      </c>
    </row>
    <row r="153" spans="1:20" x14ac:dyDescent="0.3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>
        <v>42601.854699074072</v>
      </c>
      <c r="T153">
        <v>42611.163194444445</v>
      </c>
    </row>
    <row r="154" spans="1:20" x14ac:dyDescent="0.3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>
        <v>42447.863553240735</v>
      </c>
      <c r="T154">
        <v>42477.863553240735</v>
      </c>
    </row>
    <row r="155" spans="1:20" x14ac:dyDescent="0.3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>
        <v>41811.536180555559</v>
      </c>
      <c r="T155">
        <v>41841.536180555559</v>
      </c>
    </row>
    <row r="156" spans="1:20" x14ac:dyDescent="0.3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>
        <v>41981.067523148144</v>
      </c>
      <c r="T156">
        <v>42041.067523148144</v>
      </c>
    </row>
    <row r="157" spans="1:20" x14ac:dyDescent="0.3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>
        <v>42469.68414351852</v>
      </c>
      <c r="T157">
        <v>42499.166666666672</v>
      </c>
    </row>
    <row r="158" spans="1:20" x14ac:dyDescent="0.3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>
        <v>42534.866875</v>
      </c>
      <c r="T158">
        <v>42564.866875</v>
      </c>
    </row>
    <row r="159" spans="1:20" x14ac:dyDescent="0.3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>
        <v>41830.858344907407</v>
      </c>
      <c r="T159">
        <v>41852.291666666664</v>
      </c>
    </row>
    <row r="160" spans="1:20" x14ac:dyDescent="0.3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>
        <v>42543.788564814815</v>
      </c>
      <c r="T160">
        <v>42573.788564814815</v>
      </c>
    </row>
    <row r="161" spans="1:20" x14ac:dyDescent="0.3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>
        <v>41975.642974537041</v>
      </c>
      <c r="T161">
        <v>42035.642974537041</v>
      </c>
    </row>
    <row r="162" spans="1:20" x14ac:dyDescent="0.3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>
        <v>41795.598923611113</v>
      </c>
      <c r="T162">
        <v>41825.598923611113</v>
      </c>
    </row>
    <row r="163" spans="1:20" x14ac:dyDescent="0.3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>
        <v>42508.179965277777</v>
      </c>
      <c r="T163">
        <v>42568.179965277777</v>
      </c>
    </row>
    <row r="164" spans="1:20" x14ac:dyDescent="0.3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>
        <v>41747.86986111111</v>
      </c>
      <c r="T164">
        <v>41779.290972222225</v>
      </c>
    </row>
    <row r="165" spans="1:20" x14ac:dyDescent="0.3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>
        <v>42399.707407407404</v>
      </c>
      <c r="T165">
        <v>42420.878472222219</v>
      </c>
    </row>
    <row r="166" spans="1:20" x14ac:dyDescent="0.3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>
        <v>42230.08116898148</v>
      </c>
      <c r="T166">
        <v>42245.08116898148</v>
      </c>
    </row>
    <row r="167" spans="1:20" x14ac:dyDescent="0.3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>
        <v>42286.749780092592</v>
      </c>
      <c r="T167">
        <v>42316.791446759264</v>
      </c>
    </row>
    <row r="168" spans="1:20" x14ac:dyDescent="0.3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>
        <v>42125.644467592589</v>
      </c>
      <c r="T168">
        <v>42155.644467592589</v>
      </c>
    </row>
    <row r="169" spans="1:20" x14ac:dyDescent="0.3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>
        <v>42289.94049768518</v>
      </c>
      <c r="T169">
        <v>42349.982164351852</v>
      </c>
    </row>
    <row r="170" spans="1:20" x14ac:dyDescent="0.3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>
        <v>42107.864722222221</v>
      </c>
      <c r="T170">
        <v>42137.864722222221</v>
      </c>
    </row>
    <row r="171" spans="1:20" x14ac:dyDescent="0.3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>
        <v>41809.389930555553</v>
      </c>
      <c r="T171">
        <v>41839.389930555553</v>
      </c>
    </row>
    <row r="172" spans="1:20" x14ac:dyDescent="0.3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>
        <v>41950.26694444444</v>
      </c>
      <c r="T172">
        <v>41963.669444444444</v>
      </c>
    </row>
    <row r="173" spans="1:20" x14ac:dyDescent="0.3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>
        <v>42061.963263888887</v>
      </c>
      <c r="T173">
        <v>42091.921597222223</v>
      </c>
    </row>
    <row r="174" spans="1:20" x14ac:dyDescent="0.3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>
        <v>41842.828680555554</v>
      </c>
      <c r="T174">
        <v>41882.827650462961</v>
      </c>
    </row>
    <row r="175" spans="1:20" x14ac:dyDescent="0.3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>
        <v>42437.64534722222</v>
      </c>
      <c r="T175">
        <v>42497.603680555556</v>
      </c>
    </row>
    <row r="176" spans="1:20" x14ac:dyDescent="0.3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>
        <v>41879.043530092589</v>
      </c>
      <c r="T176">
        <v>41909.043530092589</v>
      </c>
    </row>
    <row r="177" spans="1:20" x14ac:dyDescent="0.3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>
        <v>42020.587349537032</v>
      </c>
      <c r="T177">
        <v>42050.587349537032</v>
      </c>
    </row>
    <row r="178" spans="1:20" x14ac:dyDescent="0.3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>
        <v>41890.16269675926</v>
      </c>
      <c r="T178">
        <v>41920.16269675926</v>
      </c>
    </row>
    <row r="179" spans="1:20" x14ac:dyDescent="0.3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>
        <v>41872.807696759257</v>
      </c>
      <c r="T179">
        <v>41932.807696759257</v>
      </c>
    </row>
    <row r="180" spans="1:20" x14ac:dyDescent="0.3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>
        <v>42391.772997685184</v>
      </c>
      <c r="T180">
        <v>42416.772997685184</v>
      </c>
    </row>
    <row r="181" spans="1:20" x14ac:dyDescent="0.3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>
        <v>41848.772928240738</v>
      </c>
      <c r="T181">
        <v>41877.686111111114</v>
      </c>
    </row>
    <row r="182" spans="1:20" x14ac:dyDescent="0.3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>
        <v>41921.770439814813</v>
      </c>
      <c r="T182">
        <v>41938.770439814813</v>
      </c>
    </row>
    <row r="183" spans="1:20" x14ac:dyDescent="0.3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>
        <v>42021.301192129627</v>
      </c>
      <c r="T183">
        <v>42051.301192129627</v>
      </c>
    </row>
    <row r="184" spans="1:20" x14ac:dyDescent="0.3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>
        <v>42419.246168981481</v>
      </c>
      <c r="T184">
        <v>42434.246168981481</v>
      </c>
    </row>
    <row r="185" spans="1:20" x14ac:dyDescent="0.3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>
        <v>42174.780821759254</v>
      </c>
      <c r="T185">
        <v>42204.780821759254</v>
      </c>
    </row>
    <row r="186" spans="1:20" x14ac:dyDescent="0.3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>
        <v>41856.672152777777</v>
      </c>
      <c r="T186">
        <v>41886.672152777777</v>
      </c>
    </row>
    <row r="187" spans="1:20" x14ac:dyDescent="0.3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>
        <v>42417.675879629634</v>
      </c>
      <c r="T187">
        <v>42475.686111111107</v>
      </c>
    </row>
    <row r="188" spans="1:20" x14ac:dyDescent="0.3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>
        <v>42057.190960648149</v>
      </c>
      <c r="T188">
        <v>42087.149293981478</v>
      </c>
    </row>
    <row r="189" spans="1:20" x14ac:dyDescent="0.3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>
        <v>41878.911550925928</v>
      </c>
      <c r="T189">
        <v>41938.911550925928</v>
      </c>
    </row>
    <row r="190" spans="1:20" x14ac:dyDescent="0.3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>
        <v>41990.584108796291</v>
      </c>
      <c r="T190">
        <v>42036.120833333334</v>
      </c>
    </row>
    <row r="191" spans="1:20" x14ac:dyDescent="0.3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>
        <v>42408.999571759254</v>
      </c>
      <c r="T191">
        <v>42453.957905092597</v>
      </c>
    </row>
    <row r="192" spans="1:20" x14ac:dyDescent="0.3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>
        <v>42217.670104166667</v>
      </c>
      <c r="T192">
        <v>42247.670104166667</v>
      </c>
    </row>
    <row r="193" spans="1:20" x14ac:dyDescent="0.3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>
        <v>42282.655543981484</v>
      </c>
      <c r="T193">
        <v>42342.697210648148</v>
      </c>
    </row>
    <row r="194" spans="1:20" x14ac:dyDescent="0.3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>
        <v>42768.97084490741</v>
      </c>
      <c r="T194">
        <v>42789.041666666672</v>
      </c>
    </row>
    <row r="195" spans="1:20" x14ac:dyDescent="0.3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>
        <v>41765.938657407409</v>
      </c>
      <c r="T195">
        <v>41795.938657407409</v>
      </c>
    </row>
    <row r="196" spans="1:20" x14ac:dyDescent="0.3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>
        <v>42322.025115740747</v>
      </c>
      <c r="T196">
        <v>42352.025115740747</v>
      </c>
    </row>
    <row r="197" spans="1:20" x14ac:dyDescent="0.3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>
        <v>42374.655081018514</v>
      </c>
      <c r="T197">
        <v>42403.784027777772</v>
      </c>
    </row>
    <row r="198" spans="1:20" x14ac:dyDescent="0.3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>
        <v>41941.585231481484</v>
      </c>
      <c r="T198">
        <v>41991.626898148148</v>
      </c>
    </row>
    <row r="199" spans="1:20" x14ac:dyDescent="0.3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>
        <v>42293.809212962966</v>
      </c>
      <c r="T199">
        <v>42353.85087962963</v>
      </c>
    </row>
    <row r="200" spans="1:20" x14ac:dyDescent="0.3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>
        <v>42067.947337962964</v>
      </c>
      <c r="T200">
        <v>42097.905671296292</v>
      </c>
    </row>
    <row r="201" spans="1:20" x14ac:dyDescent="0.3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>
        <v>41903.882951388885</v>
      </c>
      <c r="T201">
        <v>41933.882951388885</v>
      </c>
    </row>
    <row r="202" spans="1:20" x14ac:dyDescent="0.3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>
        <v>41804.937083333331</v>
      </c>
      <c r="T202">
        <v>41821.9375</v>
      </c>
    </row>
    <row r="203" spans="1:20" x14ac:dyDescent="0.3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>
        <v>42497.070775462969</v>
      </c>
      <c r="T203">
        <v>42514.600694444445</v>
      </c>
    </row>
    <row r="204" spans="1:20" x14ac:dyDescent="0.3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>
        <v>41869.798726851855</v>
      </c>
      <c r="T204">
        <v>41929.798726851855</v>
      </c>
    </row>
    <row r="205" spans="1:20" x14ac:dyDescent="0.3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>
        <v>42305.670914351853</v>
      </c>
      <c r="T205">
        <v>42339.249305555553</v>
      </c>
    </row>
    <row r="206" spans="1:20" x14ac:dyDescent="0.3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>
        <v>42144.231527777782</v>
      </c>
      <c r="T206">
        <v>42203.125</v>
      </c>
    </row>
    <row r="207" spans="1:20" x14ac:dyDescent="0.3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>
        <v>41995.084074074075</v>
      </c>
      <c r="T207">
        <v>42024.802777777775</v>
      </c>
    </row>
    <row r="208" spans="1:20" x14ac:dyDescent="0.3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>
        <v>42074.219699074078</v>
      </c>
      <c r="T208">
        <v>42104.208333333328</v>
      </c>
    </row>
    <row r="209" spans="1:20" x14ac:dyDescent="0.3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>
        <v>41904.650578703702</v>
      </c>
      <c r="T209">
        <v>41934.650578703702</v>
      </c>
    </row>
    <row r="210" spans="1:20" x14ac:dyDescent="0.3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>
        <v>41991.022488425922</v>
      </c>
      <c r="T210">
        <v>42015.041666666672</v>
      </c>
    </row>
    <row r="211" spans="1:20" x14ac:dyDescent="0.3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>
        <v>42169.958506944444</v>
      </c>
      <c r="T211">
        <v>42199.958506944444</v>
      </c>
    </row>
    <row r="212" spans="1:20" x14ac:dyDescent="0.3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>
        <v>41905.636469907404</v>
      </c>
      <c r="T212">
        <v>41935.636469907404</v>
      </c>
    </row>
    <row r="213" spans="1:20" x14ac:dyDescent="0.3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>
        <v>41761.810150462967</v>
      </c>
      <c r="T213">
        <v>41768.286805555559</v>
      </c>
    </row>
    <row r="214" spans="1:20" x14ac:dyDescent="0.3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>
        <v>41865.878657407404</v>
      </c>
      <c r="T214">
        <v>41925.878657407404</v>
      </c>
    </row>
    <row r="215" spans="1:20" x14ac:dyDescent="0.3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>
        <v>42613.841261574074</v>
      </c>
      <c r="T215">
        <v>42644.166666666672</v>
      </c>
    </row>
    <row r="216" spans="1:20" x14ac:dyDescent="0.3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>
        <v>42534.933321759265</v>
      </c>
      <c r="T216">
        <v>42554.832638888889</v>
      </c>
    </row>
    <row r="217" spans="1:20" x14ac:dyDescent="0.3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>
        <v>42446.060694444444</v>
      </c>
      <c r="T217">
        <v>42461.165972222225</v>
      </c>
    </row>
    <row r="218" spans="1:20" x14ac:dyDescent="0.3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>
        <v>42421.141469907408</v>
      </c>
      <c r="T218">
        <v>42481.099803240737</v>
      </c>
    </row>
    <row r="219" spans="1:20" x14ac:dyDescent="0.3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>
        <v>42523.739212962959</v>
      </c>
      <c r="T219">
        <v>42553.739212962959</v>
      </c>
    </row>
    <row r="220" spans="1:20" x14ac:dyDescent="0.3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>
        <v>41833.951516203706</v>
      </c>
      <c r="T220">
        <v>41863.951516203706</v>
      </c>
    </row>
    <row r="221" spans="1:20" x14ac:dyDescent="0.3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>
        <v>42479.039212962962</v>
      </c>
      <c r="T221">
        <v>42509.039212962962</v>
      </c>
    </row>
    <row r="222" spans="1:20" x14ac:dyDescent="0.3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>
        <v>42235.117476851854</v>
      </c>
      <c r="T222">
        <v>42275.117476851854</v>
      </c>
    </row>
    <row r="223" spans="1:20" x14ac:dyDescent="0.3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>
        <v>42718.963599537034</v>
      </c>
      <c r="T223">
        <v>42748.961805555555</v>
      </c>
    </row>
    <row r="224" spans="1:20" x14ac:dyDescent="0.3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>
        <v>42031.666898148149</v>
      </c>
      <c r="T224">
        <v>42064.125</v>
      </c>
    </row>
    <row r="225" spans="1:20" x14ac:dyDescent="0.3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>
        <v>42078.34520833334</v>
      </c>
      <c r="T225">
        <v>42133.166666666672</v>
      </c>
    </row>
    <row r="226" spans="1:20" x14ac:dyDescent="0.3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>
        <v>41905.795706018522</v>
      </c>
      <c r="T226">
        <v>41933.82708333333</v>
      </c>
    </row>
    <row r="227" spans="1:20" x14ac:dyDescent="0.3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>
        <v>42695.7105787037</v>
      </c>
      <c r="T227">
        <v>42725.7105787037</v>
      </c>
    </row>
    <row r="228" spans="1:20" x14ac:dyDescent="0.3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>
        <v>42510.938900462963</v>
      </c>
      <c r="T228">
        <v>42540.938900462963</v>
      </c>
    </row>
    <row r="229" spans="1:20" x14ac:dyDescent="0.3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>
        <v>42511.698101851856</v>
      </c>
      <c r="T229">
        <v>42535.787500000006</v>
      </c>
    </row>
    <row r="230" spans="1:20" x14ac:dyDescent="0.3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>
        <v>42041.581307870365</v>
      </c>
      <c r="T230">
        <v>42071.539641203708</v>
      </c>
    </row>
    <row r="231" spans="1:20" x14ac:dyDescent="0.3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>
        <v>42307.189270833333</v>
      </c>
      <c r="T231">
        <v>42322.958333333328</v>
      </c>
    </row>
    <row r="232" spans="1:20" x14ac:dyDescent="0.3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>
        <v>42353.761759259258</v>
      </c>
      <c r="T232">
        <v>42383.761759259258</v>
      </c>
    </row>
    <row r="233" spans="1:20" x14ac:dyDescent="0.3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>
        <v>42058.603877314818</v>
      </c>
      <c r="T233">
        <v>42087.165972222225</v>
      </c>
    </row>
    <row r="234" spans="1:20" x14ac:dyDescent="0.3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>
        <v>42304.940960648149</v>
      </c>
      <c r="T234">
        <v>42329.166666666672</v>
      </c>
    </row>
    <row r="235" spans="1:20" x14ac:dyDescent="0.3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>
        <v>42538.742893518516</v>
      </c>
      <c r="T235">
        <v>42568.742893518516</v>
      </c>
    </row>
    <row r="236" spans="1:20" x14ac:dyDescent="0.3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>
        <v>42122.732499999998</v>
      </c>
      <c r="T236">
        <v>42155.732638888891</v>
      </c>
    </row>
    <row r="237" spans="1:20" x14ac:dyDescent="0.3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>
        <v>42209.67288194444</v>
      </c>
      <c r="T237">
        <v>42223.625</v>
      </c>
    </row>
    <row r="238" spans="1:20" x14ac:dyDescent="0.3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>
        <v>41990.506377314814</v>
      </c>
      <c r="T238">
        <v>42020.506377314814</v>
      </c>
    </row>
    <row r="239" spans="1:20" x14ac:dyDescent="0.3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>
        <v>42039.194988425923</v>
      </c>
      <c r="T239">
        <v>42099.153321759266</v>
      </c>
    </row>
    <row r="240" spans="1:20" x14ac:dyDescent="0.3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>
        <v>41890.086805555555</v>
      </c>
      <c r="T240">
        <v>41934.207638888889</v>
      </c>
    </row>
    <row r="241" spans="1:20" x14ac:dyDescent="0.3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>
        <v>42495.722187499996</v>
      </c>
      <c r="T241">
        <v>42525.722187499996</v>
      </c>
    </row>
    <row r="242" spans="1:20" x14ac:dyDescent="0.3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>
        <v>42570.850381944445</v>
      </c>
      <c r="T242">
        <v>42615.850381944445</v>
      </c>
    </row>
    <row r="243" spans="1:20" x14ac:dyDescent="0.3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>
        <v>41927.124884259261</v>
      </c>
      <c r="T243">
        <v>41937.124884259261</v>
      </c>
    </row>
    <row r="244" spans="1:20" x14ac:dyDescent="0.3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>
        <v>42730.903726851851</v>
      </c>
      <c r="T244">
        <v>42760.903726851851</v>
      </c>
    </row>
    <row r="245" spans="1:20" x14ac:dyDescent="0.3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>
        <v>42475.848067129627</v>
      </c>
      <c r="T245">
        <v>42505.848067129627</v>
      </c>
    </row>
    <row r="246" spans="1:20" x14ac:dyDescent="0.3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>
        <v>42188.83293981482</v>
      </c>
      <c r="T246">
        <v>42242.772222222222</v>
      </c>
    </row>
    <row r="247" spans="1:20" x14ac:dyDescent="0.3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>
        <v>42053.049375000002</v>
      </c>
      <c r="T247">
        <v>42096.041666666672</v>
      </c>
    </row>
    <row r="248" spans="1:20" x14ac:dyDescent="0.3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>
        <v>41883.916678240741</v>
      </c>
      <c r="T248">
        <v>41906.916678240741</v>
      </c>
    </row>
    <row r="249" spans="1:20" x14ac:dyDescent="0.3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>
        <v>42767.031678240746</v>
      </c>
      <c r="T249">
        <v>42797.208333333328</v>
      </c>
    </row>
    <row r="250" spans="1:20" x14ac:dyDescent="0.3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>
        <v>42029.135879629626</v>
      </c>
      <c r="T250">
        <v>42059.135879629626</v>
      </c>
    </row>
    <row r="251" spans="1:20" x14ac:dyDescent="0.3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>
        <v>42358.573182870372</v>
      </c>
      <c r="T251">
        <v>42377.273611111115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02DFF-11E5-4537-8884-FB026BF7D5CB}">
  <dimension ref="A1:C15"/>
  <sheetViews>
    <sheetView workbookViewId="0">
      <selection activeCell="C15" sqref="C15"/>
    </sheetView>
  </sheetViews>
  <sheetFormatPr defaultRowHeight="14.5" x14ac:dyDescent="0.35"/>
  <cols>
    <col min="1" max="1" width="26.26953125" bestFit="1" customWidth="1"/>
    <col min="2" max="3" width="11.08984375" bestFit="1" customWidth="1"/>
  </cols>
  <sheetData>
    <row r="1" spans="1:3" x14ac:dyDescent="0.35">
      <c r="A1" t="s">
        <v>8389</v>
      </c>
      <c r="B1" t="s">
        <v>8383</v>
      </c>
      <c r="C1" t="s">
        <v>8384</v>
      </c>
    </row>
    <row r="2" spans="1:3" x14ac:dyDescent="0.35">
      <c r="A2" t="s">
        <v>8385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5">
      <c r="A3" t="s">
        <v>8386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5">
      <c r="A4" t="s">
        <v>8396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5">
      <c r="A5" t="s">
        <v>8390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35">
      <c r="A6" t="s">
        <v>8391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35">
      <c r="A7" t="s">
        <v>8392</v>
      </c>
      <c r="B7" s="18">
        <f>B5-B6</f>
        <v>3500</v>
      </c>
      <c r="C7" s="18">
        <f>C5-C6</f>
        <v>8000</v>
      </c>
    </row>
    <row r="8" spans="1:3" x14ac:dyDescent="0.35">
      <c r="B8" s="18"/>
      <c r="C8" s="18"/>
    </row>
    <row r="9" spans="1:3" x14ac:dyDescent="0.35">
      <c r="B9" s="18"/>
      <c r="C9" s="18"/>
    </row>
    <row r="10" spans="1:3" x14ac:dyDescent="0.35">
      <c r="A10" t="s">
        <v>8387</v>
      </c>
      <c r="B10" s="18">
        <f>AVERAGE('Successful US Kickstarters'!E:E)</f>
        <v>5601.5458009708727</v>
      </c>
      <c r="C10" s="18">
        <f>AVERAGE('Failed US Kickstarters'!E:E)</f>
        <v>558.65484000000004</v>
      </c>
    </row>
    <row r="11" spans="1:3" x14ac:dyDescent="0.35">
      <c r="A11" t="s">
        <v>8388</v>
      </c>
      <c r="B11" s="18">
        <f>MEDIAN('Successful US Kickstarters'!E:E)</f>
        <v>3167.5</v>
      </c>
      <c r="C11" s="18">
        <f>MEDIAN('Failed US Kickstarters'!E:E)</f>
        <v>103</v>
      </c>
    </row>
    <row r="12" spans="1:3" x14ac:dyDescent="0.35">
      <c r="A12" t="s">
        <v>8397</v>
      </c>
      <c r="B12" s="18">
        <f>_xlfn.STDEV.P('Successful US Kickstarters'!E:E)</f>
        <v>8334.5731699164608</v>
      </c>
      <c r="C12" s="18">
        <f>_xlfn.STDEV.P('Failed US Kickstarters'!E:E)</f>
        <v>1330.5230280400915</v>
      </c>
    </row>
    <row r="13" spans="1:3" x14ac:dyDescent="0.35">
      <c r="A13" t="s">
        <v>8393</v>
      </c>
      <c r="B13" s="18">
        <f>_xlfn.QUARTILE.EXC('Successful US Kickstarters'!E:E, 3)</f>
        <v>5699</v>
      </c>
      <c r="C13" s="18">
        <f>_xlfn.QUARTILE.EXC('Failed US Kickstarters'!E:E, 3)</f>
        <v>501</v>
      </c>
    </row>
    <row r="14" spans="1:3" x14ac:dyDescent="0.35">
      <c r="A14" t="s">
        <v>8394</v>
      </c>
      <c r="B14" s="18">
        <f>_xlfn.QUARTILE.EXC('Successful US Kickstarters'!E:E, 1)</f>
        <v>1716.5074999999999</v>
      </c>
      <c r="C14" s="18">
        <f>_xlfn.QUARTILE.EXC('Failed US Kickstarters'!E:E, 1)</f>
        <v>9.25</v>
      </c>
    </row>
    <row r="15" spans="1:3" x14ac:dyDescent="0.35">
      <c r="A15" t="s">
        <v>8395</v>
      </c>
      <c r="B15" s="18">
        <f>B13-B14</f>
        <v>3982.4925000000003</v>
      </c>
      <c r="C15" s="18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2022-03-03T03:12:01Z</dcterms:modified>
</cp:coreProperties>
</file>