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17256" windowHeight="5844"/>
  </bookViews>
  <sheets>
    <sheet name="Mayor" sheetId="1" r:id="rId1"/>
    <sheet name="Cong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30" i="2"/>
  <c r="G30" i="2"/>
  <c r="I30" i="2"/>
  <c r="J30" i="2"/>
  <c r="H30" i="2"/>
  <c r="F29" i="2"/>
  <c r="G29" i="2"/>
  <c r="I29" i="2"/>
  <c r="J29" i="2"/>
  <c r="H29" i="2"/>
  <c r="F19" i="2"/>
  <c r="G19" i="2"/>
  <c r="I19" i="2"/>
  <c r="J19" i="2"/>
  <c r="H19" i="2"/>
  <c r="I31" i="2"/>
  <c r="J31" i="2"/>
  <c r="F31" i="2"/>
  <c r="G31" i="2"/>
  <c r="H31" i="2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1" i="1"/>
  <c r="P22" i="1"/>
  <c r="P23" i="1"/>
  <c r="P24" i="1"/>
  <c r="P25" i="1"/>
  <c r="P26" i="1"/>
  <c r="P3" i="1"/>
  <c r="C27" i="3"/>
  <c r="C28" i="3" s="1"/>
  <c r="D18" i="3"/>
  <c r="C18" i="3"/>
  <c r="E28" i="1" l="1"/>
  <c r="E27" i="1"/>
  <c r="E18" i="1"/>
  <c r="E29" i="2"/>
  <c r="E28" i="2"/>
  <c r="E18" i="2"/>
  <c r="C28" i="2"/>
  <c r="C29" i="2" s="1"/>
  <c r="D18" i="2"/>
  <c r="C18" i="2"/>
  <c r="C28" i="1"/>
  <c r="C27" i="1"/>
  <c r="D18" i="1"/>
  <c r="C18" i="1"/>
</calcChain>
</file>

<file path=xl/sharedStrings.xml><?xml version="1.0" encoding="utf-8"?>
<sst xmlns="http://schemas.openxmlformats.org/spreadsheetml/2006/main" count="156" uniqueCount="42">
  <si>
    <t>DISTRICT 1</t>
  </si>
  <si>
    <t>BARANGAY</t>
  </si>
  <si>
    <t>VOTER #</t>
  </si>
  <si>
    <t>MC #</t>
  </si>
  <si>
    <t>TOTAL DONE</t>
  </si>
  <si>
    <t>JLN</t>
  </si>
  <si>
    <t>LLO</t>
  </si>
  <si>
    <t>JS</t>
  </si>
  <si>
    <t>N/A</t>
  </si>
  <si>
    <t>CHECK TOT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</si>
  <si>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</si>
  <si>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</si>
  <si>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</si>
  <si>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</si>
  <si>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</si>
  <si>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</si>
  <si>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</si>
  <si>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</si>
  <si>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</si>
  <si>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</si>
  <si>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</si>
  <si>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</si>
  <si>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</si>
  <si>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Santulan</t>
  </si>
  <si>
    <t>Tanong</t>
  </si>
  <si>
    <t>Total</t>
  </si>
  <si>
    <t>District 2</t>
  </si>
  <si>
    <t>Acacia</t>
  </si>
  <si>
    <t>Longos</t>
  </si>
  <si>
    <t>Potrero</t>
  </si>
  <si>
    <t>Tinajeros</t>
  </si>
  <si>
    <t>Tonsuya</t>
  </si>
  <si>
    <t>Tugatog</t>
  </si>
  <si>
    <t>Malabon City</t>
  </si>
  <si>
    <t>Mayor - Option 1</t>
  </si>
  <si>
    <t>Mayor - Option 2</t>
  </si>
  <si>
    <t>Cong - Option 1</t>
  </si>
  <si>
    <t>NINONG</t>
  </si>
  <si>
    <t>JAP</t>
  </si>
  <si>
    <t>BN</t>
  </si>
  <si>
    <t>Cong - Option 2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</si>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</sst>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622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10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22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85" zoomScaleNormal="85" workbookViewId="0">
      <selection activeCell="F29" sqref="F29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8" bestFit="1" customWidth="1"/>
    <col min="4" max="4" width="7" bestFit="1" customWidth="1"/>
    <col min="5" max="5" width="15" bestFit="1" customWidth="1"/>
    <col min="6" max="8" width="7" bestFit="1" customWidth="1"/>
    <col min="9" max="9" width="6" bestFit="1" customWidth="1"/>
    <col min="10" max="10" width="10.21875" bestFit="1" customWidth="1"/>
    <col min="11" max="11" width="15" bestFit="1" customWidth="1"/>
    <col min="12" max="14" width="7" bestFit="1" customWidth="1"/>
    <col min="15" max="15" width="10.21875" bestFit="1" customWidth="1"/>
  </cols>
  <sheetData>
    <row r="1" spans="1:17" x14ac:dyDescent="0.3">
      <c r="E1" t="s">
        <v>34</v>
      </c>
      <c r="K1" t="s">
        <v>35</v>
      </c>
    </row>
    <row r="2" spans="1:17" x14ac:dyDescent="0.3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7" x14ac:dyDescent="0.3">
      <c r="A3">
        <v>1</v>
      </c>
      <c r="B3" t="s">
        <v>10</v>
      </c>
      <c r="C3">
        <v>9465</v>
      </c>
      <c r="D3" s="1">
        <v>3.5799999999999998E-2</v>
      </c>
      <c r="E3">
        <v>56</v>
      </c>
      <c r="F3">
        <v>46</v>
      </c>
      <c r="G3">
        <v>2</v>
      </c>
      <c r="H3">
        <v>52</v>
      </c>
      <c r="I3">
        <v>0</v>
      </c>
      <c r="J3">
        <v>100</v>
      </c>
      <c r="K3">
        <v>54</v>
      </c>
      <c r="L3">
        <v>0</v>
      </c>
      <c r="M3">
        <v>46</v>
      </c>
      <c r="N3">
        <v>0</v>
      </c>
      <c r="O3">
        <v>100</v>
      </c>
      <c r="P3" s="1">
        <f>C3/$C$28</f>
        <v>3.5760838764522525E-2</v>
      </c>
      <c r="Q3" s="1">
        <f>E3/1500</f>
        <v>3.7333333333333336E-2</v>
      </c>
    </row>
    <row r="4" spans="1:17" x14ac:dyDescent="0.3">
      <c r="A4">
        <v>2</v>
      </c>
      <c r="B4" t="s">
        <v>11</v>
      </c>
      <c r="C4">
        <v>5809</v>
      </c>
      <c r="D4" s="1">
        <v>2.1899999999999999E-2</v>
      </c>
      <c r="E4">
        <v>36</v>
      </c>
      <c r="F4">
        <v>36</v>
      </c>
      <c r="G4">
        <v>31</v>
      </c>
      <c r="H4">
        <v>33</v>
      </c>
      <c r="I4">
        <v>0</v>
      </c>
      <c r="J4">
        <v>100</v>
      </c>
      <c r="K4">
        <v>3</v>
      </c>
      <c r="L4">
        <v>6</v>
      </c>
      <c r="M4">
        <v>19</v>
      </c>
      <c r="N4">
        <v>72</v>
      </c>
      <c r="O4">
        <v>100</v>
      </c>
      <c r="P4" s="1">
        <f t="shared" ref="P4:P26" si="0">C4/$C$28</f>
        <v>2.1947671672806271E-2</v>
      </c>
      <c r="Q4" s="1">
        <f t="shared" ref="Q4:Q26" si="1">E4/1500</f>
        <v>2.4E-2</v>
      </c>
    </row>
    <row r="5" spans="1:17" x14ac:dyDescent="0.3">
      <c r="A5">
        <v>3</v>
      </c>
      <c r="B5" t="s">
        <v>12</v>
      </c>
      <c r="C5">
        <v>26454</v>
      </c>
      <c r="D5" s="1">
        <v>9.9900000000000003E-2</v>
      </c>
      <c r="E5">
        <v>162</v>
      </c>
      <c r="F5">
        <v>38</v>
      </c>
      <c r="G5">
        <v>30</v>
      </c>
      <c r="H5">
        <v>33</v>
      </c>
      <c r="I5">
        <v>0</v>
      </c>
      <c r="J5">
        <v>100</v>
      </c>
      <c r="K5">
        <v>37</v>
      </c>
      <c r="L5">
        <v>23</v>
      </c>
      <c r="M5">
        <v>40</v>
      </c>
      <c r="N5">
        <v>0</v>
      </c>
      <c r="O5">
        <v>100</v>
      </c>
      <c r="P5" s="1">
        <f t="shared" si="0"/>
        <v>9.9948994049305753E-2</v>
      </c>
      <c r="Q5" s="1">
        <f t="shared" si="1"/>
        <v>0.108</v>
      </c>
    </row>
    <row r="6" spans="1:17" x14ac:dyDescent="0.3">
      <c r="A6">
        <v>4</v>
      </c>
      <c r="B6" t="s">
        <v>13</v>
      </c>
      <c r="C6">
        <v>9942</v>
      </c>
      <c r="D6" s="1">
        <v>3.7600000000000001E-2</v>
      </c>
      <c r="E6">
        <v>57</v>
      </c>
      <c r="F6">
        <v>46</v>
      </c>
      <c r="G6">
        <v>28</v>
      </c>
      <c r="H6">
        <v>26</v>
      </c>
      <c r="I6">
        <v>0</v>
      </c>
      <c r="J6">
        <v>100</v>
      </c>
      <c r="K6">
        <v>28</v>
      </c>
      <c r="L6">
        <v>23</v>
      </c>
      <c r="M6">
        <v>32</v>
      </c>
      <c r="N6">
        <v>18</v>
      </c>
      <c r="O6">
        <v>100</v>
      </c>
      <c r="P6" s="1">
        <f t="shared" si="0"/>
        <v>3.7563049022385948E-2</v>
      </c>
      <c r="Q6" s="1">
        <f t="shared" si="1"/>
        <v>3.7999999999999999E-2</v>
      </c>
    </row>
    <row r="7" spans="1:17" x14ac:dyDescent="0.3">
      <c r="A7">
        <v>5</v>
      </c>
      <c r="B7" t="s">
        <v>14</v>
      </c>
      <c r="C7">
        <v>8810</v>
      </c>
      <c r="D7" s="1">
        <v>3.3300000000000003E-2</v>
      </c>
      <c r="E7">
        <v>52</v>
      </c>
      <c r="F7">
        <v>46</v>
      </c>
      <c r="G7">
        <v>2</v>
      </c>
      <c r="H7">
        <v>52</v>
      </c>
      <c r="I7">
        <v>0</v>
      </c>
      <c r="J7">
        <v>100</v>
      </c>
      <c r="K7">
        <v>52</v>
      </c>
      <c r="L7">
        <v>0</v>
      </c>
      <c r="M7">
        <v>46</v>
      </c>
      <c r="N7">
        <v>2</v>
      </c>
      <c r="O7">
        <v>100</v>
      </c>
      <c r="P7" s="1">
        <f t="shared" si="0"/>
        <v>3.328610560120903E-2</v>
      </c>
      <c r="Q7" s="1">
        <f t="shared" si="1"/>
        <v>3.4666666666666665E-2</v>
      </c>
    </row>
    <row r="8" spans="1:17" x14ac:dyDescent="0.3">
      <c r="A8">
        <v>6</v>
      </c>
      <c r="B8" t="s">
        <v>15</v>
      </c>
      <c r="C8">
        <v>3190</v>
      </c>
      <c r="D8" s="1">
        <v>1.21E-2</v>
      </c>
      <c r="E8">
        <v>19</v>
      </c>
      <c r="F8">
        <v>74</v>
      </c>
      <c r="G8">
        <v>21</v>
      </c>
      <c r="H8">
        <v>5</v>
      </c>
      <c r="I8">
        <v>0</v>
      </c>
      <c r="J8">
        <v>100</v>
      </c>
      <c r="K8">
        <v>5</v>
      </c>
      <c r="L8">
        <v>42</v>
      </c>
      <c r="M8">
        <v>53</v>
      </c>
      <c r="N8">
        <v>0</v>
      </c>
      <c r="O8">
        <v>100</v>
      </c>
      <c r="P8" s="1">
        <f t="shared" si="0"/>
        <v>1.2052517238122226E-2</v>
      </c>
      <c r="Q8" s="1">
        <f t="shared" si="1"/>
        <v>1.2666666666666666E-2</v>
      </c>
    </row>
    <row r="9" spans="1:17" x14ac:dyDescent="0.3">
      <c r="A9">
        <v>7</v>
      </c>
      <c r="B9" t="s">
        <v>16</v>
      </c>
      <c r="C9">
        <v>10639</v>
      </c>
      <c r="D9" s="1">
        <v>4.0199999999999993E-2</v>
      </c>
      <c r="E9">
        <v>62</v>
      </c>
      <c r="F9">
        <v>52</v>
      </c>
      <c r="G9">
        <v>32</v>
      </c>
      <c r="H9">
        <v>13</v>
      </c>
      <c r="I9">
        <v>3</v>
      </c>
      <c r="J9">
        <v>100</v>
      </c>
      <c r="K9">
        <v>40</v>
      </c>
      <c r="L9">
        <v>42</v>
      </c>
      <c r="M9">
        <v>13</v>
      </c>
      <c r="N9">
        <v>5</v>
      </c>
      <c r="O9">
        <v>100</v>
      </c>
      <c r="P9" s="1">
        <f t="shared" si="0"/>
        <v>4.0196467365637104E-2</v>
      </c>
      <c r="Q9" s="1">
        <f t="shared" si="1"/>
        <v>4.1333333333333333E-2</v>
      </c>
    </row>
    <row r="10" spans="1:17" x14ac:dyDescent="0.3">
      <c r="A10">
        <v>8</v>
      </c>
      <c r="B10" t="s">
        <v>17</v>
      </c>
      <c r="C10">
        <v>6818</v>
      </c>
      <c r="D10" s="1">
        <v>2.58E-2</v>
      </c>
      <c r="E10">
        <v>40</v>
      </c>
      <c r="F10">
        <v>48</v>
      </c>
      <c r="G10">
        <v>0</v>
      </c>
      <c r="H10">
        <v>53</v>
      </c>
      <c r="I10">
        <v>0</v>
      </c>
      <c r="J10">
        <v>100</v>
      </c>
      <c r="K10">
        <v>38</v>
      </c>
      <c r="L10">
        <v>15</v>
      </c>
      <c r="M10">
        <v>35</v>
      </c>
      <c r="N10">
        <v>13</v>
      </c>
      <c r="O10">
        <v>100</v>
      </c>
      <c r="P10" s="1">
        <f t="shared" si="0"/>
        <v>2.5759894209880042E-2</v>
      </c>
      <c r="Q10" s="1">
        <f t="shared" si="1"/>
        <v>2.6666666666666668E-2</v>
      </c>
    </row>
    <row r="11" spans="1:17" x14ac:dyDescent="0.3">
      <c r="A11">
        <v>9</v>
      </c>
      <c r="B11" t="s">
        <v>18</v>
      </c>
      <c r="C11">
        <v>7794</v>
      </c>
      <c r="D11" s="1">
        <v>2.9399999999999999E-2</v>
      </c>
      <c r="E11">
        <v>41</v>
      </c>
      <c r="F11">
        <v>68</v>
      </c>
      <c r="G11">
        <v>2</v>
      </c>
      <c r="H11">
        <v>29</v>
      </c>
      <c r="I11">
        <v>0</v>
      </c>
      <c r="J11">
        <v>100</v>
      </c>
      <c r="K11">
        <v>17</v>
      </c>
      <c r="L11">
        <v>34</v>
      </c>
      <c r="M11">
        <v>39</v>
      </c>
      <c r="N11">
        <v>10</v>
      </c>
      <c r="O11">
        <v>100</v>
      </c>
      <c r="P11" s="1">
        <f t="shared" si="0"/>
        <v>2.9447435534145649E-2</v>
      </c>
      <c r="Q11" s="1">
        <f t="shared" si="1"/>
        <v>2.7333333333333334E-2</v>
      </c>
    </row>
    <row r="12" spans="1:17" x14ac:dyDescent="0.3">
      <c r="A12">
        <v>10</v>
      </c>
      <c r="B12" t="s">
        <v>19</v>
      </c>
      <c r="C12">
        <v>5130</v>
      </c>
      <c r="D12" s="1">
        <v>1.9400000000000001E-2</v>
      </c>
      <c r="E12">
        <v>31</v>
      </c>
      <c r="F12">
        <v>65</v>
      </c>
      <c r="G12">
        <v>23</v>
      </c>
      <c r="H12">
        <v>13</v>
      </c>
      <c r="I12">
        <v>0</v>
      </c>
      <c r="J12">
        <v>100</v>
      </c>
      <c r="K12">
        <v>19</v>
      </c>
      <c r="L12">
        <v>48</v>
      </c>
      <c r="M12">
        <v>13</v>
      </c>
      <c r="N12">
        <v>19</v>
      </c>
      <c r="O12">
        <v>100</v>
      </c>
      <c r="P12" s="1">
        <f t="shared" si="0"/>
        <v>1.9382261263814111E-2</v>
      </c>
      <c r="Q12" s="1">
        <f t="shared" si="1"/>
        <v>2.0666666666666667E-2</v>
      </c>
    </row>
    <row r="13" spans="1:17" x14ac:dyDescent="0.3">
      <c r="A13">
        <v>11</v>
      </c>
      <c r="B13" t="s">
        <v>20</v>
      </c>
      <c r="C13">
        <v>4575</v>
      </c>
      <c r="D13" s="1">
        <v>1.7299999999999999E-2</v>
      </c>
      <c r="E13">
        <v>28</v>
      </c>
      <c r="F13">
        <v>36</v>
      </c>
      <c r="G13">
        <v>7</v>
      </c>
      <c r="H13">
        <v>57</v>
      </c>
      <c r="I13">
        <v>0</v>
      </c>
      <c r="J13">
        <v>100</v>
      </c>
      <c r="K13">
        <v>50</v>
      </c>
      <c r="L13">
        <v>0</v>
      </c>
      <c r="M13">
        <v>46</v>
      </c>
      <c r="N13">
        <v>4</v>
      </c>
      <c r="O13">
        <v>100</v>
      </c>
      <c r="P13" s="1">
        <f t="shared" si="0"/>
        <v>1.728534995749504E-2</v>
      </c>
      <c r="Q13" s="1">
        <f t="shared" si="1"/>
        <v>1.8666666666666668E-2</v>
      </c>
    </row>
    <row r="14" spans="1:17" x14ac:dyDescent="0.3">
      <c r="A14">
        <v>12</v>
      </c>
      <c r="B14" t="s">
        <v>21</v>
      </c>
      <c r="C14">
        <v>10932</v>
      </c>
      <c r="D14" s="1">
        <v>4.1299999999999996E-2</v>
      </c>
      <c r="E14">
        <v>59</v>
      </c>
      <c r="F14">
        <v>32</v>
      </c>
      <c r="G14">
        <v>34</v>
      </c>
      <c r="H14">
        <v>34</v>
      </c>
      <c r="I14">
        <v>0</v>
      </c>
      <c r="J14">
        <v>100</v>
      </c>
      <c r="K14">
        <v>7</v>
      </c>
      <c r="L14">
        <v>20</v>
      </c>
      <c r="M14">
        <v>24</v>
      </c>
      <c r="N14">
        <v>49</v>
      </c>
      <c r="O14">
        <v>100</v>
      </c>
      <c r="P14" s="1">
        <f t="shared" si="0"/>
        <v>4.1303485406630772E-2</v>
      </c>
      <c r="Q14" s="1">
        <f t="shared" si="1"/>
        <v>3.9333333333333331E-2</v>
      </c>
    </row>
    <row r="15" spans="1:17" x14ac:dyDescent="0.3">
      <c r="A15">
        <v>13</v>
      </c>
      <c r="B15" t="s">
        <v>22</v>
      </c>
      <c r="C15">
        <v>9505</v>
      </c>
      <c r="D15" s="1">
        <v>3.5900000000000001E-2</v>
      </c>
      <c r="E15">
        <v>56</v>
      </c>
      <c r="F15">
        <v>46</v>
      </c>
      <c r="G15">
        <v>2</v>
      </c>
      <c r="H15">
        <v>52</v>
      </c>
      <c r="I15">
        <v>0</v>
      </c>
      <c r="J15">
        <v>100</v>
      </c>
      <c r="K15">
        <v>52</v>
      </c>
      <c r="L15">
        <v>0</v>
      </c>
      <c r="M15">
        <v>46</v>
      </c>
      <c r="N15">
        <v>2</v>
      </c>
      <c r="O15">
        <v>100</v>
      </c>
      <c r="P15" s="1">
        <f t="shared" si="0"/>
        <v>3.59119675073203E-2</v>
      </c>
      <c r="Q15" s="1">
        <f t="shared" si="1"/>
        <v>3.7333333333333336E-2</v>
      </c>
    </row>
    <row r="16" spans="1:17" x14ac:dyDescent="0.3">
      <c r="A16">
        <v>14</v>
      </c>
      <c r="B16" t="s">
        <v>23</v>
      </c>
      <c r="C16">
        <v>9664</v>
      </c>
      <c r="D16" s="1">
        <v>3.6499999999999998E-2</v>
      </c>
      <c r="E16">
        <v>58</v>
      </c>
      <c r="F16">
        <v>81</v>
      </c>
      <c r="G16">
        <v>16</v>
      </c>
      <c r="H16">
        <v>3</v>
      </c>
      <c r="I16">
        <v>0</v>
      </c>
      <c r="J16">
        <v>100</v>
      </c>
      <c r="K16">
        <v>17</v>
      </c>
      <c r="L16">
        <v>29</v>
      </c>
      <c r="M16">
        <v>52</v>
      </c>
      <c r="N16">
        <v>2</v>
      </c>
      <c r="O16">
        <v>100</v>
      </c>
      <c r="P16" s="1">
        <f t="shared" si="0"/>
        <v>3.6512704259941436E-2</v>
      </c>
      <c r="Q16" s="1">
        <f t="shared" si="1"/>
        <v>3.8666666666666669E-2</v>
      </c>
    </row>
    <row r="17" spans="1:17" x14ac:dyDescent="0.3">
      <c r="A17">
        <v>15</v>
      </c>
      <c r="B17" t="s">
        <v>24</v>
      </c>
      <c r="C17">
        <v>10090</v>
      </c>
      <c r="D17" s="1">
        <v>3.8100000000000002E-2</v>
      </c>
      <c r="E17">
        <v>59</v>
      </c>
      <c r="F17">
        <v>66</v>
      </c>
      <c r="G17">
        <v>8</v>
      </c>
      <c r="H17">
        <v>25</v>
      </c>
      <c r="I17">
        <v>0</v>
      </c>
      <c r="J17">
        <v>100</v>
      </c>
      <c r="K17">
        <v>27</v>
      </c>
      <c r="L17">
        <v>47</v>
      </c>
      <c r="M17">
        <v>10</v>
      </c>
      <c r="N17">
        <v>15</v>
      </c>
      <c r="O17">
        <v>100</v>
      </c>
      <c r="P17" s="1">
        <f t="shared" si="0"/>
        <v>3.81222253707377E-2</v>
      </c>
      <c r="Q17" s="1">
        <f t="shared" si="1"/>
        <v>3.9333333333333331E-2</v>
      </c>
    </row>
    <row r="18" spans="1:17" x14ac:dyDescent="0.3">
      <c r="B18" t="s">
        <v>25</v>
      </c>
      <c r="C18">
        <f>SUM(C3:C17)</f>
        <v>138817</v>
      </c>
      <c r="D18" s="1">
        <f>SUM(D3:D17)</f>
        <v>0.52449999999999986</v>
      </c>
      <c r="E18" s="5">
        <f>SUM(E3:E17)</f>
        <v>816</v>
      </c>
      <c r="F18" s="1">
        <v>0.51939999999999997</v>
      </c>
      <c r="G18" s="1">
        <v>0.15809999999999999</v>
      </c>
      <c r="H18" s="1">
        <v>0.32040000000000002</v>
      </c>
      <c r="I18" s="1">
        <v>2.2000000000000001E-3</v>
      </c>
      <c r="J18" s="2">
        <v>1</v>
      </c>
      <c r="K18" s="1">
        <v>0.29720000000000002</v>
      </c>
      <c r="L18" s="1">
        <v>0.2203</v>
      </c>
      <c r="M18" s="1">
        <v>0.3427</v>
      </c>
      <c r="N18" s="1">
        <v>0.13980000000000001</v>
      </c>
      <c r="O18" s="2">
        <v>1</v>
      </c>
      <c r="P18" s="1">
        <f t="shared" si="0"/>
        <v>0.52448096722395388</v>
      </c>
      <c r="Q18" s="1">
        <f t="shared" si="1"/>
        <v>0.54400000000000004</v>
      </c>
    </row>
    <row r="19" spans="1:17" x14ac:dyDescent="0.3">
      <c r="P19" s="1"/>
      <c r="Q19" s="1">
        <f t="shared" si="1"/>
        <v>0</v>
      </c>
    </row>
    <row r="20" spans="1:17" x14ac:dyDescent="0.3">
      <c r="A20" s="3" t="s">
        <v>26</v>
      </c>
      <c r="B20" s="3" t="s">
        <v>1</v>
      </c>
      <c r="C20" s="3" t="s">
        <v>2</v>
      </c>
      <c r="D20" s="3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5</v>
      </c>
      <c r="L20" s="4" t="s">
        <v>6</v>
      </c>
      <c r="M20" s="4" t="s">
        <v>7</v>
      </c>
      <c r="N20" s="4" t="s">
        <v>8</v>
      </c>
      <c r="O20" s="4" t="s">
        <v>9</v>
      </c>
      <c r="P20" s="1"/>
      <c r="Q20" s="1" t="e">
        <f t="shared" si="1"/>
        <v>#VALUE!</v>
      </c>
    </row>
    <row r="21" spans="1:17" x14ac:dyDescent="0.3">
      <c r="A21">
        <v>16</v>
      </c>
      <c r="B21" t="s">
        <v>27</v>
      </c>
      <c r="C21">
        <v>5837</v>
      </c>
      <c r="D21" s="1">
        <v>2.2100000000000002E-2</v>
      </c>
      <c r="E21">
        <v>35</v>
      </c>
      <c r="F21">
        <v>43</v>
      </c>
      <c r="G21">
        <v>3</v>
      </c>
      <c r="H21">
        <v>54</v>
      </c>
      <c r="I21">
        <v>0</v>
      </c>
      <c r="J21">
        <v>100</v>
      </c>
      <c r="K21">
        <v>46</v>
      </c>
      <c r="L21">
        <v>20</v>
      </c>
      <c r="M21">
        <v>31</v>
      </c>
      <c r="N21">
        <v>3</v>
      </c>
      <c r="O21">
        <v>100</v>
      </c>
      <c r="P21" s="1">
        <f t="shared" si="0"/>
        <v>2.2053461792764711E-2</v>
      </c>
      <c r="Q21" s="1">
        <f t="shared" si="1"/>
        <v>2.3333333333333334E-2</v>
      </c>
    </row>
    <row r="22" spans="1:17" x14ac:dyDescent="0.3">
      <c r="A22">
        <v>17</v>
      </c>
      <c r="B22" t="s">
        <v>28</v>
      </c>
      <c r="C22">
        <v>33815</v>
      </c>
      <c r="D22" s="1">
        <v>0.1278</v>
      </c>
      <c r="E22">
        <v>199</v>
      </c>
      <c r="F22">
        <v>43</v>
      </c>
      <c r="G22">
        <v>26</v>
      </c>
      <c r="H22">
        <v>31</v>
      </c>
      <c r="I22">
        <v>0</v>
      </c>
      <c r="J22">
        <v>100</v>
      </c>
      <c r="K22">
        <v>28</v>
      </c>
      <c r="L22">
        <v>33</v>
      </c>
      <c r="M22">
        <v>33</v>
      </c>
      <c r="N22">
        <v>7</v>
      </c>
      <c r="O22">
        <v>100</v>
      </c>
      <c r="P22" s="1">
        <f t="shared" si="0"/>
        <v>0.12776046094266552</v>
      </c>
      <c r="Q22" s="1">
        <f t="shared" si="1"/>
        <v>0.13266666666666665</v>
      </c>
    </row>
    <row r="23" spans="1:17" x14ac:dyDescent="0.3">
      <c r="A23">
        <v>18</v>
      </c>
      <c r="B23" t="s">
        <v>29</v>
      </c>
      <c r="C23">
        <v>29376</v>
      </c>
      <c r="D23" s="1">
        <v>0.111</v>
      </c>
      <c r="E23">
        <v>130</v>
      </c>
      <c r="F23">
        <v>47</v>
      </c>
      <c r="G23">
        <v>13</v>
      </c>
      <c r="H23">
        <v>40</v>
      </c>
      <c r="I23">
        <v>0</v>
      </c>
      <c r="J23">
        <v>100</v>
      </c>
      <c r="K23">
        <v>38</v>
      </c>
      <c r="L23">
        <v>22</v>
      </c>
      <c r="M23">
        <v>35</v>
      </c>
      <c r="N23">
        <v>5</v>
      </c>
      <c r="O23">
        <v>100</v>
      </c>
      <c r="P23" s="1">
        <f t="shared" si="0"/>
        <v>0.11098894871068292</v>
      </c>
      <c r="Q23" s="1">
        <f t="shared" si="1"/>
        <v>8.666666666666667E-2</v>
      </c>
    </row>
    <row r="24" spans="1:17" x14ac:dyDescent="0.3">
      <c r="A24">
        <v>19</v>
      </c>
      <c r="B24" t="s">
        <v>30</v>
      </c>
      <c r="C24">
        <v>14409</v>
      </c>
      <c r="D24" s="1">
        <v>5.4400000000000004E-2</v>
      </c>
      <c r="E24">
        <v>14</v>
      </c>
      <c r="F24">
        <v>86</v>
      </c>
      <c r="G24">
        <v>14</v>
      </c>
      <c r="H24">
        <v>0</v>
      </c>
      <c r="I24">
        <v>0</v>
      </c>
      <c r="J24">
        <v>100</v>
      </c>
      <c r="K24">
        <v>7</v>
      </c>
      <c r="L24">
        <v>29</v>
      </c>
      <c r="M24">
        <v>64</v>
      </c>
      <c r="N24">
        <v>0</v>
      </c>
      <c r="O24">
        <v>100</v>
      </c>
      <c r="P24" s="1">
        <f t="shared" si="0"/>
        <v>5.4440351374327005E-2</v>
      </c>
      <c r="Q24" s="1">
        <f t="shared" si="1"/>
        <v>9.3333333333333341E-3</v>
      </c>
    </row>
    <row r="25" spans="1:17" x14ac:dyDescent="0.3">
      <c r="A25">
        <v>20</v>
      </c>
      <c r="B25" t="s">
        <v>31</v>
      </c>
      <c r="C25">
        <v>27679</v>
      </c>
      <c r="D25" s="1">
        <v>0.10460000000000001</v>
      </c>
      <c r="E25">
        <v>159</v>
      </c>
      <c r="F25">
        <v>42</v>
      </c>
      <c r="G25">
        <v>26</v>
      </c>
      <c r="H25">
        <v>31</v>
      </c>
      <c r="I25">
        <v>1</v>
      </c>
      <c r="J25">
        <v>100</v>
      </c>
      <c r="K25">
        <v>31</v>
      </c>
      <c r="L25">
        <v>20</v>
      </c>
      <c r="M25">
        <v>28</v>
      </c>
      <c r="N25">
        <v>21</v>
      </c>
      <c r="O25">
        <v>100</v>
      </c>
      <c r="P25" s="1">
        <f t="shared" si="0"/>
        <v>0.10457731179748748</v>
      </c>
      <c r="Q25" s="1">
        <f t="shared" si="1"/>
        <v>0.106</v>
      </c>
    </row>
    <row r="26" spans="1:17" x14ac:dyDescent="0.3">
      <c r="A26">
        <v>21</v>
      </c>
      <c r="B26" t="s">
        <v>32</v>
      </c>
      <c r="C26">
        <v>14742</v>
      </c>
      <c r="D26" s="1">
        <v>5.57E-2</v>
      </c>
      <c r="E26">
        <v>86</v>
      </c>
      <c r="F26">
        <v>41</v>
      </c>
      <c r="G26">
        <v>14</v>
      </c>
      <c r="H26">
        <v>45</v>
      </c>
      <c r="I26">
        <v>0</v>
      </c>
      <c r="J26">
        <v>100</v>
      </c>
      <c r="K26">
        <v>24</v>
      </c>
      <c r="L26">
        <v>24</v>
      </c>
      <c r="M26">
        <v>23</v>
      </c>
      <c r="N26">
        <v>28</v>
      </c>
      <c r="O26">
        <v>100</v>
      </c>
      <c r="P26" s="1">
        <f t="shared" si="0"/>
        <v>5.5698498158118448E-2</v>
      </c>
      <c r="Q26" s="1">
        <f t="shared" si="1"/>
        <v>5.7333333333333333E-2</v>
      </c>
    </row>
    <row r="27" spans="1:17" x14ac:dyDescent="0.3">
      <c r="B27" t="s">
        <v>25</v>
      </c>
      <c r="C27">
        <f>SUM(C21:C26)</f>
        <v>125858</v>
      </c>
      <c r="D27" s="1">
        <v>0.47549999999999998</v>
      </c>
      <c r="E27" s="5">
        <f>SUM(E21:E26)</f>
        <v>623</v>
      </c>
      <c r="F27" s="1">
        <v>0.50070000000000003</v>
      </c>
      <c r="G27" s="1">
        <v>0.16120000000000001</v>
      </c>
      <c r="H27" s="1">
        <v>0.33600000000000002</v>
      </c>
      <c r="I27" s="1">
        <v>2.0999999999999999E-3</v>
      </c>
      <c r="J27" s="2">
        <v>1</v>
      </c>
      <c r="K27" s="1">
        <v>0.29139999999999999</v>
      </c>
      <c r="L27" s="1">
        <v>0.24679999999999999</v>
      </c>
      <c r="M27" s="1">
        <v>0.3574</v>
      </c>
      <c r="N27" s="1">
        <v>0.10440000000000001</v>
      </c>
      <c r="O27" s="2">
        <v>1</v>
      </c>
    </row>
    <row r="28" spans="1:17" x14ac:dyDescent="0.3">
      <c r="B28" t="s">
        <v>33</v>
      </c>
      <c r="C28">
        <f>C27+C18</f>
        <v>264675</v>
      </c>
      <c r="D28" s="2">
        <v>1</v>
      </c>
      <c r="E28" s="5">
        <f>E27+E18</f>
        <v>1439</v>
      </c>
      <c r="F28" s="1">
        <f>AVERAGE(F27,F18)</f>
        <v>0.51005</v>
      </c>
    </row>
  </sheetData>
  <conditionalFormatting sqref="F3:I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N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I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8" bestFit="1" customWidth="1"/>
    <col min="4" max="4" width="7" bestFit="1" customWidth="1"/>
    <col min="5" max="5" width="13.77734375" bestFit="1" customWidth="1"/>
    <col min="6" max="6" width="8.109375" bestFit="1" customWidth="1"/>
    <col min="7" max="7" width="7" bestFit="1" customWidth="1"/>
    <col min="8" max="8" width="10" bestFit="1" customWidth="1"/>
    <col min="11" max="11" width="6" bestFit="1" customWidth="1"/>
    <col min="12" max="12" width="10.21875" bestFit="1" customWidth="1"/>
    <col min="13" max="13" width="13.77734375" bestFit="1" customWidth="1"/>
    <col min="14" max="15" width="7" bestFit="1" customWidth="1"/>
    <col min="18" max="18" width="7" bestFit="1" customWidth="1"/>
    <col min="19" max="19" width="10.21875" bestFit="1" customWidth="1"/>
  </cols>
  <sheetData>
    <row r="1" spans="1:19" x14ac:dyDescent="0.3">
      <c r="E1" t="s">
        <v>36</v>
      </c>
      <c r="M1" t="s">
        <v>40</v>
      </c>
    </row>
    <row r="2" spans="1:19" x14ac:dyDescent="0.3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37</v>
      </c>
      <c r="G2" s="4" t="s">
        <v>38</v>
      </c>
      <c r="H2" s="4" t="s">
        <v>39</v>
      </c>
      <c r="I2" s="4" t="s">
        <v>6</v>
      </c>
      <c r="J2" s="4" t="s">
        <v>41</v>
      </c>
      <c r="K2" s="4" t="s">
        <v>8</v>
      </c>
      <c r="L2" s="4" t="s">
        <v>9</v>
      </c>
      <c r="M2" s="4" t="s">
        <v>37</v>
      </c>
      <c r="N2" s="4" t="s">
        <v>38</v>
      </c>
      <c r="O2" s="4" t="s">
        <v>39</v>
      </c>
      <c r="P2" s="4" t="s">
        <v>6</v>
      </c>
      <c r="Q2" s="4" t="s">
        <v>41</v>
      </c>
      <c r="R2" s="4" t="s">
        <v>8</v>
      </c>
      <c r="S2" s="4" t="s">
        <v>9</v>
      </c>
    </row>
    <row r="3" spans="1:19" x14ac:dyDescent="0.3">
      <c r="A3">
        <v>1</v>
      </c>
      <c r="B3" t="s">
        <v>10</v>
      </c>
      <c r="C3">
        <v>9465</v>
      </c>
      <c r="D3" s="1">
        <v>3.5799999999999998E-2</v>
      </c>
      <c r="E3">
        <v>56</v>
      </c>
      <c r="F3">
        <v>63</v>
      </c>
      <c r="G3">
        <v>4</v>
      </c>
      <c r="H3">
        <v>0</v>
      </c>
      <c r="I3">
        <v>0</v>
      </c>
      <c r="J3">
        <v>34</v>
      </c>
      <c r="K3">
        <v>0</v>
      </c>
      <c r="L3">
        <v>100</v>
      </c>
      <c r="M3">
        <v>16</v>
      </c>
      <c r="N3">
        <v>66</v>
      </c>
      <c r="O3">
        <v>2</v>
      </c>
      <c r="P3">
        <v>0</v>
      </c>
      <c r="Q3">
        <v>16</v>
      </c>
      <c r="R3">
        <v>0</v>
      </c>
      <c r="S3">
        <v>100</v>
      </c>
    </row>
    <row r="4" spans="1:19" x14ac:dyDescent="0.3">
      <c r="A4">
        <v>2</v>
      </c>
      <c r="B4" t="s">
        <v>11</v>
      </c>
      <c r="C4">
        <v>5809</v>
      </c>
      <c r="D4" s="1">
        <v>2.1899999999999999E-2</v>
      </c>
      <c r="E4">
        <v>36</v>
      </c>
      <c r="F4">
        <v>33</v>
      </c>
      <c r="G4">
        <v>8</v>
      </c>
      <c r="H4">
        <v>25</v>
      </c>
      <c r="I4">
        <v>3</v>
      </c>
      <c r="J4">
        <v>31</v>
      </c>
      <c r="K4">
        <v>0</v>
      </c>
      <c r="L4">
        <v>100</v>
      </c>
      <c r="M4">
        <v>25</v>
      </c>
      <c r="N4">
        <v>17</v>
      </c>
      <c r="O4">
        <v>25</v>
      </c>
      <c r="P4">
        <v>0</v>
      </c>
      <c r="Q4">
        <v>22</v>
      </c>
      <c r="R4">
        <v>11</v>
      </c>
      <c r="S4">
        <v>100</v>
      </c>
    </row>
    <row r="5" spans="1:19" x14ac:dyDescent="0.3">
      <c r="A5">
        <v>3</v>
      </c>
      <c r="B5" t="s">
        <v>12</v>
      </c>
      <c r="C5">
        <v>26454</v>
      </c>
      <c r="D5" s="1">
        <v>9.9900000000000003E-2</v>
      </c>
      <c r="E5">
        <v>162</v>
      </c>
      <c r="F5">
        <v>9</v>
      </c>
      <c r="G5">
        <v>15</v>
      </c>
      <c r="H5">
        <v>34</v>
      </c>
      <c r="I5">
        <v>9</v>
      </c>
      <c r="J5">
        <v>33</v>
      </c>
      <c r="K5">
        <v>0</v>
      </c>
      <c r="L5">
        <v>100</v>
      </c>
      <c r="M5">
        <v>6</v>
      </c>
      <c r="N5">
        <v>15</v>
      </c>
      <c r="O5">
        <v>24</v>
      </c>
      <c r="P5">
        <v>17</v>
      </c>
      <c r="Q5">
        <v>33</v>
      </c>
      <c r="R5">
        <v>4</v>
      </c>
      <c r="S5">
        <v>100</v>
      </c>
    </row>
    <row r="6" spans="1:19" x14ac:dyDescent="0.3">
      <c r="A6">
        <v>4</v>
      </c>
      <c r="B6" t="s">
        <v>13</v>
      </c>
      <c r="C6">
        <v>9942</v>
      </c>
      <c r="D6" s="1">
        <v>3.7600000000000001E-2</v>
      </c>
      <c r="E6">
        <v>57</v>
      </c>
      <c r="F6">
        <v>5</v>
      </c>
      <c r="G6">
        <v>9</v>
      </c>
      <c r="H6">
        <v>26</v>
      </c>
      <c r="I6">
        <v>32</v>
      </c>
      <c r="J6">
        <v>28</v>
      </c>
      <c r="K6">
        <v>0</v>
      </c>
      <c r="L6">
        <v>100</v>
      </c>
      <c r="M6">
        <v>5</v>
      </c>
      <c r="N6">
        <v>19</v>
      </c>
      <c r="O6">
        <v>30</v>
      </c>
      <c r="P6">
        <v>12</v>
      </c>
      <c r="Q6">
        <v>18</v>
      </c>
      <c r="R6">
        <v>16</v>
      </c>
      <c r="S6">
        <v>100</v>
      </c>
    </row>
    <row r="7" spans="1:19" x14ac:dyDescent="0.3">
      <c r="A7">
        <v>5</v>
      </c>
      <c r="B7" t="s">
        <v>14</v>
      </c>
      <c r="C7">
        <v>8810</v>
      </c>
      <c r="D7" s="1">
        <v>3.3300000000000003E-2</v>
      </c>
      <c r="E7">
        <v>52</v>
      </c>
      <c r="F7">
        <v>33</v>
      </c>
      <c r="G7">
        <v>35</v>
      </c>
      <c r="H7">
        <v>13</v>
      </c>
      <c r="I7">
        <v>0</v>
      </c>
      <c r="J7">
        <v>19</v>
      </c>
      <c r="K7">
        <v>0</v>
      </c>
      <c r="L7">
        <v>100</v>
      </c>
      <c r="M7">
        <v>42</v>
      </c>
      <c r="N7">
        <v>29</v>
      </c>
      <c r="O7">
        <v>6</v>
      </c>
      <c r="P7">
        <v>2</v>
      </c>
      <c r="Q7">
        <v>21</v>
      </c>
      <c r="R7">
        <v>0</v>
      </c>
      <c r="S7">
        <v>100</v>
      </c>
    </row>
    <row r="8" spans="1:19" x14ac:dyDescent="0.3">
      <c r="A8">
        <v>6</v>
      </c>
      <c r="B8" t="s">
        <v>15</v>
      </c>
      <c r="C8">
        <v>3190</v>
      </c>
      <c r="D8" s="1">
        <v>1.21E-2</v>
      </c>
      <c r="E8">
        <v>19</v>
      </c>
      <c r="F8">
        <v>11</v>
      </c>
      <c r="G8">
        <v>0</v>
      </c>
      <c r="H8">
        <v>58</v>
      </c>
      <c r="I8">
        <v>5</v>
      </c>
      <c r="J8">
        <v>26</v>
      </c>
      <c r="K8">
        <v>0</v>
      </c>
      <c r="L8">
        <v>100</v>
      </c>
      <c r="M8">
        <v>0</v>
      </c>
      <c r="N8">
        <v>16</v>
      </c>
      <c r="O8">
        <v>21</v>
      </c>
      <c r="P8">
        <v>21</v>
      </c>
      <c r="Q8">
        <v>37</v>
      </c>
      <c r="R8">
        <v>5</v>
      </c>
      <c r="S8">
        <v>100</v>
      </c>
    </row>
    <row r="9" spans="1:19" x14ac:dyDescent="0.3">
      <c r="A9">
        <v>7</v>
      </c>
      <c r="B9" t="s">
        <v>16</v>
      </c>
      <c r="C9">
        <v>10639</v>
      </c>
      <c r="D9" s="1">
        <v>4.0199999999999993E-2</v>
      </c>
      <c r="E9">
        <v>62</v>
      </c>
      <c r="F9">
        <v>23</v>
      </c>
      <c r="G9">
        <v>13</v>
      </c>
      <c r="H9">
        <v>27</v>
      </c>
      <c r="I9">
        <v>16</v>
      </c>
      <c r="J9">
        <v>21</v>
      </c>
      <c r="K9">
        <v>0</v>
      </c>
      <c r="L9">
        <v>100</v>
      </c>
      <c r="M9">
        <v>5</v>
      </c>
      <c r="N9">
        <v>18</v>
      </c>
      <c r="O9">
        <v>47</v>
      </c>
      <c r="P9">
        <v>18</v>
      </c>
      <c r="Q9">
        <v>8</v>
      </c>
      <c r="R9">
        <v>5</v>
      </c>
      <c r="S9">
        <v>100</v>
      </c>
    </row>
    <row r="10" spans="1:19" x14ac:dyDescent="0.3">
      <c r="A10">
        <v>8</v>
      </c>
      <c r="B10" t="s">
        <v>17</v>
      </c>
      <c r="C10">
        <v>6818</v>
      </c>
      <c r="D10" s="1">
        <v>2.58E-2</v>
      </c>
      <c r="E10">
        <v>40</v>
      </c>
      <c r="F10">
        <v>0</v>
      </c>
      <c r="G10">
        <v>0</v>
      </c>
      <c r="H10">
        <v>45</v>
      </c>
      <c r="I10">
        <v>10</v>
      </c>
      <c r="J10">
        <v>45</v>
      </c>
      <c r="K10">
        <v>0</v>
      </c>
      <c r="L10">
        <v>100</v>
      </c>
      <c r="M10">
        <v>3</v>
      </c>
      <c r="N10">
        <v>3</v>
      </c>
      <c r="O10">
        <v>13</v>
      </c>
      <c r="P10">
        <v>33</v>
      </c>
      <c r="Q10">
        <v>28</v>
      </c>
      <c r="R10">
        <v>23</v>
      </c>
      <c r="S10">
        <v>100</v>
      </c>
    </row>
    <row r="11" spans="1:19" x14ac:dyDescent="0.3">
      <c r="A11">
        <v>9</v>
      </c>
      <c r="B11" t="s">
        <v>18</v>
      </c>
      <c r="C11">
        <v>7794</v>
      </c>
      <c r="D11" s="1">
        <v>2.9399999999999999E-2</v>
      </c>
      <c r="E11">
        <v>41</v>
      </c>
      <c r="F11">
        <v>2</v>
      </c>
      <c r="G11">
        <v>2</v>
      </c>
      <c r="H11">
        <v>54</v>
      </c>
      <c r="I11">
        <v>17</v>
      </c>
      <c r="J11">
        <v>24</v>
      </c>
      <c r="K11">
        <v>0</v>
      </c>
      <c r="L11">
        <v>100</v>
      </c>
      <c r="M11">
        <v>2</v>
      </c>
      <c r="N11">
        <v>15</v>
      </c>
      <c r="O11">
        <v>17</v>
      </c>
      <c r="P11">
        <v>32</v>
      </c>
      <c r="Q11">
        <v>22</v>
      </c>
      <c r="R11">
        <v>12</v>
      </c>
      <c r="S11">
        <v>100</v>
      </c>
    </row>
    <row r="12" spans="1:19" x14ac:dyDescent="0.3">
      <c r="A12">
        <v>10</v>
      </c>
      <c r="B12" t="s">
        <v>19</v>
      </c>
      <c r="C12">
        <v>5130</v>
      </c>
      <c r="D12" s="1">
        <v>1.9400000000000001E-2</v>
      </c>
      <c r="E12">
        <v>31</v>
      </c>
      <c r="F12">
        <v>26</v>
      </c>
      <c r="G12">
        <v>13</v>
      </c>
      <c r="H12">
        <v>13</v>
      </c>
      <c r="I12">
        <v>26</v>
      </c>
      <c r="J12">
        <v>10</v>
      </c>
      <c r="K12">
        <v>13</v>
      </c>
      <c r="L12">
        <v>100</v>
      </c>
      <c r="M12">
        <v>10</v>
      </c>
      <c r="N12">
        <v>35</v>
      </c>
      <c r="O12">
        <v>23</v>
      </c>
      <c r="P12">
        <v>10</v>
      </c>
      <c r="Q12">
        <v>3</v>
      </c>
      <c r="R12">
        <v>19</v>
      </c>
      <c r="S12">
        <v>100</v>
      </c>
    </row>
    <row r="13" spans="1:19" x14ac:dyDescent="0.3">
      <c r="A13">
        <v>11</v>
      </c>
      <c r="B13" t="s">
        <v>20</v>
      </c>
      <c r="C13">
        <v>4575</v>
      </c>
      <c r="D13" s="1">
        <v>1.7299999999999999E-2</v>
      </c>
      <c r="E13">
        <v>28</v>
      </c>
      <c r="F13">
        <v>0</v>
      </c>
      <c r="G13">
        <v>0</v>
      </c>
      <c r="H13">
        <v>46</v>
      </c>
      <c r="I13">
        <v>11</v>
      </c>
      <c r="J13">
        <v>43</v>
      </c>
      <c r="K13">
        <v>0</v>
      </c>
      <c r="L13">
        <v>100</v>
      </c>
      <c r="M13">
        <v>4</v>
      </c>
      <c r="N13">
        <v>0</v>
      </c>
      <c r="O13">
        <v>14</v>
      </c>
      <c r="P13">
        <v>21</v>
      </c>
      <c r="Q13">
        <v>32</v>
      </c>
      <c r="R13">
        <v>29</v>
      </c>
      <c r="S13">
        <v>100</v>
      </c>
    </row>
    <row r="14" spans="1:19" x14ac:dyDescent="0.3">
      <c r="A14">
        <v>12</v>
      </c>
      <c r="B14" t="s">
        <v>21</v>
      </c>
      <c r="C14">
        <v>10932</v>
      </c>
      <c r="D14" s="1">
        <v>4.1299999999999996E-2</v>
      </c>
      <c r="E14">
        <v>59</v>
      </c>
      <c r="F14">
        <v>20</v>
      </c>
      <c r="G14">
        <v>7</v>
      </c>
      <c r="H14">
        <v>34</v>
      </c>
      <c r="I14">
        <v>2</v>
      </c>
      <c r="J14">
        <v>37</v>
      </c>
      <c r="K14">
        <v>0</v>
      </c>
      <c r="L14">
        <v>100</v>
      </c>
      <c r="M14">
        <v>27</v>
      </c>
      <c r="N14">
        <v>37</v>
      </c>
      <c r="O14">
        <v>3</v>
      </c>
      <c r="P14">
        <v>5</v>
      </c>
      <c r="Q14">
        <v>17</v>
      </c>
      <c r="R14">
        <v>10</v>
      </c>
      <c r="S14">
        <v>100</v>
      </c>
    </row>
    <row r="15" spans="1:19" x14ac:dyDescent="0.3">
      <c r="A15">
        <v>13</v>
      </c>
      <c r="B15" t="s">
        <v>22</v>
      </c>
      <c r="C15">
        <v>9505</v>
      </c>
      <c r="D15" s="1">
        <v>3.5900000000000001E-2</v>
      </c>
      <c r="E15">
        <v>56</v>
      </c>
      <c r="F15">
        <v>71</v>
      </c>
      <c r="G15">
        <v>9</v>
      </c>
      <c r="H15">
        <v>2</v>
      </c>
      <c r="I15">
        <v>0</v>
      </c>
      <c r="J15">
        <v>18</v>
      </c>
      <c r="K15">
        <v>0</v>
      </c>
      <c r="L15">
        <v>100</v>
      </c>
      <c r="M15">
        <v>14</v>
      </c>
      <c r="N15">
        <v>54</v>
      </c>
      <c r="O15">
        <v>2</v>
      </c>
      <c r="P15">
        <v>0</v>
      </c>
      <c r="Q15">
        <v>29</v>
      </c>
      <c r="R15">
        <v>2</v>
      </c>
      <c r="S15">
        <v>100</v>
      </c>
    </row>
    <row r="16" spans="1:19" x14ac:dyDescent="0.3">
      <c r="A16">
        <v>14</v>
      </c>
      <c r="B16" t="s">
        <v>23</v>
      </c>
      <c r="C16">
        <v>9664</v>
      </c>
      <c r="D16" s="1">
        <v>3.6499999999999998E-2</v>
      </c>
      <c r="E16">
        <v>58</v>
      </c>
      <c r="F16">
        <v>7</v>
      </c>
      <c r="G16">
        <v>3</v>
      </c>
      <c r="H16">
        <v>55</v>
      </c>
      <c r="I16">
        <v>21</v>
      </c>
      <c r="J16">
        <v>14</v>
      </c>
      <c r="K16">
        <v>0</v>
      </c>
      <c r="L16">
        <v>100</v>
      </c>
      <c r="M16">
        <v>10</v>
      </c>
      <c r="N16">
        <v>9</v>
      </c>
      <c r="O16">
        <v>34</v>
      </c>
      <c r="P16">
        <v>21</v>
      </c>
      <c r="Q16">
        <v>26</v>
      </c>
      <c r="R16">
        <v>0</v>
      </c>
      <c r="S16">
        <v>100</v>
      </c>
    </row>
    <row r="17" spans="1:19" x14ac:dyDescent="0.3">
      <c r="A17">
        <v>15</v>
      </c>
      <c r="B17" t="s">
        <v>24</v>
      </c>
      <c r="C17">
        <v>10090</v>
      </c>
      <c r="D17" s="1">
        <v>3.8100000000000002E-2</v>
      </c>
      <c r="E17">
        <v>59</v>
      </c>
      <c r="F17">
        <v>14</v>
      </c>
      <c r="G17">
        <v>5</v>
      </c>
      <c r="H17">
        <v>14</v>
      </c>
      <c r="I17">
        <v>36</v>
      </c>
      <c r="J17">
        <v>32</v>
      </c>
      <c r="K17">
        <v>0</v>
      </c>
      <c r="L17">
        <v>100</v>
      </c>
      <c r="M17">
        <v>10</v>
      </c>
      <c r="N17">
        <v>37</v>
      </c>
      <c r="O17">
        <v>34</v>
      </c>
      <c r="P17">
        <v>17</v>
      </c>
      <c r="Q17">
        <v>2</v>
      </c>
      <c r="R17">
        <v>0</v>
      </c>
      <c r="S17">
        <v>100</v>
      </c>
    </row>
    <row r="18" spans="1:19" x14ac:dyDescent="0.3">
      <c r="B18" t="s">
        <v>25</v>
      </c>
      <c r="C18">
        <f>SUM(C3:C17)</f>
        <v>138817</v>
      </c>
      <c r="D18" s="1">
        <f>SUM(D3:D17)</f>
        <v>0.52449999999999986</v>
      </c>
      <c r="E18">
        <f>SUM(E3:E17)</f>
        <v>816</v>
      </c>
      <c r="F18" s="1">
        <v>0.21110000000000001</v>
      </c>
      <c r="G18" s="1">
        <v>8.1699999999999995E-2</v>
      </c>
      <c r="H18" s="1">
        <v>0.29759999999999998</v>
      </c>
      <c r="I18" s="1">
        <v>0.1244</v>
      </c>
      <c r="J18" s="1">
        <v>0.27660000000000001</v>
      </c>
      <c r="K18" s="1">
        <v>8.6E-3</v>
      </c>
      <c r="L18" s="2">
        <v>1</v>
      </c>
      <c r="M18" s="1">
        <v>0.1198</v>
      </c>
      <c r="N18" s="1">
        <v>0.2457</v>
      </c>
      <c r="O18" s="1">
        <v>0.19620000000000001</v>
      </c>
      <c r="P18" s="1">
        <v>0.1389</v>
      </c>
      <c r="Q18" s="1">
        <v>0.20880000000000001</v>
      </c>
      <c r="R18" s="1">
        <v>9.06E-2</v>
      </c>
      <c r="S18" s="2">
        <v>1</v>
      </c>
    </row>
    <row r="19" spans="1:19" x14ac:dyDescent="0.3">
      <c r="D19" s="1"/>
      <c r="F19" s="8">
        <f>F18*$E$18</f>
        <v>172.2576</v>
      </c>
      <c r="G19" s="8">
        <f>G18*$E$18</f>
        <v>66.667199999999994</v>
      </c>
      <c r="H19" s="8">
        <f>H18*$E$18</f>
        <v>242.84159999999997</v>
      </c>
      <c r="I19" s="8">
        <f>I18*$E$18</f>
        <v>101.5104</v>
      </c>
      <c r="J19" s="8">
        <f>J18*$E$18</f>
        <v>225.7056</v>
      </c>
      <c r="M19" s="1"/>
      <c r="N19" s="1"/>
      <c r="O19" s="1"/>
      <c r="P19" s="1"/>
      <c r="Q19" s="1"/>
      <c r="R19" s="1"/>
      <c r="S19" s="2"/>
    </row>
    <row r="21" spans="1:19" x14ac:dyDescent="0.3">
      <c r="A21" s="3" t="s">
        <v>26</v>
      </c>
      <c r="B21" s="3" t="s">
        <v>1</v>
      </c>
      <c r="C21" s="3" t="s">
        <v>2</v>
      </c>
      <c r="D21" s="3" t="s">
        <v>3</v>
      </c>
      <c r="E21" s="4" t="s">
        <v>4</v>
      </c>
      <c r="F21" s="4" t="s">
        <v>37</v>
      </c>
      <c r="G21" s="4" t="s">
        <v>38</v>
      </c>
      <c r="H21" s="4" t="s">
        <v>39</v>
      </c>
      <c r="I21" s="4" t="s">
        <v>6</v>
      </c>
      <c r="J21" s="4" t="s">
        <v>41</v>
      </c>
      <c r="K21" s="4" t="s">
        <v>8</v>
      </c>
      <c r="L21" s="4" t="s">
        <v>9</v>
      </c>
      <c r="M21" s="4" t="s">
        <v>37</v>
      </c>
      <c r="N21" s="4" t="s">
        <v>38</v>
      </c>
      <c r="O21" s="4" t="s">
        <v>39</v>
      </c>
      <c r="P21" s="4" t="s">
        <v>6</v>
      </c>
      <c r="Q21" s="4" t="s">
        <v>41</v>
      </c>
      <c r="R21" s="4" t="s">
        <v>8</v>
      </c>
      <c r="S21" s="4" t="s">
        <v>9</v>
      </c>
    </row>
    <row r="22" spans="1:19" x14ac:dyDescent="0.3">
      <c r="A22">
        <v>16</v>
      </c>
      <c r="B22" t="s">
        <v>27</v>
      </c>
      <c r="C22">
        <v>5837</v>
      </c>
      <c r="D22" s="1">
        <v>2.2100000000000002E-2</v>
      </c>
      <c r="E22">
        <v>35</v>
      </c>
      <c r="F22">
        <v>3</v>
      </c>
      <c r="G22">
        <v>0</v>
      </c>
      <c r="H22">
        <v>31</v>
      </c>
      <c r="I22">
        <v>14</v>
      </c>
      <c r="J22">
        <v>51</v>
      </c>
      <c r="K22">
        <v>0</v>
      </c>
      <c r="L22">
        <v>100</v>
      </c>
      <c r="M22">
        <v>6</v>
      </c>
      <c r="N22">
        <v>0</v>
      </c>
      <c r="O22">
        <v>17</v>
      </c>
      <c r="P22">
        <v>37</v>
      </c>
      <c r="Q22">
        <v>29</v>
      </c>
      <c r="R22">
        <v>11</v>
      </c>
      <c r="S22">
        <v>100</v>
      </c>
    </row>
    <row r="23" spans="1:19" x14ac:dyDescent="0.3">
      <c r="A23">
        <v>17</v>
      </c>
      <c r="B23" t="s">
        <v>28</v>
      </c>
      <c r="C23">
        <v>33815</v>
      </c>
      <c r="D23" s="1">
        <v>0.1278</v>
      </c>
      <c r="E23">
        <v>199</v>
      </c>
      <c r="F23">
        <v>9</v>
      </c>
      <c r="G23">
        <v>15</v>
      </c>
      <c r="H23">
        <v>41</v>
      </c>
      <c r="I23">
        <v>4</v>
      </c>
      <c r="J23">
        <v>32</v>
      </c>
      <c r="K23">
        <v>1</v>
      </c>
      <c r="L23">
        <v>100</v>
      </c>
      <c r="M23">
        <v>16</v>
      </c>
      <c r="N23">
        <v>27</v>
      </c>
      <c r="O23">
        <v>13</v>
      </c>
      <c r="P23">
        <v>12</v>
      </c>
      <c r="Q23">
        <v>27</v>
      </c>
      <c r="R23">
        <v>6</v>
      </c>
      <c r="S23">
        <v>100</v>
      </c>
    </row>
    <row r="24" spans="1:19" x14ac:dyDescent="0.3">
      <c r="A24">
        <v>18</v>
      </c>
      <c r="B24" t="s">
        <v>29</v>
      </c>
      <c r="C24">
        <v>29376</v>
      </c>
      <c r="D24" s="1">
        <v>0.111</v>
      </c>
      <c r="E24">
        <v>130</v>
      </c>
      <c r="F24">
        <v>8</v>
      </c>
      <c r="G24">
        <v>5</v>
      </c>
      <c r="H24">
        <v>38</v>
      </c>
      <c r="I24">
        <v>8</v>
      </c>
      <c r="J24">
        <v>42</v>
      </c>
      <c r="K24">
        <v>0</v>
      </c>
      <c r="L24">
        <v>100</v>
      </c>
      <c r="M24">
        <v>14</v>
      </c>
      <c r="N24">
        <v>23</v>
      </c>
      <c r="O24">
        <v>19</v>
      </c>
      <c r="P24">
        <v>25</v>
      </c>
      <c r="Q24">
        <v>14</v>
      </c>
      <c r="R24">
        <v>5</v>
      </c>
      <c r="S24">
        <v>100</v>
      </c>
    </row>
    <row r="25" spans="1:19" x14ac:dyDescent="0.3">
      <c r="A25">
        <v>19</v>
      </c>
      <c r="B25" t="s">
        <v>30</v>
      </c>
      <c r="C25">
        <v>14409</v>
      </c>
      <c r="D25" s="1">
        <v>5.4400000000000004E-2</v>
      </c>
      <c r="E25">
        <v>14</v>
      </c>
      <c r="F25">
        <v>7</v>
      </c>
      <c r="G25">
        <v>7</v>
      </c>
      <c r="H25">
        <v>64</v>
      </c>
      <c r="I25">
        <v>21</v>
      </c>
      <c r="J25">
        <v>0</v>
      </c>
      <c r="K25">
        <v>0</v>
      </c>
      <c r="L25">
        <v>100</v>
      </c>
      <c r="M25">
        <v>21</v>
      </c>
      <c r="N25">
        <v>21</v>
      </c>
      <c r="O25">
        <v>14</v>
      </c>
      <c r="P25">
        <v>21</v>
      </c>
      <c r="Q25">
        <v>21</v>
      </c>
      <c r="R25">
        <v>0</v>
      </c>
      <c r="S25">
        <v>100</v>
      </c>
    </row>
    <row r="26" spans="1:19" x14ac:dyDescent="0.3">
      <c r="A26">
        <v>20</v>
      </c>
      <c r="B26" t="s">
        <v>31</v>
      </c>
      <c r="C26">
        <v>27679</v>
      </c>
      <c r="D26" s="1">
        <v>0.10460000000000001</v>
      </c>
      <c r="E26">
        <v>159</v>
      </c>
      <c r="F26">
        <v>12</v>
      </c>
      <c r="G26">
        <v>16</v>
      </c>
      <c r="H26">
        <v>22</v>
      </c>
      <c r="I26">
        <v>12</v>
      </c>
      <c r="J26">
        <v>28</v>
      </c>
      <c r="K26">
        <v>9</v>
      </c>
      <c r="L26">
        <v>100</v>
      </c>
      <c r="M26">
        <v>10</v>
      </c>
      <c r="N26">
        <v>18</v>
      </c>
      <c r="O26">
        <v>17</v>
      </c>
      <c r="P26">
        <v>14</v>
      </c>
      <c r="Q26">
        <v>14</v>
      </c>
      <c r="R26">
        <v>26</v>
      </c>
      <c r="S26">
        <v>100</v>
      </c>
    </row>
    <row r="27" spans="1:19" x14ac:dyDescent="0.3">
      <c r="A27">
        <v>21</v>
      </c>
      <c r="B27" t="s">
        <v>32</v>
      </c>
      <c r="C27">
        <v>14742</v>
      </c>
      <c r="D27" s="1">
        <v>5.57E-2</v>
      </c>
      <c r="E27">
        <v>86</v>
      </c>
      <c r="F27">
        <v>26</v>
      </c>
      <c r="G27">
        <v>12</v>
      </c>
      <c r="H27">
        <v>20</v>
      </c>
      <c r="I27">
        <v>12</v>
      </c>
      <c r="J27">
        <v>31</v>
      </c>
      <c r="K27">
        <v>0</v>
      </c>
      <c r="L27">
        <v>100</v>
      </c>
      <c r="M27">
        <v>36</v>
      </c>
      <c r="N27">
        <v>22</v>
      </c>
      <c r="O27">
        <v>23</v>
      </c>
      <c r="P27">
        <v>8</v>
      </c>
      <c r="Q27">
        <v>10</v>
      </c>
      <c r="R27">
        <v>0</v>
      </c>
      <c r="S27">
        <v>100</v>
      </c>
    </row>
    <row r="28" spans="1:19" x14ac:dyDescent="0.3">
      <c r="B28" t="s">
        <v>25</v>
      </c>
      <c r="C28">
        <f>SUM(C22:C27)</f>
        <v>125858</v>
      </c>
      <c r="D28" s="1">
        <v>0.47549999999999998</v>
      </c>
      <c r="E28">
        <f>SUM(E22:E27)</f>
        <v>623</v>
      </c>
      <c r="F28" s="1">
        <v>0.10630000000000001</v>
      </c>
      <c r="G28" s="1">
        <v>9.1800000000000007E-2</v>
      </c>
      <c r="H28" s="1">
        <v>0.36070000000000002</v>
      </c>
      <c r="I28" s="1">
        <v>0.11749999999999999</v>
      </c>
      <c r="J28" s="1">
        <v>0.30719999999999997</v>
      </c>
      <c r="K28" s="1">
        <v>1.66E-2</v>
      </c>
      <c r="L28" s="2">
        <v>1</v>
      </c>
      <c r="M28" s="1">
        <v>0.17199999999999999</v>
      </c>
      <c r="N28" s="1">
        <v>0.18659999999999999</v>
      </c>
      <c r="O28" s="1">
        <v>0.1724</v>
      </c>
      <c r="P28" s="1">
        <v>0.1956</v>
      </c>
      <c r="Q28" s="1">
        <v>0.1923</v>
      </c>
      <c r="R28" s="1">
        <v>8.1000000000000003E-2</v>
      </c>
      <c r="S28" s="2">
        <v>1</v>
      </c>
    </row>
    <row r="29" spans="1:19" x14ac:dyDescent="0.3">
      <c r="B29" t="s">
        <v>33</v>
      </c>
      <c r="C29">
        <f>C28+C18</f>
        <v>264675</v>
      </c>
      <c r="D29" s="2">
        <v>1</v>
      </c>
      <c r="E29" s="5">
        <f>E28+E18</f>
        <v>1439</v>
      </c>
      <c r="F29" s="8">
        <f t="shared" ref="F29" si="0">F28*$E$28</f>
        <v>66.224900000000005</v>
      </c>
      <c r="G29" s="8">
        <f t="shared" ref="G29" si="1">G28*$E$28</f>
        <v>57.191400000000002</v>
      </c>
      <c r="H29" s="8">
        <f>H28*$E$28</f>
        <v>224.71610000000001</v>
      </c>
      <c r="I29" s="8">
        <f t="shared" ref="I29:J29" si="2">I28*$E$28</f>
        <v>73.202500000000001</v>
      </c>
      <c r="J29" s="8">
        <f t="shared" si="2"/>
        <v>191.38559999999998</v>
      </c>
    </row>
    <row r="30" spans="1:19" x14ac:dyDescent="0.3">
      <c r="F30" s="7">
        <f t="shared" ref="F30" si="3">F29+F19</f>
        <v>238.48250000000002</v>
      </c>
      <c r="G30" s="7">
        <f t="shared" ref="G30" si="4">G29+G19</f>
        <v>123.8586</v>
      </c>
      <c r="H30" s="7">
        <f>H29+H19</f>
        <v>467.55769999999995</v>
      </c>
      <c r="I30" s="7">
        <f t="shared" ref="I30:J30" si="5">I29+I19</f>
        <v>174.71289999999999</v>
      </c>
      <c r="J30" s="7">
        <f t="shared" si="5"/>
        <v>417.09119999999996</v>
      </c>
    </row>
    <row r="31" spans="1:19" x14ac:dyDescent="0.3">
      <c r="F31" s="1">
        <f t="shared" ref="F31:G31" si="6">F30/$E$29</f>
        <v>0.16572793606671302</v>
      </c>
      <c r="G31" s="1">
        <f t="shared" si="6"/>
        <v>8.6072689367616403E-2</v>
      </c>
      <c r="H31" s="6">
        <f>H30/$E$29</f>
        <v>0.32491848505906878</v>
      </c>
      <c r="I31" s="1">
        <f t="shared" ref="I31" si="7">I30/$E$29</f>
        <v>0.1214127171646977</v>
      </c>
      <c r="J31" s="1">
        <f t="shared" ref="J31" si="8">J30/$E$29</f>
        <v>0.28984794996525359</v>
      </c>
    </row>
  </sheetData>
  <conditionalFormatting sqref="F3:K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R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R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K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K25" sqref="K25"/>
    </sheetView>
  </sheetViews>
  <sheetFormatPr defaultRowHeight="14.4" x14ac:dyDescent="0.3"/>
  <sheetData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4" t="s">
        <v>39</v>
      </c>
      <c r="F2" s="4" t="s">
        <v>5</v>
      </c>
    </row>
    <row r="3" spans="1:6" x14ac:dyDescent="0.3">
      <c r="A3">
        <v>1</v>
      </c>
      <c r="B3" t="s">
        <v>10</v>
      </c>
      <c r="C3">
        <v>9465</v>
      </c>
      <c r="D3" s="1">
        <v>3.5799999999999998E-2</v>
      </c>
      <c r="E3">
        <v>0</v>
      </c>
      <c r="F3">
        <v>46</v>
      </c>
    </row>
    <row r="4" spans="1:6" x14ac:dyDescent="0.3">
      <c r="A4">
        <v>2</v>
      </c>
      <c r="B4" t="s">
        <v>11</v>
      </c>
      <c r="C4">
        <v>5809</v>
      </c>
      <c r="D4" s="1">
        <v>2.1899999999999999E-2</v>
      </c>
      <c r="E4">
        <v>25</v>
      </c>
      <c r="F4">
        <v>36</v>
      </c>
    </row>
    <row r="5" spans="1:6" x14ac:dyDescent="0.3">
      <c r="A5">
        <v>3</v>
      </c>
      <c r="B5" t="s">
        <v>12</v>
      </c>
      <c r="C5">
        <v>26454</v>
      </c>
      <c r="D5" s="1">
        <v>9.9900000000000003E-2</v>
      </c>
      <c r="E5">
        <v>34</v>
      </c>
      <c r="F5">
        <v>38</v>
      </c>
    </row>
    <row r="6" spans="1:6" x14ac:dyDescent="0.3">
      <c r="A6">
        <v>4</v>
      </c>
      <c r="B6" t="s">
        <v>13</v>
      </c>
      <c r="C6">
        <v>9942</v>
      </c>
      <c r="D6" s="1">
        <v>3.7600000000000001E-2</v>
      </c>
      <c r="E6">
        <v>26</v>
      </c>
      <c r="F6">
        <v>46</v>
      </c>
    </row>
    <row r="7" spans="1:6" x14ac:dyDescent="0.3">
      <c r="A7">
        <v>5</v>
      </c>
      <c r="B7" t="s">
        <v>14</v>
      </c>
      <c r="C7">
        <v>8810</v>
      </c>
      <c r="D7" s="1">
        <v>3.3300000000000003E-2</v>
      </c>
      <c r="E7">
        <v>13</v>
      </c>
      <c r="F7">
        <v>46</v>
      </c>
    </row>
    <row r="8" spans="1:6" x14ac:dyDescent="0.3">
      <c r="A8">
        <v>6</v>
      </c>
      <c r="B8" t="s">
        <v>15</v>
      </c>
      <c r="C8">
        <v>3190</v>
      </c>
      <c r="D8" s="1">
        <v>1.21E-2</v>
      </c>
      <c r="E8">
        <v>58</v>
      </c>
      <c r="F8">
        <v>74</v>
      </c>
    </row>
    <row r="9" spans="1:6" x14ac:dyDescent="0.3">
      <c r="A9">
        <v>7</v>
      </c>
      <c r="B9" t="s">
        <v>16</v>
      </c>
      <c r="C9">
        <v>10639</v>
      </c>
      <c r="D9" s="1">
        <v>4.0199999999999993E-2</v>
      </c>
      <c r="E9">
        <v>27</v>
      </c>
      <c r="F9">
        <v>52</v>
      </c>
    </row>
    <row r="10" spans="1:6" x14ac:dyDescent="0.3">
      <c r="A10">
        <v>8</v>
      </c>
      <c r="B10" t="s">
        <v>17</v>
      </c>
      <c r="C10">
        <v>6818</v>
      </c>
      <c r="D10" s="1">
        <v>2.58E-2</v>
      </c>
      <c r="E10">
        <v>45</v>
      </c>
      <c r="F10">
        <v>48</v>
      </c>
    </row>
    <row r="11" spans="1:6" x14ac:dyDescent="0.3">
      <c r="A11">
        <v>9</v>
      </c>
      <c r="B11" t="s">
        <v>18</v>
      </c>
      <c r="C11">
        <v>7794</v>
      </c>
      <c r="D11" s="1">
        <v>2.9399999999999999E-2</v>
      </c>
      <c r="E11">
        <v>54</v>
      </c>
      <c r="F11">
        <v>68</v>
      </c>
    </row>
    <row r="12" spans="1:6" x14ac:dyDescent="0.3">
      <c r="A12">
        <v>10</v>
      </c>
      <c r="B12" t="s">
        <v>19</v>
      </c>
      <c r="C12">
        <v>5130</v>
      </c>
      <c r="D12" s="1">
        <v>1.9400000000000001E-2</v>
      </c>
      <c r="E12">
        <v>13</v>
      </c>
      <c r="F12">
        <v>65</v>
      </c>
    </row>
    <row r="13" spans="1:6" x14ac:dyDescent="0.3">
      <c r="A13">
        <v>11</v>
      </c>
      <c r="B13" t="s">
        <v>20</v>
      </c>
      <c r="C13">
        <v>4575</v>
      </c>
      <c r="D13" s="1">
        <v>1.7299999999999999E-2</v>
      </c>
      <c r="E13">
        <v>46</v>
      </c>
      <c r="F13">
        <v>36</v>
      </c>
    </row>
    <row r="14" spans="1:6" x14ac:dyDescent="0.3">
      <c r="A14">
        <v>12</v>
      </c>
      <c r="B14" t="s">
        <v>21</v>
      </c>
      <c r="C14">
        <v>10932</v>
      </c>
      <c r="D14" s="1">
        <v>4.1299999999999996E-2</v>
      </c>
      <c r="E14">
        <v>34</v>
      </c>
      <c r="F14">
        <v>32</v>
      </c>
    </row>
    <row r="15" spans="1:6" x14ac:dyDescent="0.3">
      <c r="A15">
        <v>13</v>
      </c>
      <c r="B15" t="s">
        <v>22</v>
      </c>
      <c r="C15">
        <v>9505</v>
      </c>
      <c r="D15" s="1">
        <v>3.5900000000000001E-2</v>
      </c>
      <c r="E15">
        <v>2</v>
      </c>
      <c r="F15">
        <v>46</v>
      </c>
    </row>
    <row r="16" spans="1:6" x14ac:dyDescent="0.3">
      <c r="A16">
        <v>14</v>
      </c>
      <c r="B16" t="s">
        <v>23</v>
      </c>
      <c r="C16">
        <v>9664</v>
      </c>
      <c r="D16" s="1">
        <v>3.6499999999999998E-2</v>
      </c>
      <c r="E16">
        <v>55</v>
      </c>
      <c r="F16">
        <v>81</v>
      </c>
    </row>
    <row r="17" spans="1:6" x14ac:dyDescent="0.3">
      <c r="A17">
        <v>15</v>
      </c>
      <c r="B17" t="s">
        <v>24</v>
      </c>
      <c r="C17">
        <v>10090</v>
      </c>
      <c r="D17" s="1">
        <v>3.8100000000000002E-2</v>
      </c>
      <c r="E17">
        <v>14</v>
      </c>
      <c r="F17">
        <v>66</v>
      </c>
    </row>
    <row r="18" spans="1:6" x14ac:dyDescent="0.3">
      <c r="B18" t="s">
        <v>25</v>
      </c>
      <c r="C18">
        <f>SUM(C3:C17)</f>
        <v>138817</v>
      </c>
      <c r="D18" s="1">
        <f>SUM(D3:D17)</f>
        <v>0.52449999999999986</v>
      </c>
      <c r="E18" s="1">
        <v>0.29759999999999998</v>
      </c>
      <c r="F18" s="1">
        <v>0.51939999999999997</v>
      </c>
    </row>
    <row r="20" spans="1:6" x14ac:dyDescent="0.3">
      <c r="A20" s="3" t="s">
        <v>26</v>
      </c>
      <c r="B20" s="3" t="s">
        <v>1</v>
      </c>
      <c r="C20" s="3" t="s">
        <v>2</v>
      </c>
      <c r="D20" s="3" t="s">
        <v>3</v>
      </c>
      <c r="E20" s="4" t="s">
        <v>39</v>
      </c>
      <c r="F20" s="4" t="s">
        <v>5</v>
      </c>
    </row>
    <row r="21" spans="1:6" x14ac:dyDescent="0.3">
      <c r="A21">
        <v>16</v>
      </c>
      <c r="B21" t="s">
        <v>27</v>
      </c>
      <c r="C21">
        <v>5837</v>
      </c>
      <c r="D21" s="1">
        <v>2.2100000000000002E-2</v>
      </c>
      <c r="E21">
        <v>31</v>
      </c>
      <c r="F21">
        <v>43</v>
      </c>
    </row>
    <row r="22" spans="1:6" x14ac:dyDescent="0.3">
      <c r="A22">
        <v>17</v>
      </c>
      <c r="B22" t="s">
        <v>28</v>
      </c>
      <c r="C22">
        <v>33815</v>
      </c>
      <c r="D22" s="1">
        <v>0.1278</v>
      </c>
      <c r="E22">
        <v>41</v>
      </c>
      <c r="F22">
        <v>43</v>
      </c>
    </row>
    <row r="23" spans="1:6" x14ac:dyDescent="0.3">
      <c r="A23">
        <v>18</v>
      </c>
      <c r="B23" t="s">
        <v>29</v>
      </c>
      <c r="C23">
        <v>29376</v>
      </c>
      <c r="D23" s="1">
        <v>0.111</v>
      </c>
      <c r="E23">
        <v>38</v>
      </c>
      <c r="F23">
        <v>47</v>
      </c>
    </row>
    <row r="24" spans="1:6" x14ac:dyDescent="0.3">
      <c r="A24">
        <v>19</v>
      </c>
      <c r="B24" t="s">
        <v>30</v>
      </c>
      <c r="C24">
        <v>14409</v>
      </c>
      <c r="D24" s="1">
        <v>5.4400000000000004E-2</v>
      </c>
      <c r="E24">
        <v>64</v>
      </c>
      <c r="F24">
        <v>86</v>
      </c>
    </row>
    <row r="25" spans="1:6" x14ac:dyDescent="0.3">
      <c r="A25">
        <v>20</v>
      </c>
      <c r="B25" t="s">
        <v>31</v>
      </c>
      <c r="C25">
        <v>27679</v>
      </c>
      <c r="D25" s="1">
        <v>0.10460000000000001</v>
      </c>
      <c r="E25">
        <v>22</v>
      </c>
      <c r="F25">
        <v>42</v>
      </c>
    </row>
    <row r="26" spans="1:6" x14ac:dyDescent="0.3">
      <c r="A26">
        <v>21</v>
      </c>
      <c r="B26" t="s">
        <v>32</v>
      </c>
      <c r="C26">
        <v>14742</v>
      </c>
      <c r="D26" s="1">
        <v>5.57E-2</v>
      </c>
      <c r="E26">
        <v>20</v>
      </c>
      <c r="F26">
        <v>41</v>
      </c>
    </row>
    <row r="27" spans="1:6" x14ac:dyDescent="0.3">
      <c r="B27" t="s">
        <v>25</v>
      </c>
      <c r="C27">
        <f>SUM(C21:C26)</f>
        <v>125858</v>
      </c>
      <c r="D27" s="1">
        <v>0.47549999999999998</v>
      </c>
      <c r="E27" s="1">
        <v>0.36070000000000002</v>
      </c>
      <c r="F27" s="1">
        <v>0.50070000000000003</v>
      </c>
    </row>
    <row r="28" spans="1:6" x14ac:dyDescent="0.3">
      <c r="B28" t="s">
        <v>33</v>
      </c>
      <c r="C28">
        <f>C27+C18</f>
        <v>264675</v>
      </c>
      <c r="D28" s="2">
        <v>1</v>
      </c>
    </row>
  </sheetData>
  <conditionalFormatting sqref="E3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Mayor</vt:lpstr>
      <vt:lpstr>Cong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2024-03-27T04:29:13Z</dcterms:created>
  <dcterms:modified xsi:type="dcterms:W3CDTF">2024-03-27T12:30:47Z</dcterms:modified>
</cp:coreProperties>
</file>