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3040" windowHeight="9264" activeTab="2"/>
  </bookViews>
  <sheets>
    <sheet name="Gender" sheetId="1" r:id="rId1"/>
    <sheet name="Age Groups" sheetId="2" r:id="rId2"/>
    <sheet name="Age Distribution" sheetId="3" r:id="rId3"/>
    <sheet name="Population per Barangay" sheetId="4" r:id="rId4"/>
    <sheet name="Not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C11" i="3"/>
  <c r="C3" i="3"/>
  <c r="C4" i="3"/>
  <c r="C5" i="3"/>
  <c r="C6" i="3"/>
  <c r="C7" i="3"/>
  <c r="C8" i="3"/>
  <c r="C9" i="3"/>
  <c r="C10" i="3"/>
  <c r="C2" i="3"/>
  <c r="C5" i="2"/>
  <c r="C3" i="2"/>
  <c r="C4" i="2"/>
  <c r="C2" i="2"/>
  <c r="C4" i="1"/>
  <c r="C3" i="1"/>
  <c r="C2" i="1"/>
  <c r="C23" i="4" l="1"/>
  <c r="B11" i="3"/>
  <c r="B5" i="2"/>
  <c r="B4" i="1"/>
</calcChain>
</file>

<file path=xl/sharedStrings.xml><?xml version="1.0" encoding="utf-8"?>
<sst xmlns="http://schemas.openxmlformats.org/spreadsheetml/2006/main" count="78" uniqueCount="50">
  <si>
    <t>Male</t>
  </si>
  <si>
    <t>COUNT</t>
  </si>
  <si>
    <t>GENDER</t>
  </si>
  <si>
    <t>Female</t>
  </si>
  <si>
    <t>TOTAL</t>
  </si>
  <si>
    <t>AGE GROUPS</t>
  </si>
  <si>
    <t>0-14</t>
  </si>
  <si>
    <t>15-64</t>
  </si>
  <si>
    <t>65+</t>
  </si>
  <si>
    <t>AGE DISTRIBUTION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</si>
  <si>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</si>
  <si>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</si>
  <si>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</si>
  <si>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</si>
  <si>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</si>
  <si>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</si>
  <si>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</si>
  <si>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</si>
  <si>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80+ years</t>
  </si>
  <si>
    <t>BARANGAY</t>
  </si>
  <si>
    <t>URBAN/RURAL</t>
  </si>
  <si>
    <t>POPULATION</t>
  </si>
  <si>
    <t>Acacia</t>
  </si>
  <si>
    <t>Urban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</si>
  <si>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</si>
  <si>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</si>
  <si>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</si>
  <si>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</si>
  <si>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</si>
  <si>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</si>
  <si>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</si>
  <si>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</si>
  <si>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Longos</t>
  </si>
  <si>
    <t>Maysilo</t>
  </si>
  <si>
    <t>Muzon</t>
  </si>
  <si>
    <t>Niugan</t>
  </si>
  <si>
    <t>Panghulo</t>
  </si>
  <si>
    <t>Potrero</t>
  </si>
  <si>
    <t>San Agustin</t>
  </si>
  <si>
    <t>Santolan</t>
  </si>
  <si>
    <t>Tañong</t>
  </si>
  <si>
    <t>Tinajeros</t>
  </si>
  <si>
    <t>Tonsuya</t>
  </si>
  <si>
    <t>Tugatog</t>
  </si>
  <si>
    <t>Population per barangay isn't adding up with the population total from the Gender, Age Groups, and Age Distribution sheets.</t>
  </si>
  <si>
    <t>Notes Worth Taking</t>
  </si>
  <si>
    <t>PERCENTAGE</t>
  </si>
  <si>
    <t>Male-female ratio is losely 1:1.</t>
  </si>
  <si>
    <t>Similar to the distribution from the 2023 Barangay SK Elections, people aged in between the younger generation and senior citizens make up ~60% of the population. (age groups)</t>
  </si>
  <si>
    <t>For the age distribution, we have a decreasing trend with regards to the amount of people for each 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</si>
</sst>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4" fillId="2" borderId="1" xfId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1" fillId="0" borderId="1" xfId="0" applyFont="1" applyBorder="1"/>
    <xf numFmtId="10" fontId="0" fillId="0" borderId="0" xfId="0" applyNumberFormat="1"/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workbookViewId="0">
      <selection activeCell="S18" sqref="S18"/>
    </sheetView>
  </sheetViews>
  <sheetFormatPr defaultRowHeight="14.4" x14ac:dyDescent="0.3"/>
  <cols>
    <col min="1" max="1" width="7.88671875" bestFit="1" customWidth="1"/>
    <col min="3" max="3" width="12.109375" bestFit="1" customWidth="1"/>
  </cols>
  <sheetData>
    <row r="1" spans="1:3" x14ac:dyDescent="0.3">
      <c r="A1" s="2" t="s">
        <v>2</v>
      </c>
      <c r="B1" s="2" t="s">
        <v>1</v>
      </c>
      <c r="C1" s="2" t="s">
        <v>46</v>
      </c>
    </row>
    <row r="2" spans="1:3" x14ac:dyDescent="0.3">
      <c r="A2" t="s">
        <v>0</v>
      </c>
      <c r="B2" s="1">
        <v>191874</v>
      </c>
      <c r="C2" s="10">
        <f>B2/B4</f>
        <v>0.50577942498345907</v>
      </c>
    </row>
    <row r="3" spans="1:3" x14ac:dyDescent="0.3">
      <c r="A3" t="s">
        <v>3</v>
      </c>
      <c r="B3" s="1">
        <v>187489</v>
      </c>
      <c r="C3" s="10">
        <f>B3/B4</f>
        <v>0.49422057501654088</v>
      </c>
    </row>
    <row r="4" spans="1:3" x14ac:dyDescent="0.3">
      <c r="A4" s="2" t="s">
        <v>4</v>
      </c>
      <c r="B4" s="1">
        <f>B2+B3</f>
        <v>379363</v>
      </c>
      <c r="C4" s="10">
        <f>C3+C2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Q21" sqref="Q21"/>
    </sheetView>
  </sheetViews>
  <sheetFormatPr defaultRowHeight="14.4" x14ac:dyDescent="0.3"/>
  <cols>
    <col min="1" max="1" width="11.6640625" bestFit="1" customWidth="1"/>
    <col min="2" max="2" width="7.44140625" bestFit="1" customWidth="1"/>
    <col min="3" max="3" width="12.109375" bestFit="1" customWidth="1"/>
  </cols>
  <sheetData>
    <row r="1" spans="1:3" x14ac:dyDescent="0.3">
      <c r="A1" s="2" t="s">
        <v>5</v>
      </c>
      <c r="B1" s="2" t="s">
        <v>1</v>
      </c>
      <c r="C1" s="2" t="s">
        <v>46</v>
      </c>
    </row>
    <row r="2" spans="1:3" x14ac:dyDescent="0.3">
      <c r="A2" t="s">
        <v>6</v>
      </c>
      <c r="B2" s="1">
        <v>108330</v>
      </c>
      <c r="C2" s="10">
        <f>B2/$B$5</f>
        <v>0.2854823790461784</v>
      </c>
    </row>
    <row r="3" spans="1:3" x14ac:dyDescent="0.3">
      <c r="A3" t="s">
        <v>7</v>
      </c>
      <c r="B3" s="1">
        <v>253410</v>
      </c>
      <c r="C3" s="10">
        <f t="shared" ref="C3:C4" si="0">B3/$B$5</f>
        <v>0.66781214505762088</v>
      </c>
    </row>
    <row r="4" spans="1:3" x14ac:dyDescent="0.3">
      <c r="A4" t="s">
        <v>8</v>
      </c>
      <c r="B4" s="1">
        <v>17723</v>
      </c>
      <c r="C4" s="10">
        <f t="shared" si="0"/>
        <v>4.6705475896200686E-2</v>
      </c>
    </row>
    <row r="5" spans="1:3" x14ac:dyDescent="0.3">
      <c r="A5" s="2" t="s">
        <v>4</v>
      </c>
      <c r="B5" s="1">
        <f>B2+B3+B4</f>
        <v>379463</v>
      </c>
      <c r="C5" s="10">
        <f>C2+C3+C4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12" sqref="A12"/>
    </sheetView>
  </sheetViews>
  <sheetFormatPr defaultRowHeight="14.4" x14ac:dyDescent="0.3"/>
  <cols>
    <col min="1" max="1" width="16.88671875" bestFit="1" customWidth="1"/>
    <col min="2" max="2" width="7.44140625" bestFit="1" customWidth="1"/>
    <col min="3" max="3" width="12.109375" bestFit="1" customWidth="1"/>
  </cols>
  <sheetData>
    <row r="1" spans="1:3" x14ac:dyDescent="0.3">
      <c r="A1" s="2" t="s">
        <v>9</v>
      </c>
      <c r="B1" s="2" t="s">
        <v>1</v>
      </c>
      <c r="C1" s="2" t="s">
        <v>46</v>
      </c>
    </row>
    <row r="2" spans="1:3" x14ac:dyDescent="0.3">
      <c r="A2" t="s">
        <v>10</v>
      </c>
      <c r="B2" s="1">
        <v>72513</v>
      </c>
      <c r="C2" s="10">
        <f>B2/$B$11</f>
        <v>0.19109372982346104</v>
      </c>
    </row>
    <row r="3" spans="1:3" x14ac:dyDescent="0.3">
      <c r="A3" s="3" t="s">
        <v>11</v>
      </c>
      <c r="B3" s="1">
        <v>70254</v>
      </c>
      <c r="C3" s="10">
        <f t="shared" ref="C3:C10" si="0">B3/$B$11</f>
        <v>0.18514058024102481</v>
      </c>
    </row>
    <row r="4" spans="1:3" x14ac:dyDescent="0.3">
      <c r="A4" s="3" t="s">
        <v>12</v>
      </c>
      <c r="B4" s="1">
        <v>71231</v>
      </c>
      <c r="C4" s="10">
        <f t="shared" si="0"/>
        <v>0.18771527131762517</v>
      </c>
    </row>
    <row r="5" spans="1:3" x14ac:dyDescent="0.3">
      <c r="A5" s="3" t="s">
        <v>13</v>
      </c>
      <c r="B5" s="1">
        <v>57183</v>
      </c>
      <c r="C5" s="10">
        <f t="shared" si="0"/>
        <v>0.15069453411795089</v>
      </c>
    </row>
    <row r="6" spans="1:3" x14ac:dyDescent="0.3">
      <c r="A6" s="3" t="s">
        <v>14</v>
      </c>
      <c r="B6" s="1">
        <v>45480</v>
      </c>
      <c r="C6" s="10">
        <f t="shared" si="0"/>
        <v>0.1198535825627268</v>
      </c>
    </row>
    <row r="7" spans="1:3" x14ac:dyDescent="0.3">
      <c r="A7" s="3" t="s">
        <v>15</v>
      </c>
      <c r="B7" s="1">
        <v>33134</v>
      </c>
      <c r="C7" s="10">
        <f t="shared" si="0"/>
        <v>8.7318131148491421E-2</v>
      </c>
    </row>
    <row r="8" spans="1:3" x14ac:dyDescent="0.3">
      <c r="A8" s="3" t="s">
        <v>16</v>
      </c>
      <c r="B8" s="1">
        <v>19764</v>
      </c>
      <c r="C8" s="10">
        <f t="shared" si="0"/>
        <v>5.2084129414462013E-2</v>
      </c>
    </row>
    <row r="9" spans="1:3" x14ac:dyDescent="0.3">
      <c r="A9" s="3" t="s">
        <v>17</v>
      </c>
      <c r="B9" s="1">
        <v>7486</v>
      </c>
      <c r="C9" s="10">
        <f t="shared" si="0"/>
        <v>1.9727878607400457E-2</v>
      </c>
    </row>
    <row r="10" spans="1:3" x14ac:dyDescent="0.3">
      <c r="A10" s="3" t="s">
        <v>18</v>
      </c>
      <c r="B10" s="1">
        <v>2418</v>
      </c>
      <c r="C10" s="10">
        <f t="shared" si="0"/>
        <v>6.3721627668573751E-3</v>
      </c>
    </row>
    <row r="11" spans="1:3" x14ac:dyDescent="0.3">
      <c r="A11" s="4" t="s">
        <v>4</v>
      </c>
      <c r="B11" s="1">
        <f>SUM(B2:B10)</f>
        <v>379463</v>
      </c>
      <c r="C11" s="10">
        <f>SUM(C2:C10)</f>
        <v>0.99999999999999989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E23" sqref="E23"/>
    </sheetView>
  </sheetViews>
  <sheetFormatPr defaultColWidth="15" defaultRowHeight="14.4" x14ac:dyDescent="0.3"/>
  <cols>
    <col min="1" max="1" width="13.6640625" bestFit="1" customWidth="1"/>
    <col min="2" max="2" width="13.77734375" bestFit="1" customWidth="1"/>
    <col min="3" max="3" width="12.21875" bestFit="1" customWidth="1"/>
    <col min="4" max="4" width="12.109375" bestFit="1" customWidth="1"/>
  </cols>
  <sheetData>
    <row r="1" spans="1:4" x14ac:dyDescent="0.3">
      <c r="A1" s="9" t="s">
        <v>19</v>
      </c>
      <c r="B1" s="9" t="s">
        <v>20</v>
      </c>
      <c r="C1" s="9" t="s">
        <v>21</v>
      </c>
      <c r="D1" s="2" t="s">
        <v>46</v>
      </c>
    </row>
    <row r="2" spans="1:4" x14ac:dyDescent="0.3">
      <c r="A2" s="5" t="s">
        <v>22</v>
      </c>
      <c r="B2" s="6" t="s">
        <v>23</v>
      </c>
      <c r="C2" s="7">
        <v>4959</v>
      </c>
      <c r="D2" s="10">
        <f>C2/$C$23</f>
        <v>1.3032098012729882E-2</v>
      </c>
    </row>
    <row r="3" spans="1:4" x14ac:dyDescent="0.3">
      <c r="A3" s="5" t="s">
        <v>24</v>
      </c>
      <c r="B3" s="6" t="s">
        <v>23</v>
      </c>
      <c r="C3" s="7">
        <v>12148</v>
      </c>
      <c r="D3" s="10">
        <f t="shared" ref="D3:D22" si="0">C3/$C$23</f>
        <v>3.1924566779318937E-2</v>
      </c>
    </row>
    <row r="4" spans="1:4" x14ac:dyDescent="0.3">
      <c r="A4" s="5" t="s">
        <v>25</v>
      </c>
      <c r="B4" s="6" t="s">
        <v>23</v>
      </c>
      <c r="C4" s="7">
        <v>6705</v>
      </c>
      <c r="D4" s="10">
        <f t="shared" si="0"/>
        <v>1.7620531795796302E-2</v>
      </c>
    </row>
    <row r="5" spans="1:4" x14ac:dyDescent="0.3">
      <c r="A5" s="5" t="s">
        <v>26</v>
      </c>
      <c r="B5" s="6" t="s">
        <v>23</v>
      </c>
      <c r="C5" s="7">
        <v>44868</v>
      </c>
      <c r="D5" s="10">
        <f t="shared" si="0"/>
        <v>0.11791171075522572</v>
      </c>
    </row>
    <row r="6" spans="1:4" x14ac:dyDescent="0.3">
      <c r="A6" s="5" t="s">
        <v>27</v>
      </c>
      <c r="B6" s="6" t="s">
        <v>23</v>
      </c>
      <c r="C6" s="7">
        <v>12704</v>
      </c>
      <c r="D6" s="10">
        <f t="shared" si="0"/>
        <v>3.3385717514361847E-2</v>
      </c>
    </row>
    <row r="7" spans="1:4" x14ac:dyDescent="0.3">
      <c r="A7" s="5" t="s">
        <v>28</v>
      </c>
      <c r="B7" s="6" t="s">
        <v>23</v>
      </c>
      <c r="C7" s="7">
        <v>13514</v>
      </c>
      <c r="D7" s="10">
        <f t="shared" si="0"/>
        <v>3.5514372362176166E-2</v>
      </c>
    </row>
    <row r="8" spans="1:4" x14ac:dyDescent="0.3">
      <c r="A8" s="5" t="s">
        <v>29</v>
      </c>
      <c r="B8" s="6" t="s">
        <v>23</v>
      </c>
      <c r="C8" s="7">
        <v>3830</v>
      </c>
      <c r="D8" s="10">
        <f t="shared" si="0"/>
        <v>1.0065121070529431E-2</v>
      </c>
    </row>
    <row r="9" spans="1:4" x14ac:dyDescent="0.3">
      <c r="A9" s="5" t="s">
        <v>30</v>
      </c>
      <c r="B9" s="6" t="s">
        <v>23</v>
      </c>
      <c r="C9" s="7">
        <v>11892</v>
      </c>
      <c r="D9" s="10">
        <f t="shared" si="0"/>
        <v>3.1251806728651695E-2</v>
      </c>
    </row>
    <row r="10" spans="1:4" x14ac:dyDescent="0.3">
      <c r="A10" s="5" t="s">
        <v>31</v>
      </c>
      <c r="B10" s="6" t="s">
        <v>23</v>
      </c>
      <c r="C10" s="7">
        <v>8041</v>
      </c>
      <c r="D10" s="10">
        <f t="shared" si="0"/>
        <v>2.1131498310215966E-2</v>
      </c>
    </row>
    <row r="11" spans="1:4" x14ac:dyDescent="0.3">
      <c r="A11" s="5" t="s">
        <v>32</v>
      </c>
      <c r="B11" s="6" t="s">
        <v>23</v>
      </c>
      <c r="C11" s="7">
        <v>55424</v>
      </c>
      <c r="D11" s="10">
        <f t="shared" si="0"/>
        <v>0.14565255096945776</v>
      </c>
    </row>
    <row r="12" spans="1:4" x14ac:dyDescent="0.3">
      <c r="A12" s="5" t="s">
        <v>33</v>
      </c>
      <c r="B12" s="6" t="s">
        <v>23</v>
      </c>
      <c r="C12" s="7">
        <v>10445</v>
      </c>
      <c r="D12" s="10">
        <f t="shared" si="0"/>
        <v>2.7449135661013029E-2</v>
      </c>
    </row>
    <row r="13" spans="1:4" x14ac:dyDescent="0.3">
      <c r="A13" s="5" t="s">
        <v>34</v>
      </c>
      <c r="B13" s="6" t="s">
        <v>23</v>
      </c>
      <c r="C13" s="7">
        <v>5908</v>
      </c>
      <c r="D13" s="10">
        <f t="shared" si="0"/>
        <v>1.5526040544304929E-2</v>
      </c>
    </row>
    <row r="14" spans="1:4" x14ac:dyDescent="0.3">
      <c r="A14" s="5" t="s">
        <v>35</v>
      </c>
      <c r="B14" s="6" t="s">
        <v>23</v>
      </c>
      <c r="C14" s="7">
        <v>7192</v>
      </c>
      <c r="D14" s="10">
        <f t="shared" si="0"/>
        <v>1.8900352673432812E-2</v>
      </c>
    </row>
    <row r="15" spans="1:4" x14ac:dyDescent="0.3">
      <c r="A15" s="5" t="s">
        <v>36</v>
      </c>
      <c r="B15" s="6" t="s">
        <v>23</v>
      </c>
      <c r="C15" s="7">
        <v>17746</v>
      </c>
      <c r="D15" s="10">
        <f t="shared" si="0"/>
        <v>4.6635936949769002E-2</v>
      </c>
    </row>
    <row r="16" spans="1:4" x14ac:dyDescent="0.3">
      <c r="A16" s="5" t="s">
        <v>37</v>
      </c>
      <c r="B16" s="6" t="s">
        <v>23</v>
      </c>
      <c r="C16" s="7">
        <v>42311</v>
      </c>
      <c r="D16" s="10">
        <f t="shared" si="0"/>
        <v>0.11119199415539706</v>
      </c>
    </row>
    <row r="17" spans="1:4" x14ac:dyDescent="0.3">
      <c r="A17" s="5" t="s">
        <v>38</v>
      </c>
      <c r="B17" s="6" t="s">
        <v>23</v>
      </c>
      <c r="C17" s="7">
        <v>10804</v>
      </c>
      <c r="D17" s="10">
        <f t="shared" si="0"/>
        <v>2.839257651331592E-2</v>
      </c>
    </row>
    <row r="18" spans="1:4" x14ac:dyDescent="0.3">
      <c r="A18" s="5" t="s">
        <v>39</v>
      </c>
      <c r="B18" s="6" t="s">
        <v>23</v>
      </c>
      <c r="C18" s="7">
        <v>13461</v>
      </c>
      <c r="D18" s="10">
        <f t="shared" si="0"/>
        <v>3.5375090007936469E-2</v>
      </c>
    </row>
    <row r="19" spans="1:4" x14ac:dyDescent="0.3">
      <c r="A19" s="5" t="s">
        <v>40</v>
      </c>
      <c r="B19" s="6" t="s">
        <v>23</v>
      </c>
      <c r="C19" s="7">
        <v>14461</v>
      </c>
      <c r="D19" s="10">
        <f t="shared" si="0"/>
        <v>3.800305895585538E-2</v>
      </c>
    </row>
    <row r="20" spans="1:4" x14ac:dyDescent="0.3">
      <c r="A20" s="5" t="s">
        <v>41</v>
      </c>
      <c r="B20" s="6" t="s">
        <v>23</v>
      </c>
      <c r="C20" s="7">
        <v>18411</v>
      </c>
      <c r="D20" s="10">
        <f t="shared" si="0"/>
        <v>4.8383536300135074E-2</v>
      </c>
    </row>
    <row r="21" spans="1:4" x14ac:dyDescent="0.3">
      <c r="A21" s="5" t="s">
        <v>42</v>
      </c>
      <c r="B21" s="6" t="s">
        <v>23</v>
      </c>
      <c r="C21" s="7">
        <v>40172</v>
      </c>
      <c r="D21" s="10">
        <f t="shared" si="0"/>
        <v>0.1055707685757985</v>
      </c>
    </row>
    <row r="22" spans="1:4" x14ac:dyDescent="0.3">
      <c r="A22" s="5" t="s">
        <v>43</v>
      </c>
      <c r="B22" s="6" t="s">
        <v>23</v>
      </c>
      <c r="C22" s="7">
        <v>25526</v>
      </c>
      <c r="D22" s="10">
        <f t="shared" si="0"/>
        <v>6.7081535364578129E-2</v>
      </c>
    </row>
    <row r="23" spans="1:4" x14ac:dyDescent="0.3">
      <c r="A23" s="8" t="s">
        <v>4</v>
      </c>
      <c r="C23" s="1">
        <f>SUM(C2:C22)</f>
        <v>380522</v>
      </c>
      <c r="D23" s="10">
        <f>SUM(D2:D22)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1" sqref="A21"/>
    </sheetView>
  </sheetViews>
  <sheetFormatPr defaultRowHeight="14.4" x14ac:dyDescent="0.3"/>
  <cols>
    <col min="1" max="1" width="137.21875" bestFit="1" customWidth="1"/>
  </cols>
  <sheetData>
    <row r="1" spans="1:1" x14ac:dyDescent="0.3">
      <c r="A1" s="2" t="s">
        <v>45</v>
      </c>
    </row>
    <row r="2" spans="1:1" x14ac:dyDescent="0.3">
      <c r="A2" t="s">
        <v>44</v>
      </c>
    </row>
    <row r="3" spans="1:1" x14ac:dyDescent="0.3">
      <c r="A3" t="s">
        <v>47</v>
      </c>
    </row>
    <row r="4" spans="1:1" ht="15.6" customHeight="1" x14ac:dyDescent="0.3">
      <c r="A4" s="11" t="s">
        <v>48</v>
      </c>
    </row>
    <row r="5" spans="1:1" x14ac:dyDescent="0.3">
      <c r="A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Gender</vt:lpstr>
      <vt:lpstr>Age Groups</vt:lpstr>
      <vt:lpstr>Age Distribution</vt:lpstr>
      <vt:lpstr>Population per Barangay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2024-02-29T06:30:22Z</dcterms:created>
  <dcterms:modified xsi:type="dcterms:W3CDTF">2024-03-01T03:58:24Z</dcterms:modified>
</cp:coreProperties>
</file>