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17256" windowHeight="5844" activeTab="2"/>
  </bookViews>
  <sheets>
    <sheet name="Whole" sheetId="4" r:id="rId1"/>
    <sheet name="District 1" sheetId="2" r:id="rId2"/>
    <sheet name="District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" i="4"/>
  <c r="F3" i="3"/>
  <c r="F4" i="3"/>
  <c r="F5" i="3"/>
  <c r="F6" i="3"/>
  <c r="F7" i="3"/>
  <c r="F8" i="3"/>
  <c r="F2" i="3"/>
  <c r="H3" i="3"/>
  <c r="H4" i="3"/>
  <c r="H5" i="3"/>
  <c r="H6" i="3"/>
  <c r="H7" i="3"/>
  <c r="H8" i="3"/>
  <c r="H2" i="3"/>
  <c r="I3" i="3"/>
  <c r="I4" i="3"/>
  <c r="I5" i="3"/>
  <c r="I6" i="3"/>
  <c r="I7" i="3"/>
  <c r="I8" i="3"/>
  <c r="I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I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I2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K23" i="4" l="1"/>
  <c r="K17" i="2"/>
  <c r="K8" i="3"/>
  <c r="J23" i="4"/>
  <c r="D23" i="4"/>
  <c r="G23" i="4"/>
  <c r="E23" i="4"/>
  <c r="C23" i="4"/>
  <c r="B23" i="4"/>
  <c r="J22" i="4"/>
  <c r="K22" i="4" s="1"/>
  <c r="D22" i="4"/>
  <c r="J21" i="4"/>
  <c r="K21" i="4" s="1"/>
  <c r="D21" i="4"/>
  <c r="J20" i="4"/>
  <c r="K20" i="4" s="1"/>
  <c r="D20" i="4"/>
  <c r="J16" i="4"/>
  <c r="K16" i="4" s="1"/>
  <c r="D16" i="4"/>
  <c r="J11" i="4"/>
  <c r="K11" i="4" s="1"/>
  <c r="D11" i="4"/>
  <c r="J2" i="4"/>
  <c r="K2" i="4" s="1"/>
  <c r="D2" i="4"/>
  <c r="J19" i="4"/>
  <c r="K19" i="4" s="1"/>
  <c r="D19" i="4"/>
  <c r="J18" i="4"/>
  <c r="K18" i="4" s="1"/>
  <c r="D18" i="4"/>
  <c r="J17" i="4"/>
  <c r="K17" i="4" s="1"/>
  <c r="D17" i="4"/>
  <c r="J15" i="4"/>
  <c r="K15" i="4" s="1"/>
  <c r="D15" i="4"/>
  <c r="J14" i="4"/>
  <c r="K14" i="4" s="1"/>
  <c r="D14" i="4"/>
  <c r="J13" i="4"/>
  <c r="K13" i="4" s="1"/>
  <c r="D13" i="4"/>
  <c r="J12" i="4"/>
  <c r="K12" i="4" s="1"/>
  <c r="D12" i="4"/>
  <c r="J10" i="4"/>
  <c r="K10" i="4" s="1"/>
  <c r="D10" i="4"/>
  <c r="J9" i="4"/>
  <c r="K9" i="4" s="1"/>
  <c r="D9" i="4"/>
  <c r="J8" i="4"/>
  <c r="K8" i="4" s="1"/>
  <c r="D8" i="4"/>
  <c r="J7" i="4"/>
  <c r="K7" i="4" s="1"/>
  <c r="D7" i="4"/>
  <c r="J6" i="4"/>
  <c r="K6" i="4" s="1"/>
  <c r="D6" i="4"/>
  <c r="J5" i="4"/>
  <c r="K5" i="4" s="1"/>
  <c r="D5" i="4"/>
  <c r="J4" i="4"/>
  <c r="K4" i="4" s="1"/>
  <c r="D4" i="4"/>
  <c r="J3" i="4"/>
  <c r="K3" i="4" s="1"/>
  <c r="D3" i="4"/>
  <c r="J17" i="2"/>
  <c r="J3" i="2"/>
  <c r="J4" i="2"/>
  <c r="J5" i="2"/>
  <c r="K5" i="2" s="1"/>
  <c r="J6" i="2"/>
  <c r="K6" i="2" s="1"/>
  <c r="J7" i="2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J16" i="2"/>
  <c r="J2" i="2"/>
  <c r="K3" i="2"/>
  <c r="K4" i="2"/>
  <c r="K7" i="2"/>
  <c r="K15" i="2"/>
  <c r="K16" i="2"/>
  <c r="K3" i="3"/>
  <c r="K4" i="3"/>
  <c r="K5" i="3"/>
  <c r="K6" i="3"/>
  <c r="K7" i="3"/>
  <c r="K2" i="3"/>
  <c r="J8" i="3"/>
  <c r="J3" i="3"/>
  <c r="J4" i="3"/>
  <c r="J5" i="3"/>
  <c r="J6" i="3"/>
  <c r="J7" i="3"/>
  <c r="J2" i="3"/>
  <c r="G8" i="3"/>
  <c r="E8" i="3"/>
  <c r="D8" i="3"/>
  <c r="D3" i="3"/>
  <c r="D4" i="3"/>
  <c r="D5" i="3"/>
  <c r="D6" i="3"/>
  <c r="D7" i="3"/>
  <c r="D2" i="3"/>
  <c r="C8" i="3"/>
  <c r="B8" i="3"/>
  <c r="D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E17" i="2"/>
  <c r="G17" i="2"/>
  <c r="C17" i="2"/>
  <c r="B17" i="2"/>
  <c r="K2" i="2" l="1"/>
</calcChain>
</file>

<file path=xl/sharedStrings.xml><?xml version="1.0" encoding="utf-8"?>
<sst xmlns="http://schemas.openxmlformats.org/spreadsheetml/2006/main" count="78" uniqueCount="35">
  <si>
    <t>BARANGAY</t>
  </si>
  <si>
    <t>REG. VOTERS</t>
  </si>
  <si>
    <t xml:space="preserve"> TURN OUT</t>
  </si>
  <si>
    <t>REG VS. TO</t>
  </si>
  <si>
    <t xml:space="preserve"> JAYE LACSON NOEL</t>
  </si>
  <si>
    <t>JAYE % - TO</t>
  </si>
  <si>
    <t xml:space="preserve"> RICKY SANDOVAL</t>
  </si>
  <si>
    <t>ACACIA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</si>
  <si>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</si>
  <si>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</si>
  <si>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</si>
  <si>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</si>
  <si>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</si>
  <si>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</si>
  <si>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</si>
  <si>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</si>
  <si>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LONGOS</t>
  </si>
  <si>
    <t>MAYSILO</t>
  </si>
  <si>
    <t>MUZON</t>
  </si>
  <si>
    <t>NIUGAN</t>
  </si>
  <si>
    <t>PANGHULO</t>
  </si>
  <si>
    <t>POTRERO</t>
  </si>
  <si>
    <t>SAN AGUSTIN</t>
  </si>
  <si>
    <t>SANTOLAN</t>
  </si>
  <si>
    <t>TAÑONG (POB.)</t>
  </si>
  <si>
    <t>TINAJEROS</t>
  </si>
  <si>
    <t>TONSUYA</t>
  </si>
  <si>
    <t>TUGATOG</t>
  </si>
  <si>
    <t>TOTAL</t>
  </si>
  <si>
    <t>RICKY % - TO</t>
  </si>
  <si>
    <t>UNACCOUNTED</t>
  </si>
  <si>
    <t>UNACCOUNTED % - TO</t>
  </si>
  <si>
    <t>VOTER TURNOUT (LOCAL)</t>
  </si>
  <si>
    <t>DID NOT VOTE</t>
  </si>
  <si>
    <t>DID NOT VOTE % -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</si>
</sst>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" activeCellId="2" sqref="H2:H23 F2:F23 D2:D23"/>
    </sheetView>
  </sheetViews>
  <sheetFormatPr defaultRowHeight="14.4" x14ac:dyDescent="0.3"/>
  <cols>
    <col min="1" max="1" width="15.5546875" bestFit="1" customWidth="1"/>
    <col min="2" max="2" width="11.77734375" bestFit="1" customWidth="1"/>
    <col min="3" max="3" width="10.33203125" bestFit="1" customWidth="1"/>
    <col min="4" max="4" width="15.6640625" bestFit="1" customWidth="1"/>
    <col min="5" max="5" width="17.5546875" bestFit="1" customWidth="1"/>
    <col min="6" max="6" width="15.6640625" bestFit="1" customWidth="1"/>
    <col min="7" max="7" width="15.77734375" bestFit="1" customWidth="1"/>
    <col min="8" max="8" width="15.77734375" customWidth="1"/>
    <col min="9" max="9" width="12" bestFit="1" customWidth="1"/>
    <col min="10" max="10" width="14.33203125" bestFit="1" customWidth="1"/>
    <col min="11" max="11" width="20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32</v>
      </c>
      <c r="J1" s="1" t="s">
        <v>33</v>
      </c>
      <c r="K1" s="1" t="s">
        <v>34</v>
      </c>
    </row>
    <row r="2" spans="1:11" x14ac:dyDescent="0.3">
      <c r="A2" s="1" t="s">
        <v>7</v>
      </c>
      <c r="B2" s="2">
        <v>5577</v>
      </c>
      <c r="C2" s="2">
        <v>4123</v>
      </c>
      <c r="D2" s="6">
        <f t="shared" ref="D2:D22" si="0">C2/B2</f>
        <v>0.73928635467097004</v>
      </c>
      <c r="E2" s="2">
        <v>2301</v>
      </c>
      <c r="F2" s="6">
        <f>E2/I2</f>
        <v>0.59828393135725433</v>
      </c>
      <c r="G2" s="2">
        <v>1545</v>
      </c>
      <c r="H2" s="6">
        <f>G2/I2</f>
        <v>0.40171606864274573</v>
      </c>
      <c r="I2" s="3">
        <f>G2+E2</f>
        <v>3846</v>
      </c>
      <c r="J2" s="3">
        <f t="shared" ref="J2:J22" si="1">C2-E2-G2</f>
        <v>277</v>
      </c>
      <c r="K2" s="5">
        <f>J2/C2</f>
        <v>6.7184089255396554E-2</v>
      </c>
    </row>
    <row r="3" spans="1:11" x14ac:dyDescent="0.3">
      <c r="A3" s="1" t="s">
        <v>8</v>
      </c>
      <c r="B3" s="2">
        <v>9036</v>
      </c>
      <c r="C3" s="2">
        <v>6628</v>
      </c>
      <c r="D3" s="6">
        <f t="shared" si="0"/>
        <v>0.73351040283311197</v>
      </c>
      <c r="E3" s="2">
        <v>3636</v>
      </c>
      <c r="F3" s="6">
        <f t="shared" ref="F3:F23" si="2">E3/I3</f>
        <v>0.58475394017368931</v>
      </c>
      <c r="G3" s="2">
        <v>2582</v>
      </c>
      <c r="H3" s="6">
        <f t="shared" ref="H3:H23" si="3">G3/I3</f>
        <v>0.41524605982631069</v>
      </c>
      <c r="I3" s="3">
        <f t="shared" ref="I3:I22" si="4">G3+E3</f>
        <v>6218</v>
      </c>
      <c r="J3" s="3">
        <f t="shared" si="1"/>
        <v>410</v>
      </c>
      <c r="K3" s="5">
        <f t="shared" ref="K3:K10" si="5">J3/B3</f>
        <v>4.5374059318282423E-2</v>
      </c>
    </row>
    <row r="4" spans="1:11" x14ac:dyDescent="0.3">
      <c r="A4" s="1" t="s">
        <v>9</v>
      </c>
      <c r="B4" s="2">
        <v>5734</v>
      </c>
      <c r="C4" s="2">
        <v>4346</v>
      </c>
      <c r="D4" s="6">
        <f t="shared" si="0"/>
        <v>0.75793512382281125</v>
      </c>
      <c r="E4" s="2">
        <v>2601</v>
      </c>
      <c r="F4" s="6">
        <f t="shared" si="2"/>
        <v>0.63969503197245448</v>
      </c>
      <c r="G4" s="2">
        <v>1465</v>
      </c>
      <c r="H4" s="6">
        <f t="shared" si="3"/>
        <v>0.36030496802754552</v>
      </c>
      <c r="I4" s="3">
        <f t="shared" si="4"/>
        <v>4066</v>
      </c>
      <c r="J4" s="3">
        <f t="shared" si="1"/>
        <v>280</v>
      </c>
      <c r="K4" s="5">
        <f t="shared" si="5"/>
        <v>4.8831531217300314E-2</v>
      </c>
    </row>
    <row r="5" spans="1:11" x14ac:dyDescent="0.3">
      <c r="A5" s="1" t="s">
        <v>10</v>
      </c>
      <c r="B5" s="2">
        <v>24954</v>
      </c>
      <c r="C5" s="2">
        <v>19127</v>
      </c>
      <c r="D5" s="6">
        <f t="shared" si="0"/>
        <v>0.76649034222970269</v>
      </c>
      <c r="E5" s="2">
        <v>9403</v>
      </c>
      <c r="F5" s="6">
        <f t="shared" si="2"/>
        <v>0.53441318556408068</v>
      </c>
      <c r="G5" s="2">
        <v>8192</v>
      </c>
      <c r="H5" s="6">
        <f t="shared" si="3"/>
        <v>0.46558681443591932</v>
      </c>
      <c r="I5" s="3">
        <f t="shared" si="4"/>
        <v>17595</v>
      </c>
      <c r="J5" s="3">
        <f t="shared" si="1"/>
        <v>1532</v>
      </c>
      <c r="K5" s="5">
        <f t="shared" si="5"/>
        <v>6.1392963052015706E-2</v>
      </c>
    </row>
    <row r="6" spans="1:11" x14ac:dyDescent="0.3">
      <c r="A6" s="1" t="s">
        <v>11</v>
      </c>
      <c r="B6" s="2">
        <v>9974</v>
      </c>
      <c r="C6" s="2">
        <v>7502</v>
      </c>
      <c r="D6" s="6">
        <f t="shared" si="0"/>
        <v>0.7521556045718869</v>
      </c>
      <c r="E6" s="2">
        <v>4309</v>
      </c>
      <c r="F6" s="6">
        <f t="shared" si="2"/>
        <v>0.61460561974040795</v>
      </c>
      <c r="G6" s="2">
        <v>2702</v>
      </c>
      <c r="H6" s="6">
        <f t="shared" si="3"/>
        <v>0.38539438025959205</v>
      </c>
      <c r="I6" s="3">
        <f t="shared" si="4"/>
        <v>7011</v>
      </c>
      <c r="J6" s="3">
        <f t="shared" si="1"/>
        <v>491</v>
      </c>
      <c r="K6" s="5">
        <f t="shared" si="5"/>
        <v>4.9227992781231203E-2</v>
      </c>
    </row>
    <row r="7" spans="1:11" x14ac:dyDescent="0.3">
      <c r="A7" s="1" t="s">
        <v>12</v>
      </c>
      <c r="B7" s="2">
        <v>8671</v>
      </c>
      <c r="C7" s="2">
        <v>7203</v>
      </c>
      <c r="D7" s="6">
        <f t="shared" si="0"/>
        <v>0.83070003459808561</v>
      </c>
      <c r="E7" s="2">
        <v>4144</v>
      </c>
      <c r="F7" s="6">
        <f t="shared" si="2"/>
        <v>0.6149280308651135</v>
      </c>
      <c r="G7" s="2">
        <v>2595</v>
      </c>
      <c r="H7" s="6">
        <f t="shared" si="3"/>
        <v>0.3850719691348865</v>
      </c>
      <c r="I7" s="3">
        <f t="shared" si="4"/>
        <v>6739</v>
      </c>
      <c r="J7" s="3">
        <f t="shared" si="1"/>
        <v>464</v>
      </c>
      <c r="K7" s="5">
        <f t="shared" si="5"/>
        <v>5.3511705685618728E-2</v>
      </c>
    </row>
    <row r="8" spans="1:11" x14ac:dyDescent="0.3">
      <c r="A8" s="1" t="s">
        <v>13</v>
      </c>
      <c r="B8" s="2">
        <v>3196</v>
      </c>
      <c r="C8" s="2">
        <v>2505</v>
      </c>
      <c r="D8" s="6">
        <f t="shared" si="0"/>
        <v>0.78379224030037542</v>
      </c>
      <c r="E8" s="2">
        <v>1626</v>
      </c>
      <c r="F8" s="6">
        <f t="shared" si="2"/>
        <v>0.68927511657481988</v>
      </c>
      <c r="G8" s="2">
        <v>733</v>
      </c>
      <c r="H8" s="6">
        <f t="shared" si="3"/>
        <v>0.31072488342518018</v>
      </c>
      <c r="I8" s="3">
        <f t="shared" si="4"/>
        <v>2359</v>
      </c>
      <c r="J8" s="3">
        <f t="shared" si="1"/>
        <v>146</v>
      </c>
      <c r="K8" s="5">
        <f t="shared" si="5"/>
        <v>4.5682102628285357E-2</v>
      </c>
    </row>
    <row r="9" spans="1:11" x14ac:dyDescent="0.3">
      <c r="A9" s="1" t="s">
        <v>14</v>
      </c>
      <c r="B9" s="2">
        <v>10396</v>
      </c>
      <c r="C9" s="2">
        <v>7848</v>
      </c>
      <c r="D9" s="6">
        <f t="shared" si="0"/>
        <v>0.75490573297422081</v>
      </c>
      <c r="E9" s="2">
        <v>4986</v>
      </c>
      <c r="F9" s="6">
        <f t="shared" si="2"/>
        <v>0.68329450459092778</v>
      </c>
      <c r="G9" s="2">
        <v>2311</v>
      </c>
      <c r="H9" s="6">
        <f t="shared" si="3"/>
        <v>0.31670549540907222</v>
      </c>
      <c r="I9" s="3">
        <f t="shared" si="4"/>
        <v>7297</v>
      </c>
      <c r="J9" s="3">
        <f t="shared" si="1"/>
        <v>551</v>
      </c>
      <c r="K9" s="5">
        <f t="shared" si="5"/>
        <v>5.3001154290111582E-2</v>
      </c>
    </row>
    <row r="10" spans="1:11" x14ac:dyDescent="0.3">
      <c r="A10" s="1" t="s">
        <v>15</v>
      </c>
      <c r="B10" s="2">
        <v>6801</v>
      </c>
      <c r="C10" s="2">
        <v>5181</v>
      </c>
      <c r="D10" s="6">
        <f t="shared" si="0"/>
        <v>0.76179973533303924</v>
      </c>
      <c r="E10" s="2">
        <v>2702</v>
      </c>
      <c r="F10" s="6">
        <f t="shared" si="2"/>
        <v>0.55425641025641026</v>
      </c>
      <c r="G10" s="2">
        <v>2173</v>
      </c>
      <c r="H10" s="6">
        <f t="shared" si="3"/>
        <v>0.44574358974358974</v>
      </c>
      <c r="I10" s="3">
        <f t="shared" si="4"/>
        <v>4875</v>
      </c>
      <c r="J10" s="3">
        <f t="shared" si="1"/>
        <v>306</v>
      </c>
      <c r="K10" s="5">
        <f t="shared" si="5"/>
        <v>4.4993383325981476E-2</v>
      </c>
    </row>
    <row r="11" spans="1:11" x14ac:dyDescent="0.3">
      <c r="A11" s="1" t="s">
        <v>16</v>
      </c>
      <c r="B11" s="2">
        <v>32729</v>
      </c>
      <c r="C11" s="2">
        <v>24397</v>
      </c>
      <c r="D11" s="6">
        <f t="shared" si="0"/>
        <v>0.74542454703779526</v>
      </c>
      <c r="E11" s="2">
        <v>11730</v>
      </c>
      <c r="F11" s="6">
        <f t="shared" si="2"/>
        <v>0.5160580730312363</v>
      </c>
      <c r="G11" s="2">
        <v>11000</v>
      </c>
      <c r="H11" s="6">
        <f t="shared" si="3"/>
        <v>0.48394192696876376</v>
      </c>
      <c r="I11" s="3">
        <f t="shared" si="4"/>
        <v>22730</v>
      </c>
      <c r="J11" s="3">
        <f t="shared" si="1"/>
        <v>1667</v>
      </c>
      <c r="K11" s="5">
        <f>J11/C11</f>
        <v>6.8328073123744726E-2</v>
      </c>
    </row>
    <row r="12" spans="1:11" x14ac:dyDescent="0.3">
      <c r="A12" s="1" t="s">
        <v>17</v>
      </c>
      <c r="B12" s="2">
        <v>7661</v>
      </c>
      <c r="C12" s="2">
        <v>5866</v>
      </c>
      <c r="D12" s="6">
        <f t="shared" si="0"/>
        <v>0.76569638428403608</v>
      </c>
      <c r="E12" s="2">
        <v>3184</v>
      </c>
      <c r="F12" s="6">
        <f t="shared" si="2"/>
        <v>0.59480665047636838</v>
      </c>
      <c r="G12" s="2">
        <v>2169</v>
      </c>
      <c r="H12" s="6">
        <f t="shared" si="3"/>
        <v>0.40519334952363162</v>
      </c>
      <c r="I12" s="3">
        <f t="shared" si="4"/>
        <v>5353</v>
      </c>
      <c r="J12" s="3">
        <f t="shared" si="1"/>
        <v>513</v>
      </c>
      <c r="K12" s="5">
        <f>J12/B12</f>
        <v>6.6962537527737898E-2</v>
      </c>
    </row>
    <row r="13" spans="1:11" x14ac:dyDescent="0.3">
      <c r="A13" s="1" t="s">
        <v>18</v>
      </c>
      <c r="B13" s="2">
        <v>5112</v>
      </c>
      <c r="C13" s="2">
        <v>3957</v>
      </c>
      <c r="D13" s="6">
        <f t="shared" si="0"/>
        <v>0.77406103286384975</v>
      </c>
      <c r="E13" s="2">
        <v>2049</v>
      </c>
      <c r="F13" s="6">
        <f t="shared" si="2"/>
        <v>0.5499194847020934</v>
      </c>
      <c r="G13" s="2">
        <v>1677</v>
      </c>
      <c r="H13" s="6">
        <f t="shared" si="3"/>
        <v>0.4500805152979066</v>
      </c>
      <c r="I13" s="3">
        <f t="shared" si="4"/>
        <v>3726</v>
      </c>
      <c r="J13" s="3">
        <f t="shared" si="1"/>
        <v>231</v>
      </c>
      <c r="K13" s="5">
        <f>J13/B13</f>
        <v>4.5187793427230047E-2</v>
      </c>
    </row>
    <row r="14" spans="1:11" x14ac:dyDescent="0.3">
      <c r="A14" s="1" t="s">
        <v>19</v>
      </c>
      <c r="B14" s="2">
        <v>4544</v>
      </c>
      <c r="C14" s="2">
        <v>3730</v>
      </c>
      <c r="D14" s="6">
        <f t="shared" si="0"/>
        <v>0.820862676056338</v>
      </c>
      <c r="E14" s="2">
        <v>1990</v>
      </c>
      <c r="F14" s="6">
        <f t="shared" si="2"/>
        <v>0.56711313764605298</v>
      </c>
      <c r="G14" s="2">
        <v>1519</v>
      </c>
      <c r="H14" s="6">
        <f t="shared" si="3"/>
        <v>0.43288686235394697</v>
      </c>
      <c r="I14" s="3">
        <f t="shared" si="4"/>
        <v>3509</v>
      </c>
      <c r="J14" s="3">
        <f t="shared" si="1"/>
        <v>221</v>
      </c>
      <c r="K14" s="5">
        <f>J14/B14</f>
        <v>4.8635563380281688E-2</v>
      </c>
    </row>
    <row r="15" spans="1:11" x14ac:dyDescent="0.3">
      <c r="A15" s="1" t="s">
        <v>20</v>
      </c>
      <c r="B15" s="2">
        <v>10331</v>
      </c>
      <c r="C15" s="2">
        <v>7700</v>
      </c>
      <c r="D15" s="6">
        <f t="shared" si="0"/>
        <v>0.74532959055270542</v>
      </c>
      <c r="E15" s="2">
        <v>3674</v>
      </c>
      <c r="F15" s="6">
        <f t="shared" si="2"/>
        <v>0.51348707197763799</v>
      </c>
      <c r="G15" s="2">
        <v>3481</v>
      </c>
      <c r="H15" s="6">
        <f t="shared" si="3"/>
        <v>0.48651292802236201</v>
      </c>
      <c r="I15" s="3">
        <f t="shared" si="4"/>
        <v>7155</v>
      </c>
      <c r="J15" s="3">
        <f t="shared" si="1"/>
        <v>545</v>
      </c>
      <c r="K15" s="5">
        <f>J15/B15</f>
        <v>5.2753847643016168E-2</v>
      </c>
    </row>
    <row r="16" spans="1:11" x14ac:dyDescent="0.3">
      <c r="A16" s="1" t="s">
        <v>21</v>
      </c>
      <c r="B16" s="2">
        <v>28546</v>
      </c>
      <c r="C16" s="2">
        <v>20321</v>
      </c>
      <c r="D16" s="6">
        <f t="shared" si="0"/>
        <v>0.71186856302108881</v>
      </c>
      <c r="E16" s="2">
        <v>8175</v>
      </c>
      <c r="F16" s="6">
        <f t="shared" si="2"/>
        <v>0.43467857712553837</v>
      </c>
      <c r="G16" s="2">
        <v>10632</v>
      </c>
      <c r="H16" s="6">
        <f t="shared" si="3"/>
        <v>0.56532142287446163</v>
      </c>
      <c r="I16" s="3">
        <f t="shared" si="4"/>
        <v>18807</v>
      </c>
      <c r="J16" s="3">
        <f t="shared" si="1"/>
        <v>1514</v>
      </c>
      <c r="K16" s="5">
        <f>J16/C16</f>
        <v>7.4504207470104819E-2</v>
      </c>
    </row>
    <row r="17" spans="1:11" x14ac:dyDescent="0.3">
      <c r="A17" s="1" t="s">
        <v>22</v>
      </c>
      <c r="B17" s="2">
        <v>9509</v>
      </c>
      <c r="C17" s="2">
        <v>6879</v>
      </c>
      <c r="D17" s="6">
        <f t="shared" si="0"/>
        <v>0.7234199179724472</v>
      </c>
      <c r="E17" s="2">
        <v>3877</v>
      </c>
      <c r="F17" s="6">
        <f t="shared" si="2"/>
        <v>0.60474184994540636</v>
      </c>
      <c r="G17" s="2">
        <v>2534</v>
      </c>
      <c r="H17" s="6">
        <f t="shared" si="3"/>
        <v>0.39525815005459369</v>
      </c>
      <c r="I17" s="3">
        <f t="shared" si="4"/>
        <v>6411</v>
      </c>
      <c r="J17" s="3">
        <f t="shared" si="1"/>
        <v>468</v>
      </c>
      <c r="K17" s="5">
        <f>J17/B17</f>
        <v>4.9216531706804081E-2</v>
      </c>
    </row>
    <row r="18" spans="1:11" x14ac:dyDescent="0.3">
      <c r="A18" s="1" t="s">
        <v>23</v>
      </c>
      <c r="B18" s="2">
        <v>9598</v>
      </c>
      <c r="C18" s="2">
        <v>7155</v>
      </c>
      <c r="D18" s="6">
        <f t="shared" si="0"/>
        <v>0.74546780579287353</v>
      </c>
      <c r="E18" s="2">
        <v>4101</v>
      </c>
      <c r="F18" s="6">
        <f t="shared" si="2"/>
        <v>0.62108132666969562</v>
      </c>
      <c r="G18" s="2">
        <v>2502</v>
      </c>
      <c r="H18" s="6">
        <f t="shared" si="3"/>
        <v>0.37891867333030443</v>
      </c>
      <c r="I18" s="3">
        <f t="shared" si="4"/>
        <v>6603</v>
      </c>
      <c r="J18" s="3">
        <f t="shared" si="1"/>
        <v>552</v>
      </c>
      <c r="K18" s="5">
        <f>J18/B18</f>
        <v>5.7511981662846427E-2</v>
      </c>
    </row>
    <row r="19" spans="1:11" x14ac:dyDescent="0.3">
      <c r="A19" s="1" t="s">
        <v>24</v>
      </c>
      <c r="B19" s="2">
        <v>9841</v>
      </c>
      <c r="C19" s="2">
        <v>8284</v>
      </c>
      <c r="D19" s="6">
        <f t="shared" si="0"/>
        <v>0.84178437150696073</v>
      </c>
      <c r="E19" s="2">
        <v>4997</v>
      </c>
      <c r="F19" s="6">
        <f t="shared" si="2"/>
        <v>0.63973882985533226</v>
      </c>
      <c r="G19" s="2">
        <v>2814</v>
      </c>
      <c r="H19" s="6">
        <f t="shared" si="3"/>
        <v>0.3602611701446678</v>
      </c>
      <c r="I19" s="3">
        <f t="shared" si="4"/>
        <v>7811</v>
      </c>
      <c r="J19" s="3">
        <f t="shared" si="1"/>
        <v>473</v>
      </c>
      <c r="K19" s="5">
        <f>J19/B19</f>
        <v>4.8064221115740269E-2</v>
      </c>
    </row>
    <row r="20" spans="1:11" x14ac:dyDescent="0.3">
      <c r="A20" s="1" t="s">
        <v>25</v>
      </c>
      <c r="B20" s="2">
        <v>13936</v>
      </c>
      <c r="C20" s="2">
        <v>11127</v>
      </c>
      <c r="D20" s="6">
        <f t="shared" si="0"/>
        <v>0.79843570608495984</v>
      </c>
      <c r="E20" s="2">
        <v>6428</v>
      </c>
      <c r="F20" s="6">
        <f t="shared" si="2"/>
        <v>0.6226872033323646</v>
      </c>
      <c r="G20" s="2">
        <v>3895</v>
      </c>
      <c r="H20" s="6">
        <f t="shared" si="3"/>
        <v>0.3773127966676354</v>
      </c>
      <c r="I20" s="3">
        <f t="shared" si="4"/>
        <v>10323</v>
      </c>
      <c r="J20" s="3">
        <f t="shared" si="1"/>
        <v>804</v>
      </c>
      <c r="K20" s="5">
        <f>J20/C20</f>
        <v>7.2256672957670534E-2</v>
      </c>
    </row>
    <row r="21" spans="1:11" x14ac:dyDescent="0.3">
      <c r="A21" s="1" t="s">
        <v>26</v>
      </c>
      <c r="B21" s="2">
        <v>27319</v>
      </c>
      <c r="C21" s="2">
        <v>21060</v>
      </c>
      <c r="D21" s="6">
        <f t="shared" si="0"/>
        <v>0.77089205314982245</v>
      </c>
      <c r="E21" s="2">
        <v>10108</v>
      </c>
      <c r="F21" s="6">
        <f t="shared" si="2"/>
        <v>0.5163729246487867</v>
      </c>
      <c r="G21" s="2">
        <v>9467</v>
      </c>
      <c r="H21" s="6">
        <f t="shared" si="3"/>
        <v>0.4836270753512133</v>
      </c>
      <c r="I21" s="3">
        <f t="shared" si="4"/>
        <v>19575</v>
      </c>
      <c r="J21" s="3">
        <f t="shared" si="1"/>
        <v>1485</v>
      </c>
      <c r="K21" s="5">
        <f>J21/C21</f>
        <v>7.0512820512820512E-2</v>
      </c>
    </row>
    <row r="22" spans="1:11" x14ac:dyDescent="0.3">
      <c r="A22" s="1" t="s">
        <v>27</v>
      </c>
      <c r="B22" s="2">
        <v>14650</v>
      </c>
      <c r="C22" s="2">
        <v>11279</v>
      </c>
      <c r="D22" s="6">
        <f t="shared" si="0"/>
        <v>0.76989761092150166</v>
      </c>
      <c r="E22" s="2">
        <v>6299</v>
      </c>
      <c r="F22" s="6">
        <f t="shared" si="2"/>
        <v>0.60567307692307693</v>
      </c>
      <c r="G22" s="2">
        <v>4101</v>
      </c>
      <c r="H22" s="6">
        <f t="shared" si="3"/>
        <v>0.39432692307692307</v>
      </c>
      <c r="I22" s="3">
        <f t="shared" si="4"/>
        <v>10400</v>
      </c>
      <c r="J22" s="3">
        <f t="shared" si="1"/>
        <v>879</v>
      </c>
      <c r="K22" s="5">
        <f>J22/C22</f>
        <v>7.7932440819221557E-2</v>
      </c>
    </row>
    <row r="23" spans="1:11" x14ac:dyDescent="0.3">
      <c r="A23" s="1" t="s">
        <v>28</v>
      </c>
      <c r="B23" s="3">
        <f>SUM(B2:B22)</f>
        <v>258115</v>
      </c>
      <c r="C23" s="3">
        <f>SUM(C2:C22)</f>
        <v>196218</v>
      </c>
      <c r="D23" s="5">
        <f>SUM(D2:D22)/21</f>
        <v>0.76636742050374196</v>
      </c>
      <c r="E23" s="3">
        <f>SUM(E2:E22)</f>
        <v>102320</v>
      </c>
      <c r="F23" s="6">
        <f t="shared" si="2"/>
        <v>0.56093723445663313</v>
      </c>
      <c r="G23" s="3">
        <f>SUM(G2:G22)</f>
        <v>80089</v>
      </c>
      <c r="H23" s="6">
        <f t="shared" si="3"/>
        <v>0.43906276554336682</v>
      </c>
      <c r="I23" s="3">
        <f>SUM(I2:I22)</f>
        <v>182409</v>
      </c>
      <c r="J23" s="3">
        <f>SUM(J2:J22)</f>
        <v>13809</v>
      </c>
      <c r="K23" s="6">
        <f>J23/C23</f>
        <v>7.0375806500932642E-2</v>
      </c>
    </row>
  </sheetData>
  <sortState ref="A2:J2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2" activeCellId="3" sqref="D2:D17 F2:F17 H2:H17 K2:K17"/>
    </sheetView>
  </sheetViews>
  <sheetFormatPr defaultRowHeight="14.4" x14ac:dyDescent="0.3"/>
  <cols>
    <col min="1" max="1" width="15.5546875" bestFit="1" customWidth="1"/>
    <col min="2" max="2" width="11.77734375" bestFit="1" customWidth="1"/>
    <col min="3" max="3" width="10.33203125" bestFit="1" customWidth="1"/>
    <col min="4" max="4" width="15.6640625" bestFit="1" customWidth="1"/>
    <col min="5" max="5" width="17.5546875" bestFit="1" customWidth="1"/>
    <col min="6" max="6" width="15.6640625" bestFit="1" customWidth="1"/>
    <col min="7" max="7" width="15.77734375" bestFit="1" customWidth="1"/>
    <col min="8" max="8" width="12" bestFit="1" customWidth="1"/>
    <col min="9" max="9" width="12" customWidth="1"/>
    <col min="10" max="10" width="14.33203125" bestFit="1" customWidth="1"/>
    <col min="11" max="11" width="20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32</v>
      </c>
      <c r="J1" s="1" t="s">
        <v>30</v>
      </c>
      <c r="K1" s="1" t="s">
        <v>31</v>
      </c>
    </row>
    <row r="2" spans="1:11" x14ac:dyDescent="0.3">
      <c r="A2" s="1" t="s">
        <v>8</v>
      </c>
      <c r="B2" s="2">
        <v>9036</v>
      </c>
      <c r="C2" s="2">
        <v>6628</v>
      </c>
      <c r="D2" s="6">
        <f>C2/B2</f>
        <v>0.73351040283311197</v>
      </c>
      <c r="E2" s="2">
        <v>3636</v>
      </c>
      <c r="F2" s="6">
        <f>E2/I2</f>
        <v>0.58475394017368931</v>
      </c>
      <c r="G2" s="2">
        <v>2582</v>
      </c>
      <c r="H2" s="6">
        <f>G2/I2</f>
        <v>0.41524605982631069</v>
      </c>
      <c r="I2" s="2">
        <f>G2+E2</f>
        <v>6218</v>
      </c>
      <c r="J2" s="3">
        <f>C2-E2-G2</f>
        <v>410</v>
      </c>
      <c r="K2" s="5">
        <f>J2/B2</f>
        <v>4.5374059318282423E-2</v>
      </c>
    </row>
    <row r="3" spans="1:11" x14ac:dyDescent="0.3">
      <c r="A3" s="1" t="s">
        <v>9</v>
      </c>
      <c r="B3" s="2">
        <v>5734</v>
      </c>
      <c r="C3" s="2">
        <v>4346</v>
      </c>
      <c r="D3" s="6">
        <f t="shared" ref="D3:D16" si="0">C3/B3</f>
        <v>0.75793512382281125</v>
      </c>
      <c r="E3" s="2">
        <v>2601</v>
      </c>
      <c r="F3" s="6">
        <f t="shared" ref="F3:F17" si="1">E3/I3</f>
        <v>0.63969503197245448</v>
      </c>
      <c r="G3" s="2">
        <v>1465</v>
      </c>
      <c r="H3" s="6">
        <f t="shared" ref="H3:H17" si="2">G3/I3</f>
        <v>0.36030496802754552</v>
      </c>
      <c r="I3" s="2">
        <f t="shared" ref="I3:I16" si="3">G3+E3</f>
        <v>4066</v>
      </c>
      <c r="J3" s="3">
        <f t="shared" ref="J3:J16" si="4">C3-E3-G3</f>
        <v>280</v>
      </c>
      <c r="K3" s="5">
        <f t="shared" ref="K3:K16" si="5">J3/B3</f>
        <v>4.8831531217300314E-2</v>
      </c>
    </row>
    <row r="4" spans="1:11" x14ac:dyDescent="0.3">
      <c r="A4" s="1" t="s">
        <v>10</v>
      </c>
      <c r="B4" s="2">
        <v>24954</v>
      </c>
      <c r="C4" s="2">
        <v>19127</v>
      </c>
      <c r="D4" s="6">
        <f t="shared" si="0"/>
        <v>0.76649034222970269</v>
      </c>
      <c r="E4" s="2">
        <v>9403</v>
      </c>
      <c r="F4" s="6">
        <f t="shared" si="1"/>
        <v>0.53441318556408068</v>
      </c>
      <c r="G4" s="2">
        <v>8192</v>
      </c>
      <c r="H4" s="6">
        <f t="shared" si="2"/>
        <v>0.46558681443591932</v>
      </c>
      <c r="I4" s="2">
        <f t="shared" si="3"/>
        <v>17595</v>
      </c>
      <c r="J4" s="3">
        <f t="shared" si="4"/>
        <v>1532</v>
      </c>
      <c r="K4" s="5">
        <f t="shared" si="5"/>
        <v>6.1392963052015706E-2</v>
      </c>
    </row>
    <row r="5" spans="1:11" x14ac:dyDescent="0.3">
      <c r="A5" s="1" t="s">
        <v>11</v>
      </c>
      <c r="B5" s="2">
        <v>9974</v>
      </c>
      <c r="C5" s="2">
        <v>7502</v>
      </c>
      <c r="D5" s="6">
        <f t="shared" si="0"/>
        <v>0.7521556045718869</v>
      </c>
      <c r="E5" s="2">
        <v>4309</v>
      </c>
      <c r="F5" s="6">
        <f t="shared" si="1"/>
        <v>0.61460561974040795</v>
      </c>
      <c r="G5" s="2">
        <v>2702</v>
      </c>
      <c r="H5" s="6">
        <f t="shared" si="2"/>
        <v>0.38539438025959205</v>
      </c>
      <c r="I5" s="2">
        <f t="shared" si="3"/>
        <v>7011</v>
      </c>
      <c r="J5" s="3">
        <f t="shared" si="4"/>
        <v>491</v>
      </c>
      <c r="K5" s="5">
        <f t="shared" si="5"/>
        <v>4.9227992781231203E-2</v>
      </c>
    </row>
    <row r="6" spans="1:11" x14ac:dyDescent="0.3">
      <c r="A6" s="1" t="s">
        <v>12</v>
      </c>
      <c r="B6" s="2">
        <v>8671</v>
      </c>
      <c r="C6" s="2">
        <v>7203</v>
      </c>
      <c r="D6" s="6">
        <f t="shared" si="0"/>
        <v>0.83070003459808561</v>
      </c>
      <c r="E6" s="2">
        <v>4144</v>
      </c>
      <c r="F6" s="6">
        <f t="shared" si="1"/>
        <v>0.6149280308651135</v>
      </c>
      <c r="G6" s="2">
        <v>2595</v>
      </c>
      <c r="H6" s="6">
        <f t="shared" si="2"/>
        <v>0.3850719691348865</v>
      </c>
      <c r="I6" s="2">
        <f t="shared" si="3"/>
        <v>6739</v>
      </c>
      <c r="J6" s="3">
        <f t="shared" si="4"/>
        <v>464</v>
      </c>
      <c r="K6" s="5">
        <f t="shared" si="5"/>
        <v>5.3511705685618728E-2</v>
      </c>
    </row>
    <row r="7" spans="1:11" x14ac:dyDescent="0.3">
      <c r="A7" s="1" t="s">
        <v>13</v>
      </c>
      <c r="B7" s="2">
        <v>3196</v>
      </c>
      <c r="C7" s="2">
        <v>2505</v>
      </c>
      <c r="D7" s="6">
        <f t="shared" si="0"/>
        <v>0.78379224030037542</v>
      </c>
      <c r="E7" s="2">
        <v>1626</v>
      </c>
      <c r="F7" s="6">
        <f t="shared" si="1"/>
        <v>0.68927511657481988</v>
      </c>
      <c r="G7" s="2">
        <v>733</v>
      </c>
      <c r="H7" s="6">
        <f t="shared" si="2"/>
        <v>0.31072488342518018</v>
      </c>
      <c r="I7" s="2">
        <f t="shared" si="3"/>
        <v>2359</v>
      </c>
      <c r="J7" s="3">
        <f t="shared" si="4"/>
        <v>146</v>
      </c>
      <c r="K7" s="5">
        <f t="shared" si="5"/>
        <v>4.5682102628285357E-2</v>
      </c>
    </row>
    <row r="8" spans="1:11" x14ac:dyDescent="0.3">
      <c r="A8" s="1" t="s">
        <v>14</v>
      </c>
      <c r="B8" s="2">
        <v>10396</v>
      </c>
      <c r="C8" s="2">
        <v>7848</v>
      </c>
      <c r="D8" s="6">
        <f t="shared" si="0"/>
        <v>0.75490573297422081</v>
      </c>
      <c r="E8" s="2">
        <v>4986</v>
      </c>
      <c r="F8" s="6">
        <f t="shared" si="1"/>
        <v>0.68329450459092778</v>
      </c>
      <c r="G8" s="2">
        <v>2311</v>
      </c>
      <c r="H8" s="6">
        <f t="shared" si="2"/>
        <v>0.31670549540907222</v>
      </c>
      <c r="I8" s="2">
        <f t="shared" si="3"/>
        <v>7297</v>
      </c>
      <c r="J8" s="3">
        <f t="shared" si="4"/>
        <v>551</v>
      </c>
      <c r="K8" s="5">
        <f t="shared" si="5"/>
        <v>5.3001154290111582E-2</v>
      </c>
    </row>
    <row r="9" spans="1:11" x14ac:dyDescent="0.3">
      <c r="A9" s="1" t="s">
        <v>15</v>
      </c>
      <c r="B9" s="2">
        <v>6801</v>
      </c>
      <c r="C9" s="2">
        <v>5181</v>
      </c>
      <c r="D9" s="6">
        <f t="shared" si="0"/>
        <v>0.76179973533303924</v>
      </c>
      <c r="E9" s="2">
        <v>2702</v>
      </c>
      <c r="F9" s="6">
        <f t="shared" si="1"/>
        <v>0.55425641025641026</v>
      </c>
      <c r="G9" s="2">
        <v>2173</v>
      </c>
      <c r="H9" s="6">
        <f t="shared" si="2"/>
        <v>0.44574358974358974</v>
      </c>
      <c r="I9" s="2">
        <f t="shared" si="3"/>
        <v>4875</v>
      </c>
      <c r="J9" s="3">
        <f t="shared" si="4"/>
        <v>306</v>
      </c>
      <c r="K9" s="5">
        <f t="shared" si="5"/>
        <v>4.4993383325981476E-2</v>
      </c>
    </row>
    <row r="10" spans="1:11" x14ac:dyDescent="0.3">
      <c r="A10" s="1" t="s">
        <v>17</v>
      </c>
      <c r="B10" s="2">
        <v>7661</v>
      </c>
      <c r="C10" s="2">
        <v>5866</v>
      </c>
      <c r="D10" s="6">
        <f t="shared" si="0"/>
        <v>0.76569638428403608</v>
      </c>
      <c r="E10" s="2">
        <v>3184</v>
      </c>
      <c r="F10" s="6">
        <f t="shared" si="1"/>
        <v>0.59480665047636838</v>
      </c>
      <c r="G10" s="2">
        <v>2169</v>
      </c>
      <c r="H10" s="6">
        <f t="shared" si="2"/>
        <v>0.40519334952363162</v>
      </c>
      <c r="I10" s="2">
        <f t="shared" si="3"/>
        <v>5353</v>
      </c>
      <c r="J10" s="3">
        <f t="shared" si="4"/>
        <v>513</v>
      </c>
      <c r="K10" s="5">
        <f t="shared" si="5"/>
        <v>6.6962537527737898E-2</v>
      </c>
    </row>
    <row r="11" spans="1:11" x14ac:dyDescent="0.3">
      <c r="A11" s="1" t="s">
        <v>18</v>
      </c>
      <c r="B11" s="2">
        <v>5112</v>
      </c>
      <c r="C11" s="2">
        <v>3957</v>
      </c>
      <c r="D11" s="6">
        <f t="shared" si="0"/>
        <v>0.77406103286384975</v>
      </c>
      <c r="E11" s="2">
        <v>2049</v>
      </c>
      <c r="F11" s="6">
        <f t="shared" si="1"/>
        <v>0.5499194847020934</v>
      </c>
      <c r="G11" s="2">
        <v>1677</v>
      </c>
      <c r="H11" s="6">
        <f t="shared" si="2"/>
        <v>0.4500805152979066</v>
      </c>
      <c r="I11" s="2">
        <f t="shared" si="3"/>
        <v>3726</v>
      </c>
      <c r="J11" s="3">
        <f t="shared" si="4"/>
        <v>231</v>
      </c>
      <c r="K11" s="5">
        <f t="shared" si="5"/>
        <v>4.5187793427230047E-2</v>
      </c>
    </row>
    <row r="12" spans="1:11" x14ac:dyDescent="0.3">
      <c r="A12" s="1" t="s">
        <v>19</v>
      </c>
      <c r="B12" s="2">
        <v>4544</v>
      </c>
      <c r="C12" s="2">
        <v>3730</v>
      </c>
      <c r="D12" s="6">
        <f t="shared" si="0"/>
        <v>0.820862676056338</v>
      </c>
      <c r="E12" s="2">
        <v>1990</v>
      </c>
      <c r="F12" s="6">
        <f t="shared" si="1"/>
        <v>0.56711313764605298</v>
      </c>
      <c r="G12" s="2">
        <v>1519</v>
      </c>
      <c r="H12" s="6">
        <f t="shared" si="2"/>
        <v>0.43288686235394697</v>
      </c>
      <c r="I12" s="2">
        <f t="shared" si="3"/>
        <v>3509</v>
      </c>
      <c r="J12" s="3">
        <f t="shared" si="4"/>
        <v>221</v>
      </c>
      <c r="K12" s="5">
        <f t="shared" si="5"/>
        <v>4.8635563380281688E-2</v>
      </c>
    </row>
    <row r="13" spans="1:11" x14ac:dyDescent="0.3">
      <c r="A13" s="1" t="s">
        <v>20</v>
      </c>
      <c r="B13" s="2">
        <v>10331</v>
      </c>
      <c r="C13" s="2">
        <v>7700</v>
      </c>
      <c r="D13" s="6">
        <f t="shared" si="0"/>
        <v>0.74532959055270542</v>
      </c>
      <c r="E13" s="2">
        <v>3674</v>
      </c>
      <c r="F13" s="6">
        <f t="shared" si="1"/>
        <v>0.51348707197763799</v>
      </c>
      <c r="G13" s="2">
        <v>3481</v>
      </c>
      <c r="H13" s="6">
        <f t="shared" si="2"/>
        <v>0.48651292802236201</v>
      </c>
      <c r="I13" s="2">
        <f t="shared" si="3"/>
        <v>7155</v>
      </c>
      <c r="J13" s="3">
        <f t="shared" si="4"/>
        <v>545</v>
      </c>
      <c r="K13" s="5">
        <f t="shared" si="5"/>
        <v>5.2753847643016168E-2</v>
      </c>
    </row>
    <row r="14" spans="1:11" x14ac:dyDescent="0.3">
      <c r="A14" s="1" t="s">
        <v>22</v>
      </c>
      <c r="B14" s="2">
        <v>9509</v>
      </c>
      <c r="C14" s="2">
        <v>6879</v>
      </c>
      <c r="D14" s="6">
        <f t="shared" si="0"/>
        <v>0.7234199179724472</v>
      </c>
      <c r="E14" s="2">
        <v>3877</v>
      </c>
      <c r="F14" s="6">
        <f t="shared" si="1"/>
        <v>0.60474184994540636</v>
      </c>
      <c r="G14" s="2">
        <v>2534</v>
      </c>
      <c r="H14" s="6">
        <f t="shared" si="2"/>
        <v>0.39525815005459369</v>
      </c>
      <c r="I14" s="2">
        <f t="shared" si="3"/>
        <v>6411</v>
      </c>
      <c r="J14" s="3">
        <f t="shared" si="4"/>
        <v>468</v>
      </c>
      <c r="K14" s="5">
        <f t="shared" si="5"/>
        <v>4.9216531706804081E-2</v>
      </c>
    </row>
    <row r="15" spans="1:11" x14ac:dyDescent="0.3">
      <c r="A15" s="1" t="s">
        <v>23</v>
      </c>
      <c r="B15" s="2">
        <v>9598</v>
      </c>
      <c r="C15" s="2">
        <v>7155</v>
      </c>
      <c r="D15" s="6">
        <f t="shared" si="0"/>
        <v>0.74546780579287353</v>
      </c>
      <c r="E15" s="2">
        <v>4101</v>
      </c>
      <c r="F15" s="6">
        <f t="shared" si="1"/>
        <v>0.62108132666969562</v>
      </c>
      <c r="G15" s="2">
        <v>2502</v>
      </c>
      <c r="H15" s="6">
        <f t="shared" si="2"/>
        <v>0.37891867333030443</v>
      </c>
      <c r="I15" s="2">
        <f t="shared" si="3"/>
        <v>6603</v>
      </c>
      <c r="J15" s="3">
        <f t="shared" si="4"/>
        <v>552</v>
      </c>
      <c r="K15" s="5">
        <f t="shared" si="5"/>
        <v>5.7511981662846427E-2</v>
      </c>
    </row>
    <row r="16" spans="1:11" x14ac:dyDescent="0.3">
      <c r="A16" s="1" t="s">
        <v>24</v>
      </c>
      <c r="B16" s="2">
        <v>9841</v>
      </c>
      <c r="C16" s="2">
        <v>8284</v>
      </c>
      <c r="D16" s="6">
        <f t="shared" si="0"/>
        <v>0.84178437150696073</v>
      </c>
      <c r="E16" s="2">
        <v>4997</v>
      </c>
      <c r="F16" s="6">
        <f t="shared" si="1"/>
        <v>0.63973882985533226</v>
      </c>
      <c r="G16" s="2">
        <v>2814</v>
      </c>
      <c r="H16" s="6">
        <f t="shared" si="2"/>
        <v>0.3602611701446678</v>
      </c>
      <c r="I16" s="2">
        <f t="shared" si="3"/>
        <v>7811</v>
      </c>
      <c r="J16" s="3">
        <f t="shared" si="4"/>
        <v>473</v>
      </c>
      <c r="K16" s="5">
        <f t="shared" si="5"/>
        <v>4.8064221115740269E-2</v>
      </c>
    </row>
    <row r="17" spans="1:11" x14ac:dyDescent="0.3">
      <c r="A17" s="1" t="s">
        <v>28</v>
      </c>
      <c r="B17" s="3">
        <f>SUM(B2:B16)</f>
        <v>135358</v>
      </c>
      <c r="C17" s="3">
        <f>SUM(C2:C16)</f>
        <v>103911</v>
      </c>
      <c r="D17" s="5">
        <f>SUM(D2:D16)/15</f>
        <v>0.77052739971282969</v>
      </c>
      <c r="E17" s="3">
        <f t="shared" ref="E17:G17" si="6">SUM(E2:E16)</f>
        <v>57279</v>
      </c>
      <c r="F17" s="6">
        <f t="shared" si="1"/>
        <v>0.59216566040856833</v>
      </c>
      <c r="G17" s="3">
        <f t="shared" si="6"/>
        <v>39449</v>
      </c>
      <c r="H17" s="6">
        <f t="shared" si="2"/>
        <v>0.40783433959143162</v>
      </c>
      <c r="I17" s="2">
        <f>SUM(I2:I16)</f>
        <v>96728</v>
      </c>
      <c r="J17" s="3">
        <f>SUM(J2:J16)</f>
        <v>7183</v>
      </c>
      <c r="K17" s="6">
        <f>J17/C17</f>
        <v>6.9126463993224974E-2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G15" sqref="G15"/>
    </sheetView>
  </sheetViews>
  <sheetFormatPr defaultRowHeight="14.4" x14ac:dyDescent="0.3"/>
  <cols>
    <col min="1" max="1" width="10.109375" bestFit="1" customWidth="1"/>
    <col min="2" max="2" width="11.77734375" bestFit="1" customWidth="1"/>
    <col min="3" max="3" width="10.33203125" bestFit="1" customWidth="1"/>
    <col min="4" max="4" width="15.6640625" bestFit="1" customWidth="1"/>
    <col min="5" max="5" width="17.5546875" bestFit="1" customWidth="1"/>
    <col min="6" max="6" width="15.6640625" bestFit="1" customWidth="1"/>
    <col min="7" max="7" width="15.77734375" bestFit="1" customWidth="1"/>
    <col min="8" max="9" width="15.6640625" customWidth="1"/>
    <col min="10" max="10" width="14.33203125" bestFit="1" customWidth="1"/>
    <col min="11" max="11" width="20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32</v>
      </c>
      <c r="J1" s="1" t="s">
        <v>30</v>
      </c>
      <c r="K1" s="1" t="s">
        <v>31</v>
      </c>
    </row>
    <row r="2" spans="1:11" x14ac:dyDescent="0.3">
      <c r="A2" s="1" t="s">
        <v>7</v>
      </c>
      <c r="B2" s="2">
        <v>5577</v>
      </c>
      <c r="C2" s="2">
        <v>4123</v>
      </c>
      <c r="D2" s="6">
        <f>C2/B2</f>
        <v>0.73928635467097004</v>
      </c>
      <c r="E2" s="2">
        <v>2301</v>
      </c>
      <c r="F2" s="6">
        <f>E2/I2</f>
        <v>0.59828393135725433</v>
      </c>
      <c r="G2" s="2">
        <v>1545</v>
      </c>
      <c r="H2" s="6">
        <f>G2/I2</f>
        <v>0.40171606864274573</v>
      </c>
      <c r="I2" s="2">
        <f>G2+E2</f>
        <v>3846</v>
      </c>
      <c r="J2" s="3">
        <f>C2-E2-G2</f>
        <v>277</v>
      </c>
      <c r="K2" s="5">
        <f>J2/C2</f>
        <v>6.7184089255396554E-2</v>
      </c>
    </row>
    <row r="3" spans="1:11" x14ac:dyDescent="0.3">
      <c r="A3" s="1" t="s">
        <v>16</v>
      </c>
      <c r="B3" s="2">
        <v>32729</v>
      </c>
      <c r="C3" s="2">
        <v>24397</v>
      </c>
      <c r="D3" s="6">
        <f t="shared" ref="D3:D7" si="0">C3/B3</f>
        <v>0.74542454703779526</v>
      </c>
      <c r="E3" s="2">
        <v>11730</v>
      </c>
      <c r="F3" s="6">
        <f t="shared" ref="F3:F8" si="1">E3/I3</f>
        <v>0.5160580730312363</v>
      </c>
      <c r="G3" s="2">
        <v>11000</v>
      </c>
      <c r="H3" s="6">
        <f t="shared" ref="H3:H8" si="2">G3/I3</f>
        <v>0.48394192696876376</v>
      </c>
      <c r="I3" s="2">
        <f t="shared" ref="I3:I8" si="3">G3+E3</f>
        <v>22730</v>
      </c>
      <c r="J3" s="3">
        <f t="shared" ref="J3:J7" si="4">C3-E3-G3</f>
        <v>1667</v>
      </c>
      <c r="K3" s="5">
        <f t="shared" ref="K3:K7" si="5">J3/C3</f>
        <v>6.8328073123744726E-2</v>
      </c>
    </row>
    <row r="4" spans="1:11" x14ac:dyDescent="0.3">
      <c r="A4" s="1" t="s">
        <v>21</v>
      </c>
      <c r="B4" s="2">
        <v>28546</v>
      </c>
      <c r="C4" s="2">
        <v>20321</v>
      </c>
      <c r="D4" s="6">
        <f t="shared" si="0"/>
        <v>0.71186856302108881</v>
      </c>
      <c r="E4" s="2">
        <v>8175</v>
      </c>
      <c r="F4" s="6">
        <f t="shared" si="1"/>
        <v>0.43467857712553837</v>
      </c>
      <c r="G4" s="2">
        <v>10632</v>
      </c>
      <c r="H4" s="6">
        <f t="shared" si="2"/>
        <v>0.56532142287446163</v>
      </c>
      <c r="I4" s="2">
        <f t="shared" si="3"/>
        <v>18807</v>
      </c>
      <c r="J4" s="3">
        <f t="shared" si="4"/>
        <v>1514</v>
      </c>
      <c r="K4" s="5">
        <f t="shared" si="5"/>
        <v>7.4504207470104819E-2</v>
      </c>
    </row>
    <row r="5" spans="1:11" x14ac:dyDescent="0.3">
      <c r="A5" s="1" t="s">
        <v>25</v>
      </c>
      <c r="B5" s="2">
        <v>13936</v>
      </c>
      <c r="C5" s="2">
        <v>11127</v>
      </c>
      <c r="D5" s="6">
        <f t="shared" si="0"/>
        <v>0.79843570608495984</v>
      </c>
      <c r="E5" s="2">
        <v>6428</v>
      </c>
      <c r="F5" s="6">
        <f t="shared" si="1"/>
        <v>0.6226872033323646</v>
      </c>
      <c r="G5" s="2">
        <v>3895</v>
      </c>
      <c r="H5" s="6">
        <f t="shared" si="2"/>
        <v>0.3773127966676354</v>
      </c>
      <c r="I5" s="2">
        <f t="shared" si="3"/>
        <v>10323</v>
      </c>
      <c r="J5" s="3">
        <f t="shared" si="4"/>
        <v>804</v>
      </c>
      <c r="K5" s="5">
        <f t="shared" si="5"/>
        <v>7.2256672957670534E-2</v>
      </c>
    </row>
    <row r="6" spans="1:11" x14ac:dyDescent="0.3">
      <c r="A6" s="1" t="s">
        <v>26</v>
      </c>
      <c r="B6" s="2">
        <v>27319</v>
      </c>
      <c r="C6" s="2">
        <v>21060</v>
      </c>
      <c r="D6" s="6">
        <f t="shared" si="0"/>
        <v>0.77089205314982245</v>
      </c>
      <c r="E6" s="2">
        <v>10108</v>
      </c>
      <c r="F6" s="6">
        <f t="shared" si="1"/>
        <v>0.5163729246487867</v>
      </c>
      <c r="G6" s="2">
        <v>9467</v>
      </c>
      <c r="H6" s="6">
        <f t="shared" si="2"/>
        <v>0.4836270753512133</v>
      </c>
      <c r="I6" s="2">
        <f t="shared" si="3"/>
        <v>19575</v>
      </c>
      <c r="J6" s="3">
        <f t="shared" si="4"/>
        <v>1485</v>
      </c>
      <c r="K6" s="5">
        <f t="shared" si="5"/>
        <v>7.0512820512820512E-2</v>
      </c>
    </row>
    <row r="7" spans="1:11" x14ac:dyDescent="0.3">
      <c r="A7" s="1" t="s">
        <v>27</v>
      </c>
      <c r="B7" s="2">
        <v>14650</v>
      </c>
      <c r="C7" s="2">
        <v>11279</v>
      </c>
      <c r="D7" s="6">
        <f t="shared" si="0"/>
        <v>0.76989761092150166</v>
      </c>
      <c r="E7" s="2">
        <v>6299</v>
      </c>
      <c r="F7" s="6">
        <f t="shared" si="1"/>
        <v>0.60567307692307693</v>
      </c>
      <c r="G7" s="2">
        <v>4101</v>
      </c>
      <c r="H7" s="6">
        <f t="shared" si="2"/>
        <v>0.39432692307692307</v>
      </c>
      <c r="I7" s="2">
        <f t="shared" si="3"/>
        <v>10400</v>
      </c>
      <c r="J7" s="3">
        <f t="shared" si="4"/>
        <v>879</v>
      </c>
      <c r="K7" s="5">
        <f t="shared" si="5"/>
        <v>7.7932440819221557E-2</v>
      </c>
    </row>
    <row r="8" spans="1:11" x14ac:dyDescent="0.3">
      <c r="A8" s="1" t="s">
        <v>28</v>
      </c>
      <c r="B8" s="3">
        <f>SUM(B2:B7)</f>
        <v>122757</v>
      </c>
      <c r="C8" s="3">
        <f>SUM(C2:C7)</f>
        <v>92307</v>
      </c>
      <c r="D8" s="5">
        <f>SUM('District 2'!D2:D7)/6</f>
        <v>0.75596747248102292</v>
      </c>
      <c r="E8" s="3">
        <f>SUM(E2:E7)</f>
        <v>45041</v>
      </c>
      <c r="F8" s="6">
        <f t="shared" si="1"/>
        <v>0.52568247336048834</v>
      </c>
      <c r="G8" s="3">
        <f>SUM(G2:G7)</f>
        <v>40640</v>
      </c>
      <c r="H8" s="6">
        <f t="shared" si="2"/>
        <v>0.47431752663951166</v>
      </c>
      <c r="I8" s="2">
        <f t="shared" si="3"/>
        <v>85681</v>
      </c>
      <c r="J8" s="3">
        <f>SUM(J2:J7)</f>
        <v>6626</v>
      </c>
      <c r="K8" s="5">
        <f>J8/C8</f>
        <v>7.1782205033204413E-2</v>
      </c>
    </row>
    <row r="9" spans="1:11" x14ac:dyDescent="0.3">
      <c r="F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</vt:lpstr>
      <vt:lpstr>District 1</vt:lpstr>
      <vt:lpstr>District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2024-02-27T07:36:29Z</dcterms:created>
  <dcterms:modified xsi:type="dcterms:W3CDTF">2024-02-28T02:31:07Z</dcterms:modified>
</cp:coreProperties>
</file>