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577A (2)" sheetId="1" state="visible" r:id="rId2"/>
    <sheet name="577A" sheetId="2" state="visible" r:id="rId3"/>
    <sheet name="Sheet1" sheetId="3" state="hidden" r:id="rId4"/>
  </sheets>
  <definedNames>
    <definedName function="false" hidden="false" localSheetId="1" name="_xlnm.Print_Area" vbProcedure="false"/>
    <definedName function="false" hidden="false" localSheetId="0" name="_xlnm.Print_Area" vbProcedure="false"/>
  </definedNames>
  <calcPr iterateCount="100" refMode="A1" iterate="false" iterateDelta="0.001"/>
</workbook>
</file>

<file path=xl/sharedStrings.xml><?xml version="1.0" encoding="utf-8"?>
<sst xmlns="http://schemas.openxmlformats.org/spreadsheetml/2006/main" count="153" uniqueCount="119">
  <si>
    <r>
      <t xml:space="preserve">Mail</t>
    </r>
    <r>
      <rPr>
        <rFont val="Arial"/>
        <family val="2"/>
        <sz val="9"/>
        <u val="single"/>
      </rPr>
      <t xml:space="preserve"> original</t>
    </r>
    <r>
      <rPr>
        <rFont val="Arial"/>
        <family val="2"/>
        <sz val="9"/>
      </rPr>
      <t xml:space="preserve"> before the 10th of the following month</t>
    </r>
  </si>
  <si>
    <t>OKLAHOMA DEPARTMENT OF ENVIRONMENTAL QUALITY</t>
  </si>
  <si>
    <t>PAGE 2</t>
  </si>
  <si>
    <t>to the Department of Environmental Quality, Water Quality Division</t>
  </si>
  <si>
    <t>MONTHLY OPERATIONAL REPORT</t>
  </si>
  <si>
    <t>P. O. Box 1677, Oklahoma City, OK  73101-1677</t>
  </si>
  <si>
    <t>WATER TREATMENT PLANTS SERVING LESS THAN 10,000 PEOPLE</t>
  </si>
  <si>
    <t>Plant: </t>
  </si>
  <si>
    <t>PWSID: </t>
  </si>
  <si>
    <t>Month: </t>
  </si>
  <si>
    <t>System</t>
  </si>
  <si>
    <t>Address</t>
  </si>
  <si>
    <t>City</t>
  </si>
  <si>
    <t>ZIP</t>
  </si>
  <si>
    <t> </t>
  </si>
  <si>
    <t>DAY</t>
  </si>
  <si>
    <t>WATER</t>
  </si>
  <si>
    <t>FILTER OPERATION</t>
  </si>
  <si>
    <t>WASH</t>
  </si>
  <si>
    <t>CHEMICALS USED-LBS.</t>
  </si>
  <si>
    <t>ALKALINITY - RAW</t>
  </si>
  <si>
    <t>ALKALINITY - FILTERED</t>
  </si>
  <si>
    <t>pH</t>
  </si>
  <si>
    <t>CaCO3</t>
  </si>
  <si>
    <t>HARDNESS</t>
  </si>
  <si>
    <t>Special Test</t>
  </si>
  <si>
    <t>REMARKS</t>
  </si>
  <si>
    <t>TREATED</t>
  </si>
  <si>
    <t>FILTERS USED-HOURS</t>
  </si>
  <si>
    <t>ALUM</t>
  </si>
  <si>
    <t>LIME</t>
  </si>
  <si>
    <t>POLYMER</t>
  </si>
  <si>
    <t>SODA </t>
  </si>
  <si>
    <t>CARBON </t>
  </si>
  <si>
    <t>OTHER</t>
  </si>
  <si>
    <t>CHLORINE</t>
  </si>
  <si>
    <t>STABILITY</t>
  </si>
  <si>
    <t>(ppm)</t>
  </si>
  <si>
    <t>(in 1,000 gal)</t>
  </si>
  <si>
    <t>IN 1000</t>
  </si>
  <si>
    <t>Name:</t>
  </si>
  <si>
    <t>ASH</t>
  </si>
  <si>
    <t>Method:</t>
  </si>
  <si>
    <t>Fe, Mn or Other</t>
  </si>
  <si>
    <t>GALS.</t>
  </si>
  <si>
    <t>PRE</t>
  </si>
  <si>
    <t>POST</t>
  </si>
  <si>
    <t>"P"</t>
  </si>
  <si>
    <t>TOTAL</t>
  </si>
  <si>
    <t>RAW</t>
  </si>
  <si>
    <t>FILT</t>
  </si>
  <si>
    <t>TOT</t>
  </si>
  <si>
    <t>Avg</t>
  </si>
  <si>
    <t>Power Costs </t>
  </si>
  <si>
    <t>Labor Costs  </t>
  </si>
  <si>
    <t>Ave Rate of Wash (Vert. in/min)</t>
  </si>
  <si>
    <t>I hereby certify the above to be correct</t>
  </si>
  <si>
    <t>Chemicals    </t>
  </si>
  <si>
    <t>to the best of my knowledge.</t>
  </si>
  <si>
    <t>Supplies       </t>
  </si>
  <si>
    <t>Ave Wash Period (Minutes)</t>
  </si>
  <si>
    <t>DEQ Form # 630-577Small</t>
  </si>
  <si>
    <t>Repairs            </t>
  </si>
  <si>
    <t>Signed</t>
  </si>
  <si>
    <t>Revised 7/2/2008</t>
  </si>
  <si>
    <t>Testing Cost</t>
  </si>
  <si>
    <t>% Wash Water Used</t>
  </si>
  <si>
    <t>Title</t>
  </si>
  <si>
    <t>Oper. Cert. No.</t>
  </si>
  <si>
    <t>Ave. Head Loss for Washing</t>
  </si>
  <si>
    <t>Cost per thousand gallons</t>
  </si>
  <si>
    <t>PAGE 1</t>
  </si>
  <si>
    <t>Turbidity and Residual Summary</t>
  </si>
  <si>
    <t>TURBIDITY</t>
  </si>
  <si>
    <t>FREE CHLORINE RESIDUAL</t>
  </si>
  <si>
    <t>Chlorine </t>
  </si>
  <si>
    <t>Comments</t>
  </si>
  <si>
    <t>Total no. of turbidity analyses</t>
  </si>
  <si>
    <t>SET</t>
  </si>
  <si>
    <t>2400-0400</t>
  </si>
  <si>
    <t>0400-0800</t>
  </si>
  <si>
    <t>0800-1200</t>
  </si>
  <si>
    <t>1200-1600</t>
  </si>
  <si>
    <t>1600-2000</t>
  </si>
  <si>
    <t>2000-2400</t>
  </si>
  <si>
    <t>ENTRY POINT TO DISTRIBUTION</t>
  </si>
  <si>
    <t>DISTRIBUTION</t>
  </si>
  <si>
    <t>Dioxide</t>
  </si>
  <si>
    <t>Number of samples above 1 NTU</t>
  </si>
  <si>
    <t>12am</t>
  </si>
  <si>
    <t>4am</t>
  </si>
  <si>
    <t>8am</t>
  </si>
  <si>
    <t>12pm</t>
  </si>
  <si>
    <t>4pm</t>
  </si>
  <si>
    <t>8pm</t>
  </si>
  <si>
    <t>SYSTEM</t>
  </si>
  <si>
    <t>ClO2</t>
  </si>
  <si>
    <t>Chlorite</t>
  </si>
  <si>
    <t>HIGHEST turbidity reading</t>
  </si>
  <si>
    <t>% OF TOTAL </t>
  </si>
  <si>
    <t>Turbidity Greater than 0.3 NTU</t>
  </si>
  <si>
    <t>FREE CHLORINE - ENTRY POINT</t>
  </si>
  <si>
    <t>Total no. of chlorine residual analyses</t>
  </si>
  <si>
    <t>Number of samples below 1.0 ppm</t>
  </si>
  <si>
    <t>Lowest chlorine residual</t>
  </si>
  <si>
    <t>FREE CHLORINE - DISTRIBUTION</t>
  </si>
  <si>
    <t>Number of samples below 0.2 ppm</t>
  </si>
  <si>
    <t>Individual Filter Turbidity Checklist (Conventional Treatment Plant Only)*</t>
  </si>
  <si>
    <t>1.  Was each filter monitored continuously?</t>
  </si>
  <si>
    <t>    If NO, was the combined filter effluent (CFE) monitored continuously?</t>
  </si>
  <si>
    <t>    Were measurement recorded every 15 minutes?</t>
  </si>
  <si>
    <t>2.  Was there a failure of the continuously monitoring equipment?</t>
  </si>
  <si>
    <t>3.  Was individual filter level greater than 1.0 NTU two consecutive measurements?</t>
  </si>
  <si>
    <t>4. Did the same filter or CFE exceed 1.0 NTU in 2 consecutive 15 min periods during the last 3 months?</t>
  </si>
  <si>
    <t>5. Did any single filter exceed 2.0 NTU is 2 consecutive 15-min period?</t>
  </si>
  <si>
    <t>6. Did the same filter exceed 2.0 NTU in 2 consecutive 15-min periods during the last month? </t>
  </si>
  <si>
    <t>* IF QUESTIONS 3, 4, 5, AND 6 ARE CHECKED "YES," YOU MUST COMPLETE</t>
  </si>
  <si>
    <t>THE TURBIDITY TRIGGER EVALUATION FORM AND ATTACH TO THIS</t>
  </si>
  <si>
    <t>MOR AND RETURN TO DEQ BY THE 10TH OF NEXT MONTH.</t>
  </si>
</sst>
</file>

<file path=xl/styles.xml><?xml version="1.0" encoding="utf-8"?>
<styleSheet xmlns="http://schemas.openxmlformats.org/spreadsheetml/2006/main">
  <numFmts count="10">
    <numFmt formatCode="GENERAL" numFmtId="164"/>
    <numFmt formatCode="MM/DD/YY" numFmtId="165"/>
    <numFmt formatCode="0.0" numFmtId="166"/>
    <numFmt formatCode="0.00" numFmtId="167"/>
    <numFmt formatCode="\$#,##0.00" numFmtId="168"/>
    <numFmt formatCode="0.00%" numFmtId="169"/>
    <numFmt formatCode="\$#,##0.00_);&quot;($&quot;#,##0.00\)" numFmtId="170"/>
    <numFmt formatCode="@" numFmtId="171"/>
    <numFmt formatCode="0%" numFmtId="172"/>
    <numFmt formatCode="M/D/YYYY" numFmtId="173"/>
  </numFmts>
  <fonts count="2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9"/>
    </font>
    <font>
      <name val="Arial"/>
      <family val="2"/>
      <sz val="9"/>
      <u val="single"/>
    </font>
    <font>
      <name val="Arial"/>
      <family val="2"/>
      <b val="true"/>
      <sz val="8"/>
    </font>
    <font>
      <name val="Arial"/>
      <family val="2"/>
      <b val="true"/>
      <sz val="10"/>
    </font>
    <font>
      <name val="Arial"/>
      <family val="2"/>
      <sz val="8"/>
    </font>
    <font>
      <name val="Arial"/>
      <family val="2"/>
      <sz val="6"/>
    </font>
    <font>
      <name val="Arial"/>
      <family val="2"/>
      <i val="true"/>
      <sz val="8"/>
    </font>
    <font>
      <name val="Arial"/>
      <family val="2"/>
      <b val="true"/>
      <i val="true"/>
      <sz val="8"/>
    </font>
    <font>
      <name val="Arial"/>
      <family val="2"/>
      <sz val="7"/>
    </font>
    <font>
      <name val="Arial"/>
      <family val="2"/>
      <sz val="5"/>
    </font>
    <font>
      <name val="Arial"/>
      <family val="2"/>
      <i val="true"/>
      <sz val="6"/>
    </font>
    <font>
      <name val="Times New Roman"/>
      <family val="1"/>
      <sz val="8"/>
    </font>
    <font>
      <name val="Times New Roman"/>
      <family val="1"/>
      <sz val="5"/>
    </font>
    <font>
      <name val="Arial"/>
      <family val="2"/>
      <color rgb="00FFFFFF"/>
      <sz val="10"/>
    </font>
    <font>
      <name val="Verdana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true"/>
      <sz val="6"/>
    </font>
    <font>
      <name val="Arial"/>
      <family val="2"/>
      <b val="true"/>
      <sz val="9"/>
    </font>
    <font>
      <name val="Arial"/>
      <family val="2"/>
      <sz val="12"/>
    </font>
    <font>
      <name val="Arial"/>
      <family val="2"/>
      <b val="true"/>
      <sz val="8"/>
      <u val="single"/>
    </font>
    <font>
      <name val="Tahoma"/>
      <family val="2"/>
      <sz val="8"/>
    </font>
    <font>
      <name val="Times New Roman"/>
      <family val="1"/>
      <b val="true"/>
      <sz val="6"/>
    </font>
  </fonts>
  <fills count="5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000000"/>
        <bgColor rgb="001A1A1A"/>
      </patternFill>
    </fill>
    <fill>
      <patternFill patternType="solid">
        <fgColor rgb="00CCFFCC"/>
        <bgColor rgb="00CCFFFF"/>
      </patternFill>
    </fill>
  </fills>
  <borders count="68">
    <border diagonalDown="false" diagonalUp="false">
      <left/>
      <right/>
      <top/>
      <bottom/>
      <diagonal/>
    </border>
    <border diagonalDown="false" diagonalUp="false">
      <left style="medium">
        <color rgb="001A1A1A"/>
      </left>
      <right/>
      <top style="medium">
        <color rgb="001A1A1A"/>
      </top>
      <bottom/>
      <diagonal/>
    </border>
    <border diagonalDown="false" diagonalUp="false">
      <left/>
      <right/>
      <top style="medium">
        <color rgb="001A1A1A"/>
      </top>
      <bottom/>
      <diagonal/>
    </border>
    <border diagonalDown="false" diagonalUp="false">
      <left/>
      <right style="medium">
        <color rgb="001A1A1A"/>
      </right>
      <top style="medium">
        <color rgb="001A1A1A"/>
      </top>
      <bottom/>
      <diagonal/>
    </border>
    <border diagonalDown="false" diagonalUp="false">
      <left style="medium">
        <color rgb="001A1A1A"/>
      </left>
      <right/>
      <top/>
      <bottom/>
      <diagonal/>
    </border>
    <border diagonalDown="false" diagonalUp="false">
      <left/>
      <right style="medium">
        <color rgb="001A1A1A"/>
      </right>
      <top/>
      <bottom/>
      <diagonal/>
    </border>
    <border diagonalDown="false" diagonalUp="false">
      <left style="medium">
        <color rgb="001A1A1A"/>
      </left>
      <right/>
      <top/>
      <bottom style="medium">
        <color rgb="001A1A1A"/>
      </bottom>
      <diagonal/>
    </border>
    <border diagonalDown="false" diagonalUp="false">
      <left/>
      <right/>
      <top/>
      <bottom style="medium">
        <color rgb="001A1A1A"/>
      </bottom>
      <diagonal/>
    </border>
    <border diagonalDown="false" diagonalUp="false">
      <left/>
      <right style="medium">
        <color rgb="001A1A1A"/>
      </right>
      <top/>
      <bottom style="medium">
        <color rgb="001A1A1A"/>
      </bottom>
      <diagonal/>
    </border>
    <border diagonalDown="false" diagonalUp="false">
      <left/>
      <right/>
      <top/>
      <bottom style="thin">
        <color rgb="001A1A1A"/>
      </bottom>
      <diagonal/>
    </border>
    <border diagonalDown="false" diagonalUp="false">
      <left/>
      <right/>
      <top style="thin">
        <color rgb="001A1A1A"/>
      </top>
      <bottom style="thin">
        <color rgb="001A1A1A"/>
      </bottom>
      <diagonal/>
    </border>
    <border diagonalDown="false" diagonalUp="false">
      <left/>
      <right/>
      <top style="thin">
        <color rgb="001A1A1A"/>
      </top>
      <bottom/>
      <diagonal/>
    </border>
    <border diagonalDown="false" diagonalUp="false">
      <left style="medium">
        <color rgb="001A1A1A"/>
      </left>
      <right style="medium">
        <color rgb="001A1A1A"/>
      </right>
      <top style="medium">
        <color rgb="001A1A1A"/>
      </top>
      <bottom/>
      <diagonal/>
    </border>
    <border diagonalDown="false" diagonalUp="false">
      <left style="medium">
        <color rgb="001A1A1A"/>
      </left>
      <right style="medium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/>
      <diagonal/>
    </border>
    <border diagonalDown="false" diagonalUp="false">
      <left style="thin">
        <color rgb="001A1A1A"/>
      </left>
      <right/>
      <top/>
      <bottom/>
      <diagonal/>
    </border>
    <border diagonalDown="false" diagonalUp="false">
      <left style="thin">
        <color rgb="001A1A1A"/>
      </left>
      <right style="thin">
        <color rgb="001A1A1A"/>
      </right>
      <top style="medium">
        <color rgb="001A1A1A"/>
      </top>
      <bottom/>
      <diagonal/>
    </border>
    <border diagonalDown="false" diagonalUp="false">
      <left style="thin">
        <color rgb="001A1A1A"/>
      </left>
      <right style="medium">
        <color rgb="001A1A1A"/>
      </right>
      <top style="medium">
        <color rgb="001A1A1A"/>
      </top>
      <bottom/>
      <diagonal/>
    </border>
    <border diagonalDown="false" diagonalUp="false">
      <left style="medium">
        <color rgb="001A1A1A"/>
      </left>
      <right style="thin">
        <color rgb="001A1A1A"/>
      </right>
      <top/>
      <bottom/>
      <diagonal/>
    </border>
    <border diagonalDown="false" diagonalUp="false">
      <left style="thin">
        <color rgb="001A1A1A"/>
      </left>
      <right style="medium">
        <color rgb="001A1A1A"/>
      </right>
      <top/>
      <bottom/>
      <diagonal/>
    </border>
    <border diagonalDown="false" diagonalUp="false">
      <left style="thin">
        <color rgb="001A1A1A"/>
      </left>
      <right style="thin">
        <color rgb="001A1A1A"/>
      </right>
      <top/>
      <bottom/>
      <diagonal/>
    </border>
    <border diagonalDown="false" diagonalUp="false">
      <left style="medium">
        <color rgb="001A1A1A"/>
      </left>
      <right/>
      <top/>
      <bottom style="thin">
        <color rgb="001A1A1A"/>
      </bottom>
      <diagonal/>
    </border>
    <border diagonalDown="false" diagonalUp="false">
      <left/>
      <right style="medium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 style="medium">
        <color rgb="001A1A1A"/>
      </bottom>
      <diagonal/>
    </border>
    <border diagonalDown="false" diagonalUp="false">
      <left/>
      <right style="thin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/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/>
      <top/>
      <bottom style="medium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/>
      <bottom style="medium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/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/>
      <bottom style="medium">
        <color rgb="001A1A1A"/>
      </bottom>
      <diagonal/>
    </border>
    <border diagonalDown="false" diagonalUp="false">
      <left/>
      <right style="thin">
        <color rgb="001A1A1A"/>
      </right>
      <top/>
      <bottom style="medium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/>
      <right style="thin">
        <color rgb="001A1A1A"/>
      </right>
      <top/>
      <bottom style="thin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/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thin">
        <color rgb="001A1A1A"/>
      </top>
      <bottom/>
      <diagonal/>
    </border>
    <border diagonalDown="false" diagonalUp="false">
      <left/>
      <right style="thin">
        <color rgb="001A1A1A"/>
      </right>
      <top style="thin">
        <color rgb="001A1A1A"/>
      </top>
      <bottom/>
      <diagonal/>
    </border>
    <border diagonalDown="false" diagonalUp="false">
      <left/>
      <right style="thin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/>
      <top style="medium">
        <color rgb="001A1A1A"/>
      </top>
      <bottom style="thin">
        <color rgb="001A1A1A"/>
      </bottom>
      <diagonal/>
    </border>
    <border diagonalDown="false" diagonalUp="false">
      <left/>
      <right style="medium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/>
      <right style="medium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/>
      <right style="medium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medium">
        <color rgb="001A1A1A"/>
      </left>
      <right/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/>
      <diagonal/>
    </border>
    <border diagonalDown="false" diagonalUp="false">
      <left style="medium">
        <color rgb="001A1A1A"/>
      </left>
      <right/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/>
      <top style="thin">
        <color rgb="001A1A1A"/>
      </top>
      <bottom style="thin">
        <color rgb="001A1A1A"/>
      </bottom>
      <diagonal/>
    </border>
    <border diagonalDown="false" diagonalUp="false">
      <left/>
      <right style="medium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/>
      <top style="thin">
        <color rgb="001A1A1A"/>
      </top>
      <bottom/>
      <diagonal/>
    </border>
    <border diagonalDown="false" diagonalUp="false">
      <left style="thin">
        <color rgb="001A1A1A"/>
      </left>
      <right/>
      <top/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thin">
        <color rgb="001A1A1A"/>
      </top>
      <bottom/>
      <diagonal/>
    </border>
    <border diagonalDown="false" diagonalUp="false">
      <left style="medium">
        <color rgb="001A1A1A"/>
      </left>
      <right/>
      <top style="thin">
        <color rgb="001A1A1A"/>
      </top>
      <bottom style="medium">
        <color rgb="001A1A1A"/>
      </bottom>
      <diagonal/>
    </border>
    <border diagonalDown="false" diagonalUp="false">
      <left/>
      <right/>
      <top style="thin">
        <color rgb="001A1A1A"/>
      </top>
      <bottom style="medium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0" numFmtId="172"/>
  </cellStyleXfs>
  <cellXfs count="276">
    <xf applyAlignment="false" applyBorder="false" applyFont="false" applyProtection="false" borderId="0" fillId="0" fontId="0" numFmtId="164" xfId="0"/>
    <xf applyAlignment="false" applyBorder="false" applyFont="false" applyProtection="true" borderId="0" fillId="2" fontId="0" numFmtId="164" xfId="0">
      <protection hidden="false" locked="true"/>
    </xf>
    <xf applyAlignment="false" applyBorder="true" applyFont="true" applyProtection="true" borderId="1" fillId="2" fontId="4" numFmtId="164" xfId="0">
      <protection hidden="false" locked="true"/>
    </xf>
    <xf applyAlignment="false" applyBorder="true" applyFont="true" applyProtection="true" borderId="2" fillId="2" fontId="6" numFmtId="164" xfId="0">
      <protection hidden="false" locked="true"/>
    </xf>
    <xf applyAlignment="false" applyBorder="true" applyFont="true" applyProtection="true" borderId="2" fillId="2" fontId="0" numFmtId="164" xfId="0">
      <protection hidden="false" locked="true"/>
    </xf>
    <xf applyAlignment="false" applyBorder="true" applyFont="true" applyProtection="true" borderId="3" fillId="2" fontId="0" numFmtId="164" xfId="0">
      <protection hidden="false" locked="true"/>
    </xf>
    <xf applyAlignment="false" applyBorder="false" applyFont="true" applyProtection="true" borderId="0" fillId="2" fontId="0" numFmtId="164" xfId="0">
      <protection hidden="false" locked="true"/>
    </xf>
    <xf applyAlignment="false" applyBorder="false" applyFont="true" applyProtection="true" borderId="0" fillId="2" fontId="7" numFmtId="164" xfId="0">
      <protection hidden="false" locked="tru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</xf>
    <xf applyAlignment="false" applyBorder="true" applyFont="true" applyProtection="true" borderId="4" fillId="2" fontId="4" numFmtId="164" xfId="0">
      <protection hidden="false" locked="true"/>
    </xf>
    <xf applyAlignment="false" applyBorder="true" applyFont="true" applyProtection="true" borderId="0" fillId="2" fontId="6" numFmtId="164" xfId="0">
      <protection hidden="false" locked="true"/>
    </xf>
    <xf applyAlignment="false" applyBorder="true" applyFont="true" applyProtection="true" borderId="0" fillId="2" fontId="0" numFmtId="164" xfId="0">
      <protection hidden="false" locked="true"/>
    </xf>
    <xf applyAlignment="false" applyBorder="true" applyFont="true" applyProtection="true" borderId="5" fillId="2" fontId="0" numFmtId="164" xfId="0">
      <protection hidden="false" locked="true"/>
    </xf>
    <xf applyAlignment="false" applyBorder="false" applyFont="true" applyProtection="true" borderId="0" fillId="2" fontId="6" numFmtId="164" xfId="0">
      <protection hidden="false" locked="true"/>
    </xf>
    <xf applyAlignment="false" applyBorder="true" applyFont="true" applyProtection="true" borderId="6" fillId="2" fontId="4" numFmtId="164" xfId="0">
      <protection hidden="false" locked="true"/>
    </xf>
    <xf applyAlignment="false" applyBorder="true" applyFont="true" applyProtection="true" borderId="7" fillId="2" fontId="6" numFmtId="164" xfId="0">
      <protection hidden="false" locked="true"/>
    </xf>
    <xf applyAlignment="false" applyBorder="true" applyFont="true" applyProtection="true" borderId="7" fillId="2" fontId="0" numFmtId="164" xfId="0">
      <protection hidden="false" locked="true"/>
    </xf>
    <xf applyAlignment="false" applyBorder="true" applyFont="true" applyProtection="true" borderId="8" fillId="2" fontId="0" numFmtId="164" xfId="0">
      <protection hidden="false" locked="true"/>
    </xf>
    <xf applyAlignment="true" applyBorder="false" applyFont="true" applyProtection="true" borderId="0" fillId="2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9" fillId="2" fontId="8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2" fontId="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0" fillId="2" fontId="8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9" fillId="2" fontId="8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8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0" fillId="2" fontId="8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2" fontId="9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2" fontId="10" numFmtId="164" xfId="0">
      <protection hidden="false" locked="true"/>
    </xf>
    <xf applyAlignment="true" applyBorder="true" applyFont="true" applyProtection="true" borderId="11" fillId="2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2" fontId="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2" fillId="2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2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2" fontId="12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true" borderId="2" fillId="2" fontId="12" numFmtId="164" xfId="0">
      <protection hidden="false" locked="true"/>
    </xf>
    <xf applyAlignment="true" applyBorder="true" applyFont="true" applyProtection="true" borderId="14" fillId="2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2" fontId="12" numFmtId="164" xfId="0">
      <protection hidden="false" locked="true"/>
    </xf>
    <xf applyAlignment="false" applyBorder="false" applyFont="true" applyProtection="true" borderId="0" fillId="2" fontId="12" numFmtId="164" xfId="0">
      <protection hidden="false" locked="true"/>
    </xf>
    <xf applyAlignment="false" applyBorder="true" applyFont="true" applyProtection="true" borderId="4" fillId="2" fontId="9" numFmtId="164" xfId="0">
      <protection hidden="false" locked="true"/>
    </xf>
    <xf applyAlignment="true" applyBorder="true" applyFont="true" applyProtection="true" borderId="15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2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2" fontId="9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6" fillId="2" fontId="9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6" fillId="2" fontId="13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4" fillId="2" fontId="9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7" fillId="2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7" fillId="2" fontId="9" numFmtId="164" xfId="0">
      <protection hidden="false" locked="true"/>
    </xf>
    <xf applyAlignment="false" applyBorder="true" applyFont="true" applyProtection="true" borderId="18" fillId="2" fontId="9" numFmtId="164" xfId="0">
      <protection hidden="false" locked="true"/>
    </xf>
    <xf applyAlignment="false" applyBorder="true" applyFont="true" applyProtection="true" borderId="0" fillId="2" fontId="9" numFmtId="164" xfId="0">
      <protection hidden="false" locked="true"/>
    </xf>
    <xf applyAlignment="false" applyBorder="true" applyFont="true" applyProtection="true" borderId="5" fillId="2" fontId="9" numFmtId="164" xfId="0">
      <protection hidden="false" locked="true"/>
    </xf>
    <xf applyAlignment="false" applyBorder="true" applyFont="true" applyProtection="true" borderId="0" fillId="2" fontId="13" numFmtId="164" xfId="0">
      <protection hidden="false" locked="true"/>
    </xf>
    <xf applyAlignment="false" applyBorder="false" applyFont="true" applyProtection="true" borderId="0" fillId="2" fontId="9" numFmtId="164" xfId="0">
      <protection hidden="false" locked="true"/>
    </xf>
    <xf applyAlignment="true" applyBorder="true" applyFont="true" applyProtection="true" borderId="4" fillId="2" fontId="14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16" fillId="2" fontId="14" numFmtId="164" xfId="0">
      <protection hidden="false" locked="true"/>
    </xf>
    <xf applyAlignment="true" applyBorder="true" applyFont="true" applyProtection="true" borderId="16" fillId="2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19" fillId="2" fontId="9" numFmtId="164" xfId="0">
      <protection hidden="false" locked="true"/>
    </xf>
    <xf applyAlignment="false" applyBorder="true" applyFont="true" applyProtection="true" borderId="20" fillId="2" fontId="9" numFmtId="164" xfId="0">
      <protection hidden="false" locked="true"/>
    </xf>
    <xf applyAlignment="false" applyBorder="true" applyFont="true" applyProtection="true" borderId="21" fillId="2" fontId="9" numFmtId="164" xfId="0">
      <protection hidden="false" locked="true"/>
    </xf>
    <xf applyAlignment="false" applyBorder="true" applyFont="true" applyProtection="true" borderId="22" fillId="2" fontId="9" numFmtId="164" xfId="0">
      <protection hidden="false" locked="true"/>
    </xf>
    <xf applyAlignment="false" applyBorder="true" applyFont="true" applyProtection="true" borderId="9" fillId="2" fontId="9" numFmtId="164" xfId="0">
      <protection hidden="false" locked="true"/>
    </xf>
    <xf applyAlignment="false" applyBorder="true" applyFont="true" applyProtection="true" borderId="23" fillId="2" fontId="9" numFmtId="164" xfId="0">
      <protection hidden="false" locked="true"/>
    </xf>
    <xf applyAlignment="false" applyBorder="true" applyFont="true" applyProtection="true" borderId="0" fillId="2" fontId="14" numFmtId="164" xfId="0">
      <protection hidden="false" locked="true"/>
    </xf>
    <xf applyAlignment="false" applyBorder="true" applyFont="true" applyProtection="true" borderId="6" fillId="2" fontId="9" numFmtId="164" xfId="0">
      <protection hidden="false" locked="true"/>
    </xf>
    <xf applyAlignment="true" applyBorder="true" applyFont="true" applyProtection="true" borderId="24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5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6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7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2" fontId="9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28" fillId="2" fontId="9" numFmtId="164" xfId="0">
      <protection hidden="false" locked="true"/>
    </xf>
    <xf applyAlignment="false" applyBorder="true" applyFont="true" applyProtection="true" borderId="28" fillId="2" fontId="9" numFmtId="164" xfId="0">
      <protection hidden="false" locked="false"/>
    </xf>
    <xf applyAlignment="true" applyBorder="true" applyFont="true" applyProtection="true" borderId="29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0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1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8" fillId="2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7" fillId="2" fontId="9" numFmtId="164" xfId="0">
      <protection hidden="false" locked="false"/>
    </xf>
    <xf applyAlignment="true" applyBorder="true" applyFont="true" applyProtection="true" borderId="33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2" fillId="2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35" fillId="2" fontId="9" numFmtId="166" xfId="0">
      <protection hidden="false" locked="false"/>
    </xf>
    <xf applyAlignment="false" applyBorder="true" applyFont="true" applyProtection="true" borderId="36" fillId="2" fontId="9" numFmtId="166" xfId="0">
      <protection hidden="false" locked="false"/>
    </xf>
    <xf applyAlignment="false" applyBorder="true" applyFont="true" applyProtection="true" borderId="37" fillId="2" fontId="9" numFmtId="166" xfId="0">
      <protection hidden="false" locked="false"/>
    </xf>
    <xf applyAlignment="false" applyBorder="true" applyFont="true" applyProtection="true" borderId="38" fillId="2" fontId="9" numFmtId="166" xfId="0">
      <protection hidden="false" locked="false"/>
    </xf>
    <xf applyAlignment="false" applyBorder="true" applyFont="true" applyProtection="true" borderId="39" fillId="2" fontId="9" numFmtId="167" xfId="0">
      <protection hidden="false" locked="false"/>
    </xf>
    <xf applyAlignment="false" applyBorder="true" applyFont="true" applyProtection="true" borderId="40" fillId="2" fontId="9" numFmtId="167" xfId="0">
      <protection hidden="false" locked="false"/>
    </xf>
    <xf applyAlignment="false" applyBorder="true" applyFont="true" applyProtection="true" borderId="38" fillId="2" fontId="9" numFmtId="167" xfId="0">
      <protection hidden="false" locked="false"/>
    </xf>
    <xf applyAlignment="true" applyBorder="true" applyFont="true" applyProtection="true" borderId="41" fillId="2" fontId="9" numFmtId="164" xfId="0">
      <alignment horizontal="center" indent="0" shrinkToFit="false" textRotation="0" vertical="bottom" wrapText="true"/>
      <protection hidden="false" locked="false"/>
    </xf>
    <xf applyAlignment="false" applyBorder="true" applyFont="true" applyProtection="true" borderId="41" fillId="2" fontId="9" numFmtId="166" xfId="0">
      <protection hidden="false" locked="false"/>
    </xf>
    <xf applyAlignment="false" applyBorder="true" applyFont="true" applyProtection="true" borderId="42" fillId="2" fontId="9" numFmtId="166" xfId="0">
      <protection hidden="false" locked="false"/>
    </xf>
    <xf applyAlignment="false" applyBorder="true" applyFont="true" applyProtection="true" borderId="43" fillId="2" fontId="9" numFmtId="166" xfId="0">
      <protection hidden="false" locked="false"/>
    </xf>
    <xf applyAlignment="false" applyBorder="true" applyFont="true" applyProtection="true" borderId="44" fillId="2" fontId="9" numFmtId="166" xfId="0">
      <protection hidden="false" locked="false"/>
    </xf>
    <xf applyAlignment="false" applyBorder="true" applyFont="true" applyProtection="true" borderId="45" fillId="2" fontId="9" numFmtId="167" xfId="0">
      <protection hidden="false" locked="false"/>
    </xf>
    <xf applyAlignment="false" applyBorder="true" applyFont="true" applyProtection="true" borderId="44" fillId="2" fontId="9" numFmtId="167" xfId="0">
      <protection hidden="false" locked="false"/>
    </xf>
    <xf applyAlignment="true" applyBorder="true" applyFont="true" applyProtection="true" borderId="22" fillId="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2" fontId="1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46" fillId="2" fontId="9" numFmtId="166" xfId="0">
      <protection hidden="false" locked="false"/>
    </xf>
    <xf applyAlignment="false" applyBorder="true" applyFont="true" applyProtection="true" borderId="33" fillId="2" fontId="9" numFmtId="166" xfId="0">
      <protection hidden="false" locked="false"/>
    </xf>
    <xf applyAlignment="false" applyBorder="true" applyFont="true" applyProtection="true" borderId="26" fillId="2" fontId="9" numFmtId="166" xfId="0">
      <protection hidden="false" locked="false"/>
    </xf>
    <xf applyAlignment="false" applyBorder="true" applyFont="true" applyProtection="true" borderId="34" fillId="2" fontId="9" numFmtId="166" xfId="0">
      <protection hidden="false" locked="false"/>
    </xf>
    <xf applyAlignment="false" applyBorder="true" applyFont="true" applyProtection="true" borderId="47" fillId="2" fontId="9" numFmtId="167" xfId="0">
      <protection hidden="false" locked="false"/>
    </xf>
    <xf applyAlignment="false" applyBorder="true" applyFont="true" applyProtection="true" borderId="34" fillId="2" fontId="9" numFmtId="167" xfId="0">
      <protection hidden="false" locked="false"/>
    </xf>
    <xf applyAlignment="true" applyBorder="true" applyFont="true" applyProtection="true" borderId="1" fillId="2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4" fillId="2" fontId="9" numFmtId="166" xfId="0">
      <alignment horizontal="general" indent="0" shrinkToFit="true" textRotation="0" vertical="bottom" wrapText="false"/>
      <protection hidden="false" locked="true"/>
    </xf>
    <xf applyAlignment="true" applyBorder="true" applyFont="true" applyProtection="true" borderId="48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7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9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4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8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8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8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0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7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8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8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8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1" fillId="3" fontId="9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6" fillId="2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1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5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6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5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2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6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5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1" fillId="3" fontId="9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4" fillId="2" fontId="12" numFmtId="168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" fontId="12" numFmtId="168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43" fillId="2" fontId="12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" fontId="12" numFmtId="168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9" fillId="2" fontId="12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3" fillId="2" fontId="12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1" fillId="2" fontId="12" numFmtId="170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3" fillId="2" fontId="12" numFmtId="168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17" numFmtId="164" xfId="0">
      <protection hidden="false" locked="true"/>
    </xf>
    <xf applyAlignment="false" applyBorder="false" applyFont="false" applyProtection="true" borderId="0" fillId="0" fontId="0" numFmtId="164" xfId="0">
      <protection hidden="false" locked="true"/>
    </xf>
    <xf applyAlignment="false" applyBorder="false" applyFont="false" applyProtection="true" borderId="0" fillId="2" fontId="0" numFmtId="164" xfId="0">
      <protection hidden="false" locked="false"/>
    </xf>
    <xf applyAlignment="false" applyBorder="false" applyFont="false" applyProtection="false" borderId="0" fillId="2" fontId="0" numFmtId="164" xfId="0"/>
    <xf applyAlignment="false" applyBorder="false" applyFont="true" applyProtection="true" borderId="0" fillId="0" fontId="18" numFmtId="164" xfId="0">
      <protection hidden="false" locked="false"/>
    </xf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true" borderId="0" fillId="2" fontId="7" numFmtId="164" xfId="0">
      <protection hidden="false" locked="false"/>
    </xf>
    <xf applyAlignment="true" applyBorder="false" applyFont="true" applyProtection="true" borderId="0" fillId="2" fontId="7" numFmtId="164" xfId="0">
      <alignment horizontal="center" indent="0" shrinkToFit="false" textRotation="0" vertical="bottom" wrapText="false"/>
      <protection hidden="false" locked="false"/>
    </xf>
    <xf applyAlignment="false" applyBorder="false" applyFont="true" applyProtection="true" borderId="0" fillId="2" fontId="19" numFmtId="164" xfId="0">
      <protection hidden="false" locked="false"/>
    </xf>
    <xf applyAlignment="false" applyBorder="false" applyFont="true" applyProtection="true" borderId="0" fillId="2" fontId="6" numFmtId="164" xfId="0">
      <protection hidden="false" locked="false"/>
    </xf>
    <xf applyAlignment="true" applyBorder="false" applyFont="true" applyProtection="true" borderId="0" fillId="2" fontId="6" numFmtId="164" xfId="0">
      <alignment horizontal="right" indent="0" shrinkToFit="false" textRotation="0" vertical="bottom" wrapText="false"/>
      <protection hidden="false" locked="false"/>
    </xf>
    <xf applyAlignment="false" applyBorder="true" applyFont="false" applyProtection="true" borderId="9" fillId="2" fontId="0" numFmtId="164" xfId="0">
      <protection hidden="false" locked="false"/>
    </xf>
    <xf applyAlignment="true" applyBorder="true" applyFont="true" applyProtection="true" borderId="0" fillId="2" fontId="8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9" fillId="2" fontId="0" numFmtId="164" xfId="0">
      <alignment horizontal="left" indent="0" shrinkToFit="false" textRotation="0" vertical="bottom" wrapText="false"/>
      <protection hidden="false" locked="false"/>
    </xf>
    <xf applyAlignment="false" applyBorder="true" applyFont="true" applyProtection="true" borderId="0" fillId="2" fontId="7" numFmtId="164" xfId="0">
      <protection hidden="false" locked="false"/>
    </xf>
    <xf applyAlignment="true" applyBorder="true" applyFont="true" applyProtection="true" borderId="0" fillId="2" fontId="8" numFmtId="164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2" fontId="10" numFmtId="164" xfId="0">
      <alignment horizontal="general" indent="0" shrinkToFit="false" textRotation="0" vertical="top" wrapText="false"/>
      <protection hidden="false" locked="false"/>
    </xf>
    <xf applyAlignment="true" applyBorder="false" applyFont="true" applyProtection="true" borderId="0" fillId="2" fontId="0" numFmtId="164" xfId="0">
      <alignment horizontal="general" indent="0" shrinkToFit="false" textRotation="0" vertical="top" wrapText="false"/>
      <protection hidden="false" locked="false"/>
    </xf>
    <xf applyAlignment="false" applyBorder="false" applyFont="true" applyProtection="true" borderId="0" fillId="2" fontId="10" numFmtId="164" xfId="0">
      <protection hidden="false" locked="false"/>
    </xf>
    <xf applyAlignment="true" applyBorder="true" applyFont="true" applyProtection="true" borderId="0" fillId="2" fontId="6" numFmtId="164" xfId="0">
      <alignment horizontal="right" indent="0" shrinkToFit="false" textRotation="0" vertical="bottom" wrapText="false"/>
      <protection hidden="false" locked="false"/>
    </xf>
    <xf applyAlignment="false" applyBorder="false" applyFont="true" applyProtection="true" borderId="0" fillId="2" fontId="9" numFmtId="164" xfId="0">
      <protection hidden="false" locked="false"/>
    </xf>
    <xf applyAlignment="true" applyBorder="false" applyFont="true" applyProtection="true" borderId="0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7" numFmtId="164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2" fontId="6" numFmtId="164" xfId="0">
      <alignment horizontal="right" indent="0" shrinkToFit="false" textRotation="0" vertical="top" wrapText="true"/>
      <protection hidden="false" locked="false"/>
    </xf>
    <xf applyAlignment="true" applyBorder="true" applyFont="true" applyProtection="true" borderId="13" fillId="2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2" fontId="20" numFmtId="164" xfId="0">
      <protection hidden="false" locked="false"/>
    </xf>
    <xf applyAlignment="false" applyBorder="true" applyFont="true" applyProtection="true" borderId="13" fillId="2" fontId="0" numFmtId="164" xfId="0">
      <protection hidden="false" locked="false"/>
    </xf>
    <xf applyAlignment="true" applyBorder="true" applyFont="true" applyProtection="true" borderId="13" fillId="2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2" fillId="2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3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4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55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56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4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3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2" fontId="21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15" fillId="2" fontId="7" numFmtId="164" xfId="0">
      <protection hidden="false" locked="false"/>
    </xf>
    <xf applyAlignment="true" applyBorder="true" applyFont="true" applyProtection="true" borderId="43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4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6" fillId="2" fontId="9" numFmtId="171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6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4" fillId="2" fontId="9" numFmtId="171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4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7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4" fillId="2" fontId="6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3" fillId="2" fontId="0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2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2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8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6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0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14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59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59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3" fillId="2" fontId="22" numFmtId="172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0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61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2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5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10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62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1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3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72" xfId="19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3" fillId="2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2" fontId="22" numFmtId="164" xfId="0">
      <protection hidden="false" locked="true"/>
    </xf>
    <xf applyAlignment="false" applyBorder="true" applyFont="true" applyProtection="true" borderId="0" fillId="2" fontId="0" numFmtId="164" xfId="0">
      <protection hidden="false" locked="false"/>
    </xf>
    <xf applyAlignment="false" applyBorder="true" applyFont="true" applyProtection="true" borderId="0" fillId="2" fontId="22" numFmtId="164" xfId="0">
      <protection hidden="false" locked="true"/>
    </xf>
    <xf applyAlignment="false" applyBorder="true" applyFont="true" applyProtection="true" borderId="63" fillId="2" fontId="0" numFmtId="164" xfId="0">
      <protection hidden="false" locked="true"/>
    </xf>
    <xf applyAlignment="false" applyBorder="true" applyFont="true" applyProtection="true" borderId="11" fillId="2" fontId="0" numFmtId="164" xfId="0">
      <protection hidden="false" locked="true"/>
    </xf>
    <xf applyAlignment="false" applyBorder="true" applyFont="true" applyProtection="true" borderId="47" fillId="2" fontId="0" numFmtId="164" xfId="0">
      <protection hidden="false" locked="true"/>
    </xf>
    <xf applyAlignment="true" applyBorder="true" applyFont="true" applyProtection="true" borderId="59" fillId="2" fontId="0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2" fontId="9" numFmtId="164" xfId="0">
      <protection hidden="false" locked="false"/>
    </xf>
    <xf applyAlignment="true" applyBorder="true" applyFont="true" applyProtection="true" borderId="64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9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5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3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61" fillId="2" fontId="0" numFmtId="164" xfId="0">
      <protection hidden="false" locked="true"/>
    </xf>
    <xf applyAlignment="false" applyBorder="true" applyFont="true" applyProtection="true" borderId="10" fillId="2" fontId="0" numFmtId="164" xfId="0">
      <protection hidden="false" locked="true"/>
    </xf>
    <xf applyAlignment="false" applyBorder="true" applyFont="true" applyProtection="true" borderId="45" fillId="2" fontId="0" numFmtId="164" xfId="0">
      <protection hidden="false" locked="true"/>
    </xf>
    <xf applyAlignment="true" applyBorder="true" applyFont="true" applyProtection="tru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2" fontId="0" numFmtId="164" xfId="0">
      <alignment horizontal="right" indent="0" shrinkToFit="false" textRotation="0" vertical="bottom" wrapText="false"/>
      <protection hidden="false" locked="false"/>
    </xf>
    <xf applyAlignment="false" applyBorder="false" applyFont="true" applyProtection="true" borderId="0" fillId="2" fontId="23" numFmtId="164" xfId="0">
      <protection hidden="false" locked="false"/>
    </xf>
    <xf applyAlignment="true" applyBorder="false" applyFont="true" applyProtection="true" borderId="0" fillId="2" fontId="8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5" fillId="2" fontId="8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2" fontId="8" numFmtId="164" xfId="0">
      <protection hidden="false" locked="false"/>
    </xf>
    <xf applyAlignment="false" applyBorder="true" applyFont="true" applyProtection="true" borderId="0" fillId="2" fontId="8" numFmtId="164" xfId="0">
      <protection hidden="false" locked="false"/>
    </xf>
    <xf applyAlignment="false" applyBorder="true" applyFont="true" applyProtection="true" borderId="5" fillId="2" fontId="8" numFmtId="164" xfId="0">
      <protection hidden="false" locked="false"/>
    </xf>
    <xf applyAlignment="false" applyBorder="true" applyFont="true" applyProtection="true" borderId="0" fillId="2" fontId="8" numFmtId="173" xfId="0">
      <protection hidden="false" locked="false"/>
    </xf>
    <xf applyAlignment="false" applyBorder="false" applyFont="true" applyProtection="true" borderId="0" fillId="2" fontId="21" numFmtId="164" xfId="0">
      <protection hidden="false" locked="false"/>
    </xf>
    <xf applyAlignment="true" applyBorder="true" applyFont="true" applyProtection="true" borderId="4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5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11" fillId="2" fontId="9" numFmtId="167" xfId="0">
      <alignment horizontal="center" indent="0" shrinkToFit="true" textRotation="0" vertical="center" wrapText="false"/>
      <protection hidden="false" locked="false"/>
    </xf>
    <xf applyAlignment="false" applyBorder="false" applyFont="true" applyProtection="true" borderId="0" fillId="2" fontId="4" numFmtId="164" xfId="0">
      <protection hidden="false" locked="false"/>
    </xf>
    <xf applyAlignment="true" applyBorder="true" applyFont="true" applyProtection="true" borderId="66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6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6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5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6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4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2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1" fillId="2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true" applyProtection="false" borderId="37" fillId="0" fontId="25" numFmtId="164" xfId="0"/>
    <xf applyAlignment="false" applyBorder="true" applyFont="true" applyProtection="false" borderId="45" fillId="4" fontId="25" numFmtId="167" xfId="0"/>
    <xf applyAlignment="false" applyBorder="false" applyFont="false" applyProtection="false" borderId="0" fillId="0" fontId="0" numFmtId="167" xfId="0"/>
    <xf applyAlignment="false" applyBorder="true" applyFont="true" applyProtection="false" borderId="37" fillId="0" fontId="25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160920</xdr:colOff>
      <xdr:row>0</xdr:row>
      <xdr:rowOff>0</xdr:rowOff>
    </xdr:from>
    <xdr:to>
      <xdr:col>4</xdr:col>
      <xdr:colOff>70560</xdr:colOff>
      <xdr:row>3</xdr:row>
      <xdr:rowOff>28440</xdr:rowOff>
    </xdr:to>
    <xdr:pic>
      <xdr:nvPicPr>
        <xdr:cNvPr descr="" id="0" name="Picture 74"/>
        <xdr:cNvPicPr/>
      </xdr:nvPicPr>
      <xdr:blipFill>
        <a:blip r:embed="rId1"/>
        <a:stretch>
          <a:fillRect/>
        </a:stretch>
      </xdr:blipFill>
      <xdr:spPr>
        <a:xfrm>
          <a:off x="160920" y="0"/>
          <a:ext cx="1056960" cy="51408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5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85" zoomScaleNormal="100" zoomScalePageLayoutView="85">
      <selection activeCell="AE49" activeCellId="0" pane="topLeft" sqref="AE49"/>
    </sheetView>
  </sheetViews>
  <cols>
    <col collapsed="false" hidden="false" max="1" min="1" style="1" width="3.15686274509804"/>
    <col collapsed="false" hidden="false" max="2" min="2" style="1" width="7.31764705882353"/>
    <col collapsed="false" hidden="false" max="8" min="3" style="1" width="3.30196078431373"/>
    <col collapsed="false" hidden="false" max="9" min="9" style="1" width="5.73333333333333"/>
    <col collapsed="false" hidden="false" max="17" min="10" style="1" width="5.01960784313726"/>
    <col collapsed="false" hidden="false" max="35" min="18" style="1" width="5.58823529411765"/>
    <col collapsed="false" hidden="false" max="36" min="36" style="1" width="4.72941176470588"/>
    <col collapsed="false" hidden="false" max="37" min="37" style="1" width="8.89019607843137"/>
    <col collapsed="false" hidden="false" max="38" min="38" style="1" width="4.43921568627451"/>
    <col collapsed="false" hidden="false" max="257" min="39" style="1" width="8.89019607843137"/>
    <col collapsed="false" hidden="false" max="1025" min="258" style="0" width="8.89019607843137"/>
  </cols>
  <sheetData>
    <row collapsed="false" customFormat="true" customHeight="false" hidden="false" ht="12.75" outlineLevel="0" r="1" s="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R1" s="7"/>
      <c r="T1" s="7"/>
      <c r="U1" s="8" t="s">
        <v>1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6" t="s">
        <v>2</v>
      </c>
    </row>
    <row collapsed="false" customFormat="true" customHeight="false" hidden="false" ht="12.75" outlineLevel="0" r="2" s="6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12"/>
      <c r="Q2" s="7"/>
      <c r="R2" s="13"/>
      <c r="T2" s="7"/>
      <c r="U2" s="8" t="s">
        <v>4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collapsed="false" customFormat="true" customHeight="false" hidden="false" ht="13.5" outlineLevel="0" r="3" s="6">
      <c r="A3" s="14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7"/>
      <c r="R3" s="13"/>
      <c r="U3" s="8" t="s">
        <v>6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8" t="s">
        <v>7</v>
      </c>
      <c r="AK3" s="19"/>
      <c r="AL3" s="19"/>
      <c r="AM3" s="20"/>
    </row>
    <row collapsed="false" customFormat="true" customHeight="false" hidden="false" ht="12.75" outlineLevel="0" r="4" s="6">
      <c r="R4" s="13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8" t="s">
        <v>8</v>
      </c>
      <c r="AK4" s="21"/>
      <c r="AL4" s="21"/>
      <c r="AM4" s="20"/>
    </row>
    <row collapsed="false" customFormat="true" customHeight="false" hidden="false" ht="12.75" outlineLevel="0" r="5" s="6">
      <c r="B5" s="22"/>
      <c r="C5" s="22"/>
      <c r="D5" s="22"/>
      <c r="E5" s="22"/>
      <c r="F5" s="22"/>
      <c r="G5" s="22"/>
      <c r="H5" s="22"/>
      <c r="I5" s="23"/>
      <c r="J5" s="22"/>
      <c r="K5" s="22"/>
      <c r="L5" s="22"/>
      <c r="M5" s="22"/>
      <c r="N5" s="22"/>
      <c r="O5" s="22"/>
      <c r="Q5" s="22"/>
      <c r="R5" s="22"/>
      <c r="S5" s="22"/>
      <c r="T5" s="22"/>
      <c r="U5" s="22"/>
      <c r="V5" s="22"/>
      <c r="X5" s="24"/>
      <c r="Y5" s="24"/>
      <c r="AH5" s="23"/>
      <c r="AI5" s="23"/>
      <c r="AJ5" s="18" t="s">
        <v>9</v>
      </c>
      <c r="AK5" s="25"/>
      <c r="AL5" s="25"/>
      <c r="AM5" s="26"/>
    </row>
    <row collapsed="false" customFormat="true" customHeight="false" hidden="false" ht="12.75" outlineLevel="0" r="6" s="6">
      <c r="B6" s="27" t="s">
        <v>10</v>
      </c>
      <c r="J6" s="27" t="s">
        <v>11</v>
      </c>
      <c r="K6" s="27"/>
      <c r="L6" s="27"/>
      <c r="M6" s="27"/>
      <c r="O6" s="27"/>
      <c r="Q6" s="27" t="s">
        <v>12</v>
      </c>
      <c r="R6" s="27"/>
      <c r="S6" s="27"/>
      <c r="U6" s="27"/>
      <c r="V6" s="27"/>
      <c r="X6" s="27" t="s">
        <v>13</v>
      </c>
      <c r="AH6" s="27"/>
      <c r="AJ6" s="18"/>
      <c r="AK6" s="28" t="s">
        <v>14</v>
      </c>
      <c r="AL6" s="28"/>
      <c r="AM6" s="29"/>
    </row>
    <row collapsed="false" customFormat="true" customHeight="false" hidden="false" ht="13.5" outlineLevel="0" r="7" s="6">
      <c r="J7" s="27"/>
      <c r="Q7" s="27"/>
      <c r="S7" s="30"/>
      <c r="T7" s="30"/>
      <c r="U7" s="30"/>
      <c r="V7" s="31"/>
      <c r="W7" s="31"/>
      <c r="X7" s="31"/>
      <c r="Y7" s="31"/>
      <c r="Z7" s="31"/>
      <c r="AA7" s="31"/>
      <c r="AB7" s="31"/>
      <c r="AC7" s="31"/>
      <c r="AD7" s="31"/>
      <c r="AE7" s="31"/>
      <c r="AF7" s="27"/>
      <c r="AH7" s="27"/>
      <c r="AJ7" s="18"/>
      <c r="AK7" s="32"/>
      <c r="AL7" s="33"/>
      <c r="AM7" s="29"/>
    </row>
    <row collapsed="false" customFormat="true" customHeight="true" hidden="false" ht="12.6" outlineLevel="0" r="8" s="41">
      <c r="A8" s="34" t="s">
        <v>15</v>
      </c>
      <c r="B8" s="35" t="s">
        <v>16</v>
      </c>
      <c r="C8" s="36" t="s">
        <v>17</v>
      </c>
      <c r="D8" s="36"/>
      <c r="E8" s="36"/>
      <c r="F8" s="36"/>
      <c r="G8" s="36"/>
      <c r="H8" s="36"/>
      <c r="I8" s="35" t="s">
        <v>18</v>
      </c>
      <c r="J8" s="37" t="s">
        <v>19</v>
      </c>
      <c r="K8" s="37"/>
      <c r="L8" s="37"/>
      <c r="M8" s="37"/>
      <c r="N8" s="37"/>
      <c r="O8" s="37"/>
      <c r="P8" s="37"/>
      <c r="Q8" s="37"/>
      <c r="R8" s="36" t="s">
        <v>20</v>
      </c>
      <c r="S8" s="36"/>
      <c r="T8" s="36"/>
      <c r="U8" s="36"/>
      <c r="V8" s="36" t="s">
        <v>21</v>
      </c>
      <c r="W8" s="36"/>
      <c r="X8" s="36"/>
      <c r="Y8" s="36"/>
      <c r="Z8" s="36" t="s">
        <v>22</v>
      </c>
      <c r="AA8" s="36"/>
      <c r="AB8" s="36"/>
      <c r="AC8" s="38" t="s">
        <v>23</v>
      </c>
      <c r="AD8" s="35" t="s">
        <v>24</v>
      </c>
      <c r="AE8" s="35"/>
      <c r="AF8" s="35" t="s">
        <v>25</v>
      </c>
      <c r="AG8" s="35"/>
      <c r="AH8" s="35" t="s">
        <v>25</v>
      </c>
      <c r="AI8" s="35"/>
      <c r="AJ8" s="39" t="s">
        <v>26</v>
      </c>
      <c r="AK8" s="39"/>
      <c r="AL8" s="39"/>
      <c r="AM8" s="40"/>
    </row>
    <row collapsed="false" customFormat="true" customHeight="true" hidden="false" ht="12.6" outlineLevel="0" r="9" s="55">
      <c r="A9" s="42"/>
      <c r="B9" s="43" t="s">
        <v>27</v>
      </c>
      <c r="C9" s="44" t="s">
        <v>28</v>
      </c>
      <c r="D9" s="44"/>
      <c r="E9" s="44"/>
      <c r="F9" s="44"/>
      <c r="G9" s="44"/>
      <c r="H9" s="44"/>
      <c r="I9" s="43" t="s">
        <v>16</v>
      </c>
      <c r="J9" s="45" t="s">
        <v>29</v>
      </c>
      <c r="K9" s="46" t="s">
        <v>30</v>
      </c>
      <c r="L9" s="47" t="s">
        <v>31</v>
      </c>
      <c r="M9" s="46" t="s">
        <v>32</v>
      </c>
      <c r="N9" s="46" t="s">
        <v>33</v>
      </c>
      <c r="O9" s="46" t="s">
        <v>34</v>
      </c>
      <c r="P9" s="48" t="s">
        <v>35</v>
      </c>
      <c r="Q9" s="48"/>
      <c r="R9" s="49"/>
      <c r="S9" s="49"/>
      <c r="T9" s="50"/>
      <c r="U9" s="51"/>
      <c r="V9" s="49"/>
      <c r="W9" s="49"/>
      <c r="X9" s="50"/>
      <c r="Y9" s="51"/>
      <c r="Z9" s="42"/>
      <c r="AA9" s="52"/>
      <c r="AB9" s="53"/>
      <c r="AC9" s="54" t="s">
        <v>36</v>
      </c>
      <c r="AD9" s="43" t="s">
        <v>37</v>
      </c>
      <c r="AE9" s="43"/>
      <c r="AF9" s="35"/>
      <c r="AG9" s="35"/>
      <c r="AH9" s="35"/>
      <c r="AI9" s="35"/>
      <c r="AJ9" s="39"/>
      <c r="AK9" s="39"/>
      <c r="AL9" s="39"/>
    </row>
    <row collapsed="false" customFormat="true" customHeight="true" hidden="false" ht="12.6" outlineLevel="0" r="10" s="55">
      <c r="A10" s="42"/>
      <c r="B10" s="43" t="s">
        <v>38</v>
      </c>
      <c r="C10" s="52"/>
      <c r="D10" s="52"/>
      <c r="E10" s="52"/>
      <c r="F10" s="52"/>
      <c r="G10" s="52"/>
      <c r="H10" s="52"/>
      <c r="I10" s="43" t="s">
        <v>39</v>
      </c>
      <c r="J10" s="56"/>
      <c r="K10" s="57"/>
      <c r="L10" s="57" t="s">
        <v>40</v>
      </c>
      <c r="M10" s="58" t="s">
        <v>41</v>
      </c>
      <c r="N10" s="57"/>
      <c r="O10" s="57" t="s">
        <v>40</v>
      </c>
      <c r="P10" s="59"/>
      <c r="Q10" s="60"/>
      <c r="R10" s="61"/>
      <c r="S10" s="61"/>
      <c r="T10" s="61"/>
      <c r="U10" s="60"/>
      <c r="V10" s="61"/>
      <c r="W10" s="61"/>
      <c r="X10" s="61"/>
      <c r="Y10" s="60"/>
      <c r="Z10" s="62"/>
      <c r="AA10" s="63"/>
      <c r="AB10" s="64"/>
      <c r="AC10" s="65" t="s">
        <v>42</v>
      </c>
      <c r="AD10" s="42"/>
      <c r="AE10" s="53"/>
      <c r="AF10" s="43" t="s">
        <v>43</v>
      </c>
      <c r="AG10" s="43"/>
      <c r="AH10" s="43" t="s">
        <v>43</v>
      </c>
      <c r="AI10" s="43"/>
      <c r="AJ10" s="39"/>
      <c r="AK10" s="39"/>
      <c r="AL10" s="39"/>
    </row>
    <row collapsed="false" customFormat="true" customHeight="true" hidden="false" ht="12.6" outlineLevel="0" r="11" s="55">
      <c r="A11" s="66"/>
      <c r="B11" s="67"/>
      <c r="C11" s="68" t="n">
        <v>1</v>
      </c>
      <c r="D11" s="69" t="n">
        <v>2</v>
      </c>
      <c r="E11" s="69" t="n">
        <v>3</v>
      </c>
      <c r="F11" s="69" t="n">
        <v>4</v>
      </c>
      <c r="G11" s="69" t="n">
        <v>5</v>
      </c>
      <c r="H11" s="70" t="n">
        <v>6</v>
      </c>
      <c r="I11" s="67" t="s">
        <v>44</v>
      </c>
      <c r="J11" s="71"/>
      <c r="K11" s="72"/>
      <c r="L11" s="73"/>
      <c r="M11" s="72"/>
      <c r="N11" s="72"/>
      <c r="O11" s="73"/>
      <c r="P11" s="74" t="s">
        <v>45</v>
      </c>
      <c r="Q11" s="75" t="s">
        <v>46</v>
      </c>
      <c r="R11" s="76" t="s">
        <v>47</v>
      </c>
      <c r="S11" s="76" t="s">
        <v>47</v>
      </c>
      <c r="T11" s="76" t="s">
        <v>48</v>
      </c>
      <c r="U11" s="75" t="s">
        <v>48</v>
      </c>
      <c r="V11" s="76" t="s">
        <v>47</v>
      </c>
      <c r="W11" s="76" t="s">
        <v>47</v>
      </c>
      <c r="X11" s="76" t="s">
        <v>48</v>
      </c>
      <c r="Y11" s="75" t="s">
        <v>48</v>
      </c>
      <c r="Z11" s="74" t="s">
        <v>49</v>
      </c>
      <c r="AA11" s="77" t="s">
        <v>50</v>
      </c>
      <c r="AB11" s="78" t="s">
        <v>50</v>
      </c>
      <c r="AC11" s="79"/>
      <c r="AD11" s="80" t="s">
        <v>49</v>
      </c>
      <c r="AE11" s="81" t="s">
        <v>50</v>
      </c>
      <c r="AF11" s="68" t="s">
        <v>49</v>
      </c>
      <c r="AG11" s="81" t="s">
        <v>50</v>
      </c>
      <c r="AH11" s="80" t="s">
        <v>49</v>
      </c>
      <c r="AI11" s="81" t="s">
        <v>50</v>
      </c>
      <c r="AJ11" s="39"/>
      <c r="AK11" s="39"/>
      <c r="AL11" s="39"/>
    </row>
    <row collapsed="false" customFormat="true" customHeight="true" hidden="false" ht="12.6" outlineLevel="0" r="12" s="6">
      <c r="A12" s="82" t="n">
        <v>1</v>
      </c>
      <c r="B12" s="83"/>
      <c r="C12" s="84"/>
      <c r="D12" s="85"/>
      <c r="E12" s="85"/>
      <c r="F12" s="85"/>
      <c r="G12" s="85"/>
      <c r="H12" s="86"/>
      <c r="I12" s="83"/>
      <c r="J12" s="84"/>
      <c r="K12" s="85"/>
      <c r="L12" s="85"/>
      <c r="M12" s="85"/>
      <c r="N12" s="85"/>
      <c r="O12" s="86"/>
      <c r="P12" s="84"/>
      <c r="Q12" s="86"/>
      <c r="R12" s="84"/>
      <c r="S12" s="85"/>
      <c r="T12" s="85"/>
      <c r="U12" s="86"/>
      <c r="V12" s="84"/>
      <c r="W12" s="85"/>
      <c r="X12" s="85"/>
      <c r="Y12" s="86"/>
      <c r="Z12" s="84"/>
      <c r="AA12" s="85"/>
      <c r="AB12" s="86"/>
      <c r="AC12" s="83"/>
      <c r="AD12" s="87"/>
      <c r="AE12" s="88"/>
      <c r="AF12" s="87"/>
      <c r="AG12" s="89"/>
      <c r="AH12" s="87"/>
      <c r="AI12" s="87"/>
      <c r="AJ12" s="90"/>
      <c r="AK12" s="90"/>
      <c r="AL12" s="90"/>
    </row>
    <row collapsed="false" customFormat="true" customHeight="true" hidden="false" ht="12.6" outlineLevel="0" r="13" s="6">
      <c r="A13" s="82" t="n">
        <v>2</v>
      </c>
      <c r="B13" s="91"/>
      <c r="C13" s="92"/>
      <c r="D13" s="93"/>
      <c r="E13" s="93"/>
      <c r="F13" s="93"/>
      <c r="G13" s="93"/>
      <c r="H13" s="94"/>
      <c r="I13" s="91"/>
      <c r="J13" s="92"/>
      <c r="K13" s="93"/>
      <c r="L13" s="93"/>
      <c r="M13" s="93"/>
      <c r="N13" s="93"/>
      <c r="O13" s="94"/>
      <c r="P13" s="92"/>
      <c r="Q13" s="94"/>
      <c r="R13" s="92"/>
      <c r="S13" s="93"/>
      <c r="T13" s="93"/>
      <c r="U13" s="94"/>
      <c r="V13" s="92"/>
      <c r="W13" s="93"/>
      <c r="X13" s="93"/>
      <c r="Y13" s="94"/>
      <c r="Z13" s="92"/>
      <c r="AA13" s="93"/>
      <c r="AB13" s="94"/>
      <c r="AC13" s="91"/>
      <c r="AD13" s="95"/>
      <c r="AE13" s="96"/>
      <c r="AF13" s="95"/>
      <c r="AG13" s="96"/>
      <c r="AH13" s="95"/>
      <c r="AI13" s="95"/>
      <c r="AJ13" s="90"/>
      <c r="AK13" s="90"/>
      <c r="AL13" s="90"/>
    </row>
    <row collapsed="false" customFormat="true" customHeight="true" hidden="false" ht="12.6" outlineLevel="0" r="14" s="6">
      <c r="A14" s="82" t="n">
        <v>3</v>
      </c>
      <c r="B14" s="91"/>
      <c r="C14" s="92"/>
      <c r="D14" s="93"/>
      <c r="E14" s="93"/>
      <c r="F14" s="93"/>
      <c r="G14" s="93"/>
      <c r="H14" s="94"/>
      <c r="I14" s="91"/>
      <c r="J14" s="92"/>
      <c r="K14" s="93"/>
      <c r="L14" s="93"/>
      <c r="M14" s="93"/>
      <c r="N14" s="93"/>
      <c r="O14" s="94"/>
      <c r="P14" s="92"/>
      <c r="Q14" s="94"/>
      <c r="R14" s="92"/>
      <c r="S14" s="93"/>
      <c r="T14" s="93"/>
      <c r="U14" s="94"/>
      <c r="V14" s="92"/>
      <c r="W14" s="93"/>
      <c r="X14" s="93"/>
      <c r="Y14" s="94"/>
      <c r="Z14" s="92"/>
      <c r="AA14" s="93"/>
      <c r="AB14" s="94"/>
      <c r="AC14" s="91"/>
      <c r="AD14" s="95"/>
      <c r="AE14" s="96"/>
      <c r="AF14" s="95"/>
      <c r="AG14" s="96"/>
      <c r="AH14" s="95"/>
      <c r="AI14" s="95"/>
      <c r="AJ14" s="90"/>
      <c r="AK14" s="90"/>
      <c r="AL14" s="90"/>
    </row>
    <row collapsed="false" customFormat="true" customHeight="true" hidden="false" ht="12.6" outlineLevel="0" r="15" s="6">
      <c r="A15" s="82" t="n">
        <v>4</v>
      </c>
      <c r="B15" s="91"/>
      <c r="C15" s="92"/>
      <c r="D15" s="93"/>
      <c r="E15" s="93"/>
      <c r="F15" s="93"/>
      <c r="G15" s="93"/>
      <c r="H15" s="94"/>
      <c r="I15" s="91"/>
      <c r="J15" s="92"/>
      <c r="K15" s="93"/>
      <c r="L15" s="93"/>
      <c r="M15" s="93"/>
      <c r="N15" s="93"/>
      <c r="O15" s="94"/>
      <c r="P15" s="92"/>
      <c r="Q15" s="94"/>
      <c r="R15" s="92"/>
      <c r="S15" s="93"/>
      <c r="T15" s="93"/>
      <c r="U15" s="94"/>
      <c r="V15" s="92"/>
      <c r="W15" s="93"/>
      <c r="X15" s="93"/>
      <c r="Y15" s="94"/>
      <c r="Z15" s="92"/>
      <c r="AA15" s="93"/>
      <c r="AB15" s="94"/>
      <c r="AC15" s="91"/>
      <c r="AD15" s="95"/>
      <c r="AE15" s="96"/>
      <c r="AF15" s="95"/>
      <c r="AG15" s="96"/>
      <c r="AH15" s="95"/>
      <c r="AI15" s="95"/>
      <c r="AJ15" s="90"/>
      <c r="AK15" s="90"/>
      <c r="AL15" s="90"/>
    </row>
    <row collapsed="false" customFormat="true" customHeight="true" hidden="false" ht="12.6" outlineLevel="0" r="16" s="6">
      <c r="A16" s="82" t="n">
        <v>5</v>
      </c>
      <c r="B16" s="91"/>
      <c r="C16" s="92"/>
      <c r="D16" s="93"/>
      <c r="E16" s="93"/>
      <c r="F16" s="93"/>
      <c r="G16" s="93"/>
      <c r="H16" s="94"/>
      <c r="I16" s="91"/>
      <c r="J16" s="92"/>
      <c r="K16" s="93"/>
      <c r="L16" s="93"/>
      <c r="M16" s="93"/>
      <c r="N16" s="93"/>
      <c r="O16" s="94"/>
      <c r="P16" s="92"/>
      <c r="Q16" s="94"/>
      <c r="R16" s="92"/>
      <c r="S16" s="93"/>
      <c r="T16" s="93"/>
      <c r="U16" s="94"/>
      <c r="V16" s="92"/>
      <c r="W16" s="93"/>
      <c r="X16" s="93"/>
      <c r="Y16" s="94"/>
      <c r="Z16" s="92"/>
      <c r="AA16" s="93"/>
      <c r="AB16" s="94"/>
      <c r="AC16" s="91"/>
      <c r="AD16" s="95"/>
      <c r="AE16" s="96"/>
      <c r="AF16" s="95"/>
      <c r="AG16" s="96"/>
      <c r="AH16" s="95"/>
      <c r="AI16" s="95"/>
      <c r="AJ16" s="90"/>
      <c r="AK16" s="90"/>
      <c r="AL16" s="90"/>
    </row>
    <row collapsed="false" customFormat="true" customHeight="true" hidden="false" ht="12.6" outlineLevel="0" r="17" s="6">
      <c r="A17" s="82" t="n">
        <v>6</v>
      </c>
      <c r="B17" s="91"/>
      <c r="C17" s="92"/>
      <c r="D17" s="93"/>
      <c r="E17" s="93"/>
      <c r="F17" s="93"/>
      <c r="G17" s="93"/>
      <c r="H17" s="94"/>
      <c r="I17" s="91"/>
      <c r="J17" s="92"/>
      <c r="K17" s="93"/>
      <c r="L17" s="93"/>
      <c r="M17" s="93"/>
      <c r="N17" s="93"/>
      <c r="O17" s="94"/>
      <c r="P17" s="92"/>
      <c r="Q17" s="94"/>
      <c r="R17" s="92"/>
      <c r="S17" s="93"/>
      <c r="T17" s="93"/>
      <c r="U17" s="94"/>
      <c r="V17" s="92"/>
      <c r="W17" s="93"/>
      <c r="X17" s="93"/>
      <c r="Y17" s="94"/>
      <c r="Z17" s="92"/>
      <c r="AA17" s="93"/>
      <c r="AB17" s="94"/>
      <c r="AC17" s="91"/>
      <c r="AD17" s="95"/>
      <c r="AE17" s="96"/>
      <c r="AF17" s="95"/>
      <c r="AG17" s="96"/>
      <c r="AH17" s="95"/>
      <c r="AI17" s="95"/>
      <c r="AJ17" s="90"/>
      <c r="AK17" s="90"/>
      <c r="AL17" s="90"/>
    </row>
    <row collapsed="false" customFormat="true" customHeight="true" hidden="false" ht="12.6" outlineLevel="0" r="18" s="6">
      <c r="A18" s="82" t="n">
        <v>7</v>
      </c>
      <c r="B18" s="91"/>
      <c r="C18" s="92"/>
      <c r="D18" s="93"/>
      <c r="E18" s="93"/>
      <c r="F18" s="93"/>
      <c r="G18" s="93"/>
      <c r="H18" s="94"/>
      <c r="I18" s="91"/>
      <c r="J18" s="92"/>
      <c r="K18" s="93"/>
      <c r="L18" s="93"/>
      <c r="M18" s="93"/>
      <c r="N18" s="93"/>
      <c r="O18" s="94"/>
      <c r="P18" s="92"/>
      <c r="Q18" s="94"/>
      <c r="R18" s="92"/>
      <c r="S18" s="93"/>
      <c r="T18" s="93"/>
      <c r="U18" s="94"/>
      <c r="V18" s="92"/>
      <c r="W18" s="93"/>
      <c r="X18" s="93"/>
      <c r="Y18" s="94"/>
      <c r="Z18" s="92"/>
      <c r="AA18" s="93"/>
      <c r="AB18" s="94"/>
      <c r="AC18" s="91"/>
      <c r="AD18" s="95"/>
      <c r="AE18" s="96"/>
      <c r="AF18" s="95"/>
      <c r="AG18" s="96"/>
      <c r="AH18" s="95"/>
      <c r="AI18" s="95"/>
      <c r="AJ18" s="90"/>
      <c r="AK18" s="90"/>
      <c r="AL18" s="90"/>
    </row>
    <row collapsed="false" customFormat="true" customHeight="true" hidden="false" ht="12.6" outlineLevel="0" r="19" s="6">
      <c r="A19" s="82" t="n">
        <v>8</v>
      </c>
      <c r="B19" s="91"/>
      <c r="C19" s="92"/>
      <c r="D19" s="93"/>
      <c r="E19" s="93"/>
      <c r="F19" s="93"/>
      <c r="G19" s="93"/>
      <c r="H19" s="94"/>
      <c r="I19" s="91"/>
      <c r="J19" s="92"/>
      <c r="K19" s="93"/>
      <c r="L19" s="93"/>
      <c r="M19" s="93"/>
      <c r="N19" s="93"/>
      <c r="O19" s="94"/>
      <c r="P19" s="92"/>
      <c r="Q19" s="94"/>
      <c r="R19" s="92"/>
      <c r="S19" s="93"/>
      <c r="T19" s="93"/>
      <c r="U19" s="94"/>
      <c r="V19" s="92"/>
      <c r="W19" s="93"/>
      <c r="X19" s="93"/>
      <c r="Y19" s="94"/>
      <c r="Z19" s="92"/>
      <c r="AA19" s="93"/>
      <c r="AB19" s="94"/>
      <c r="AC19" s="91"/>
      <c r="AD19" s="95"/>
      <c r="AE19" s="96"/>
      <c r="AF19" s="95"/>
      <c r="AG19" s="96"/>
      <c r="AH19" s="95"/>
      <c r="AI19" s="95"/>
      <c r="AJ19" s="90"/>
      <c r="AK19" s="90"/>
      <c r="AL19" s="90"/>
    </row>
    <row collapsed="false" customFormat="true" customHeight="true" hidden="false" ht="12.6" outlineLevel="0" r="20" s="6">
      <c r="A20" s="82" t="n">
        <v>9</v>
      </c>
      <c r="B20" s="91"/>
      <c r="C20" s="92"/>
      <c r="D20" s="93"/>
      <c r="E20" s="93"/>
      <c r="F20" s="93"/>
      <c r="G20" s="93"/>
      <c r="H20" s="94"/>
      <c r="I20" s="91"/>
      <c r="J20" s="92"/>
      <c r="K20" s="93"/>
      <c r="L20" s="93"/>
      <c r="M20" s="93"/>
      <c r="N20" s="93"/>
      <c r="O20" s="94"/>
      <c r="P20" s="92"/>
      <c r="Q20" s="94"/>
      <c r="R20" s="92"/>
      <c r="S20" s="93"/>
      <c r="T20" s="93"/>
      <c r="U20" s="94"/>
      <c r="V20" s="92"/>
      <c r="W20" s="93"/>
      <c r="X20" s="93"/>
      <c r="Y20" s="94"/>
      <c r="Z20" s="92"/>
      <c r="AA20" s="93"/>
      <c r="AB20" s="94"/>
      <c r="AC20" s="91"/>
      <c r="AD20" s="95"/>
      <c r="AE20" s="96"/>
      <c r="AF20" s="95"/>
      <c r="AG20" s="96"/>
      <c r="AH20" s="95"/>
      <c r="AI20" s="95"/>
      <c r="AJ20" s="90"/>
      <c r="AK20" s="90"/>
      <c r="AL20" s="90"/>
    </row>
    <row collapsed="false" customFormat="true" customHeight="true" hidden="false" ht="12.6" outlineLevel="0" r="21" s="6">
      <c r="A21" s="82" t="n">
        <v>10</v>
      </c>
      <c r="B21" s="91"/>
      <c r="C21" s="92"/>
      <c r="D21" s="93"/>
      <c r="E21" s="93"/>
      <c r="F21" s="93"/>
      <c r="G21" s="93"/>
      <c r="H21" s="94"/>
      <c r="I21" s="91"/>
      <c r="J21" s="92"/>
      <c r="K21" s="93"/>
      <c r="L21" s="93"/>
      <c r="M21" s="93"/>
      <c r="N21" s="93"/>
      <c r="O21" s="94"/>
      <c r="P21" s="92"/>
      <c r="Q21" s="94"/>
      <c r="R21" s="92"/>
      <c r="S21" s="93"/>
      <c r="T21" s="93"/>
      <c r="U21" s="94"/>
      <c r="V21" s="92"/>
      <c r="W21" s="93"/>
      <c r="X21" s="93"/>
      <c r="Y21" s="94"/>
      <c r="Z21" s="92"/>
      <c r="AA21" s="93"/>
      <c r="AB21" s="94"/>
      <c r="AC21" s="91"/>
      <c r="AD21" s="95"/>
      <c r="AE21" s="96"/>
      <c r="AF21" s="95"/>
      <c r="AG21" s="96"/>
      <c r="AH21" s="95"/>
      <c r="AI21" s="95"/>
      <c r="AJ21" s="90"/>
      <c r="AK21" s="90"/>
      <c r="AL21" s="90"/>
    </row>
    <row collapsed="false" customFormat="false" customHeight="true" hidden="false" ht="12.6" outlineLevel="0" r="22">
      <c r="A22" s="97" t="n">
        <v>11</v>
      </c>
      <c r="B22" s="91"/>
      <c r="C22" s="92"/>
      <c r="D22" s="93"/>
      <c r="E22" s="93"/>
      <c r="F22" s="93"/>
      <c r="G22" s="93"/>
      <c r="H22" s="94"/>
      <c r="I22" s="91"/>
      <c r="J22" s="92"/>
      <c r="K22" s="93"/>
      <c r="L22" s="93"/>
      <c r="M22" s="93"/>
      <c r="N22" s="93"/>
      <c r="O22" s="94"/>
      <c r="P22" s="92"/>
      <c r="Q22" s="94"/>
      <c r="R22" s="92"/>
      <c r="S22" s="93"/>
      <c r="T22" s="93"/>
      <c r="U22" s="94"/>
      <c r="V22" s="92"/>
      <c r="W22" s="93"/>
      <c r="X22" s="93"/>
      <c r="Y22" s="94"/>
      <c r="Z22" s="92"/>
      <c r="AA22" s="93"/>
      <c r="AB22" s="94"/>
      <c r="AC22" s="91"/>
      <c r="AD22" s="95"/>
      <c r="AE22" s="96"/>
      <c r="AF22" s="95"/>
      <c r="AG22" s="96"/>
      <c r="AH22" s="95"/>
      <c r="AI22" s="95"/>
      <c r="AJ22" s="90"/>
      <c r="AK22" s="90"/>
      <c r="AL22" s="90"/>
    </row>
    <row collapsed="false" customFormat="false" customHeight="true" hidden="false" ht="12.6" outlineLevel="0" r="23">
      <c r="A23" s="97" t="n">
        <v>12</v>
      </c>
      <c r="B23" s="91"/>
      <c r="C23" s="92"/>
      <c r="D23" s="93"/>
      <c r="E23" s="93"/>
      <c r="F23" s="93"/>
      <c r="G23" s="93"/>
      <c r="H23" s="94"/>
      <c r="I23" s="91"/>
      <c r="J23" s="92"/>
      <c r="K23" s="93"/>
      <c r="L23" s="93"/>
      <c r="M23" s="93"/>
      <c r="N23" s="93"/>
      <c r="O23" s="94"/>
      <c r="P23" s="92"/>
      <c r="Q23" s="94"/>
      <c r="R23" s="92"/>
      <c r="S23" s="93"/>
      <c r="T23" s="93"/>
      <c r="U23" s="94"/>
      <c r="V23" s="92"/>
      <c r="W23" s="93"/>
      <c r="X23" s="93"/>
      <c r="Y23" s="94"/>
      <c r="Z23" s="92"/>
      <c r="AA23" s="93"/>
      <c r="AB23" s="94"/>
      <c r="AC23" s="91"/>
      <c r="AD23" s="95"/>
      <c r="AE23" s="96"/>
      <c r="AF23" s="95"/>
      <c r="AG23" s="96"/>
      <c r="AH23" s="95"/>
      <c r="AI23" s="95"/>
      <c r="AJ23" s="90"/>
      <c r="AK23" s="90"/>
      <c r="AL23" s="90"/>
    </row>
    <row collapsed="false" customFormat="false" customHeight="true" hidden="false" ht="12.6" outlineLevel="0" r="24">
      <c r="A24" s="97" t="n">
        <v>13</v>
      </c>
      <c r="B24" s="91"/>
      <c r="C24" s="92"/>
      <c r="D24" s="93"/>
      <c r="E24" s="93"/>
      <c r="F24" s="93"/>
      <c r="G24" s="93"/>
      <c r="H24" s="94"/>
      <c r="I24" s="91"/>
      <c r="J24" s="92"/>
      <c r="K24" s="93"/>
      <c r="L24" s="93"/>
      <c r="M24" s="93"/>
      <c r="N24" s="93"/>
      <c r="O24" s="94"/>
      <c r="P24" s="92"/>
      <c r="Q24" s="94"/>
      <c r="R24" s="92"/>
      <c r="S24" s="93"/>
      <c r="T24" s="93"/>
      <c r="U24" s="94"/>
      <c r="V24" s="92"/>
      <c r="W24" s="93"/>
      <c r="X24" s="93"/>
      <c r="Y24" s="94"/>
      <c r="Z24" s="92"/>
      <c r="AA24" s="93"/>
      <c r="AB24" s="94"/>
      <c r="AC24" s="91"/>
      <c r="AD24" s="95"/>
      <c r="AE24" s="96"/>
      <c r="AF24" s="95"/>
      <c r="AG24" s="96"/>
      <c r="AH24" s="95"/>
      <c r="AI24" s="95"/>
      <c r="AJ24" s="90"/>
      <c r="AK24" s="90"/>
      <c r="AL24" s="90"/>
    </row>
    <row collapsed="false" customFormat="false" customHeight="true" hidden="false" ht="12.6" outlineLevel="0" r="25">
      <c r="A25" s="97" t="n">
        <v>14</v>
      </c>
      <c r="B25" s="91"/>
      <c r="C25" s="92"/>
      <c r="D25" s="93"/>
      <c r="E25" s="93"/>
      <c r="F25" s="93"/>
      <c r="G25" s="93"/>
      <c r="H25" s="94"/>
      <c r="I25" s="91"/>
      <c r="J25" s="92"/>
      <c r="K25" s="93"/>
      <c r="L25" s="93"/>
      <c r="M25" s="93"/>
      <c r="N25" s="93"/>
      <c r="O25" s="94"/>
      <c r="P25" s="92"/>
      <c r="Q25" s="94"/>
      <c r="R25" s="92"/>
      <c r="S25" s="93"/>
      <c r="T25" s="93"/>
      <c r="U25" s="94"/>
      <c r="V25" s="92"/>
      <c r="W25" s="93"/>
      <c r="X25" s="93"/>
      <c r="Y25" s="94"/>
      <c r="Z25" s="92"/>
      <c r="AA25" s="93"/>
      <c r="AB25" s="94"/>
      <c r="AC25" s="91"/>
      <c r="AD25" s="95"/>
      <c r="AE25" s="96"/>
      <c r="AF25" s="95"/>
      <c r="AG25" s="96"/>
      <c r="AH25" s="95"/>
      <c r="AI25" s="95"/>
      <c r="AJ25" s="90"/>
      <c r="AK25" s="90"/>
      <c r="AL25" s="90"/>
    </row>
    <row collapsed="false" customFormat="false" customHeight="true" hidden="false" ht="12.6" outlineLevel="0" r="26">
      <c r="A26" s="97" t="n">
        <v>15</v>
      </c>
      <c r="B26" s="91"/>
      <c r="C26" s="92"/>
      <c r="D26" s="93"/>
      <c r="E26" s="93"/>
      <c r="F26" s="93"/>
      <c r="G26" s="93"/>
      <c r="H26" s="94"/>
      <c r="I26" s="91"/>
      <c r="J26" s="92"/>
      <c r="K26" s="93"/>
      <c r="L26" s="93"/>
      <c r="M26" s="93"/>
      <c r="N26" s="93"/>
      <c r="O26" s="94"/>
      <c r="P26" s="92"/>
      <c r="Q26" s="94"/>
      <c r="R26" s="92"/>
      <c r="S26" s="93"/>
      <c r="T26" s="93"/>
      <c r="U26" s="94"/>
      <c r="V26" s="92"/>
      <c r="W26" s="93"/>
      <c r="X26" s="93"/>
      <c r="Y26" s="94"/>
      <c r="Z26" s="92"/>
      <c r="AA26" s="93"/>
      <c r="AB26" s="94"/>
      <c r="AC26" s="91"/>
      <c r="AD26" s="95"/>
      <c r="AE26" s="96"/>
      <c r="AF26" s="95"/>
      <c r="AG26" s="96"/>
      <c r="AH26" s="95"/>
      <c r="AI26" s="95"/>
      <c r="AJ26" s="90"/>
      <c r="AK26" s="90"/>
      <c r="AL26" s="90"/>
    </row>
    <row collapsed="false" customFormat="false" customHeight="true" hidden="false" ht="12.6" outlineLevel="0" r="27">
      <c r="A27" s="97" t="n">
        <v>16</v>
      </c>
      <c r="B27" s="91"/>
      <c r="C27" s="92"/>
      <c r="D27" s="93"/>
      <c r="E27" s="93"/>
      <c r="F27" s="93"/>
      <c r="G27" s="93"/>
      <c r="H27" s="94"/>
      <c r="I27" s="91"/>
      <c r="J27" s="92"/>
      <c r="K27" s="93"/>
      <c r="L27" s="93"/>
      <c r="M27" s="93"/>
      <c r="N27" s="93"/>
      <c r="O27" s="94"/>
      <c r="P27" s="92"/>
      <c r="Q27" s="94"/>
      <c r="R27" s="92"/>
      <c r="S27" s="93"/>
      <c r="T27" s="93"/>
      <c r="U27" s="94"/>
      <c r="V27" s="92"/>
      <c r="W27" s="93"/>
      <c r="X27" s="93"/>
      <c r="Y27" s="94"/>
      <c r="Z27" s="92"/>
      <c r="AA27" s="93"/>
      <c r="AB27" s="94"/>
      <c r="AC27" s="91"/>
      <c r="AD27" s="95"/>
      <c r="AE27" s="96"/>
      <c r="AF27" s="95"/>
      <c r="AG27" s="96"/>
      <c r="AH27" s="95"/>
      <c r="AI27" s="95"/>
      <c r="AJ27" s="90"/>
      <c r="AK27" s="90"/>
      <c r="AL27" s="90"/>
    </row>
    <row collapsed="false" customFormat="false" customHeight="true" hidden="false" ht="12.6" outlineLevel="0" r="28">
      <c r="A28" s="97" t="n">
        <v>17</v>
      </c>
      <c r="B28" s="91"/>
      <c r="C28" s="92"/>
      <c r="D28" s="93"/>
      <c r="E28" s="93"/>
      <c r="F28" s="93"/>
      <c r="G28" s="93"/>
      <c r="H28" s="94"/>
      <c r="I28" s="91"/>
      <c r="J28" s="92"/>
      <c r="K28" s="93"/>
      <c r="L28" s="93"/>
      <c r="M28" s="93"/>
      <c r="N28" s="93"/>
      <c r="O28" s="94"/>
      <c r="P28" s="92"/>
      <c r="Q28" s="94"/>
      <c r="R28" s="92"/>
      <c r="S28" s="93"/>
      <c r="T28" s="93"/>
      <c r="U28" s="94"/>
      <c r="V28" s="92"/>
      <c r="W28" s="93"/>
      <c r="X28" s="93"/>
      <c r="Y28" s="94"/>
      <c r="Z28" s="92"/>
      <c r="AA28" s="93"/>
      <c r="AB28" s="94"/>
      <c r="AC28" s="91"/>
      <c r="AD28" s="95"/>
      <c r="AE28" s="96"/>
      <c r="AF28" s="95"/>
      <c r="AG28" s="96"/>
      <c r="AH28" s="95"/>
      <c r="AI28" s="95"/>
      <c r="AJ28" s="90"/>
      <c r="AK28" s="90"/>
      <c r="AL28" s="90"/>
    </row>
    <row collapsed="false" customFormat="false" customHeight="true" hidden="false" ht="12.6" outlineLevel="0" r="29">
      <c r="A29" s="97" t="n">
        <v>18</v>
      </c>
      <c r="B29" s="91"/>
      <c r="C29" s="92"/>
      <c r="D29" s="93"/>
      <c r="E29" s="93"/>
      <c r="F29" s="93"/>
      <c r="G29" s="93"/>
      <c r="H29" s="94"/>
      <c r="I29" s="91"/>
      <c r="J29" s="92"/>
      <c r="K29" s="93"/>
      <c r="L29" s="93"/>
      <c r="M29" s="93"/>
      <c r="N29" s="93"/>
      <c r="O29" s="94"/>
      <c r="P29" s="92"/>
      <c r="Q29" s="94"/>
      <c r="R29" s="92"/>
      <c r="S29" s="93"/>
      <c r="T29" s="93"/>
      <c r="U29" s="94"/>
      <c r="V29" s="92"/>
      <c r="W29" s="93"/>
      <c r="X29" s="93"/>
      <c r="Y29" s="94"/>
      <c r="Z29" s="92"/>
      <c r="AA29" s="93"/>
      <c r="AB29" s="94"/>
      <c r="AC29" s="91"/>
      <c r="AD29" s="95"/>
      <c r="AE29" s="96"/>
      <c r="AF29" s="95"/>
      <c r="AG29" s="96"/>
      <c r="AH29" s="95"/>
      <c r="AI29" s="95"/>
      <c r="AJ29" s="90"/>
      <c r="AK29" s="90"/>
      <c r="AL29" s="90"/>
    </row>
    <row collapsed="false" customFormat="false" customHeight="true" hidden="false" ht="12.6" outlineLevel="0" r="30">
      <c r="A30" s="97" t="n">
        <v>19</v>
      </c>
      <c r="B30" s="91"/>
      <c r="C30" s="92"/>
      <c r="D30" s="93"/>
      <c r="E30" s="93"/>
      <c r="F30" s="93"/>
      <c r="G30" s="93"/>
      <c r="H30" s="94"/>
      <c r="I30" s="91"/>
      <c r="J30" s="92"/>
      <c r="K30" s="93"/>
      <c r="L30" s="93"/>
      <c r="M30" s="93"/>
      <c r="N30" s="93"/>
      <c r="O30" s="94"/>
      <c r="P30" s="92"/>
      <c r="Q30" s="94"/>
      <c r="R30" s="92"/>
      <c r="S30" s="93"/>
      <c r="T30" s="93"/>
      <c r="U30" s="94"/>
      <c r="V30" s="92"/>
      <c r="W30" s="93"/>
      <c r="X30" s="93"/>
      <c r="Y30" s="94"/>
      <c r="Z30" s="92"/>
      <c r="AA30" s="93"/>
      <c r="AB30" s="94"/>
      <c r="AC30" s="91"/>
      <c r="AD30" s="95"/>
      <c r="AE30" s="96"/>
      <c r="AF30" s="95"/>
      <c r="AG30" s="96"/>
      <c r="AH30" s="95"/>
      <c r="AI30" s="95"/>
      <c r="AJ30" s="90"/>
      <c r="AK30" s="90"/>
      <c r="AL30" s="90"/>
    </row>
    <row collapsed="false" customFormat="false" customHeight="true" hidden="false" ht="12.6" outlineLevel="0" r="31">
      <c r="A31" s="97" t="n">
        <v>20</v>
      </c>
      <c r="B31" s="91"/>
      <c r="C31" s="92"/>
      <c r="D31" s="93"/>
      <c r="E31" s="93"/>
      <c r="F31" s="93"/>
      <c r="G31" s="93"/>
      <c r="H31" s="94"/>
      <c r="I31" s="91"/>
      <c r="J31" s="92"/>
      <c r="K31" s="93"/>
      <c r="L31" s="93"/>
      <c r="M31" s="93"/>
      <c r="N31" s="93"/>
      <c r="O31" s="94"/>
      <c r="P31" s="92"/>
      <c r="Q31" s="94"/>
      <c r="R31" s="92"/>
      <c r="S31" s="93"/>
      <c r="T31" s="93"/>
      <c r="U31" s="94"/>
      <c r="V31" s="92"/>
      <c r="W31" s="93"/>
      <c r="X31" s="93"/>
      <c r="Y31" s="94"/>
      <c r="Z31" s="92"/>
      <c r="AA31" s="93"/>
      <c r="AB31" s="94"/>
      <c r="AC31" s="91"/>
      <c r="AD31" s="95"/>
      <c r="AE31" s="96"/>
      <c r="AF31" s="95"/>
      <c r="AG31" s="96"/>
      <c r="AH31" s="95"/>
      <c r="AI31" s="95"/>
      <c r="AJ31" s="90"/>
      <c r="AK31" s="90"/>
      <c r="AL31" s="90"/>
    </row>
    <row collapsed="false" customFormat="false" customHeight="true" hidden="false" ht="12.6" outlineLevel="0" r="32">
      <c r="A32" s="97" t="n">
        <v>21</v>
      </c>
      <c r="B32" s="91"/>
      <c r="C32" s="92"/>
      <c r="D32" s="93"/>
      <c r="E32" s="93"/>
      <c r="F32" s="93"/>
      <c r="G32" s="93"/>
      <c r="H32" s="94"/>
      <c r="I32" s="91"/>
      <c r="J32" s="92"/>
      <c r="K32" s="93"/>
      <c r="L32" s="93"/>
      <c r="M32" s="93"/>
      <c r="N32" s="93"/>
      <c r="O32" s="94"/>
      <c r="P32" s="92"/>
      <c r="Q32" s="94"/>
      <c r="R32" s="92"/>
      <c r="S32" s="93"/>
      <c r="T32" s="93"/>
      <c r="U32" s="94"/>
      <c r="V32" s="92"/>
      <c r="W32" s="93"/>
      <c r="X32" s="93"/>
      <c r="Y32" s="94"/>
      <c r="Z32" s="92"/>
      <c r="AA32" s="93"/>
      <c r="AB32" s="94"/>
      <c r="AC32" s="91"/>
      <c r="AD32" s="95"/>
      <c r="AE32" s="96"/>
      <c r="AF32" s="95"/>
      <c r="AG32" s="96"/>
      <c r="AH32" s="95"/>
      <c r="AI32" s="95"/>
      <c r="AJ32" s="90"/>
      <c r="AK32" s="90"/>
      <c r="AL32" s="90"/>
    </row>
    <row collapsed="false" customFormat="false" customHeight="true" hidden="false" ht="12.6" outlineLevel="0" r="33">
      <c r="A33" s="97" t="n">
        <v>22</v>
      </c>
      <c r="B33" s="91"/>
      <c r="C33" s="92"/>
      <c r="D33" s="93"/>
      <c r="E33" s="93"/>
      <c r="F33" s="93"/>
      <c r="G33" s="93"/>
      <c r="H33" s="94"/>
      <c r="I33" s="91"/>
      <c r="J33" s="92"/>
      <c r="K33" s="93"/>
      <c r="L33" s="93"/>
      <c r="M33" s="93"/>
      <c r="N33" s="93"/>
      <c r="O33" s="94"/>
      <c r="P33" s="92"/>
      <c r="Q33" s="94"/>
      <c r="R33" s="92"/>
      <c r="S33" s="93"/>
      <c r="T33" s="93"/>
      <c r="U33" s="94"/>
      <c r="V33" s="92"/>
      <c r="W33" s="93"/>
      <c r="X33" s="93"/>
      <c r="Y33" s="94"/>
      <c r="Z33" s="92"/>
      <c r="AA33" s="93"/>
      <c r="AB33" s="94"/>
      <c r="AC33" s="91"/>
      <c r="AD33" s="95"/>
      <c r="AE33" s="96"/>
      <c r="AF33" s="95"/>
      <c r="AG33" s="96"/>
      <c r="AH33" s="95"/>
      <c r="AI33" s="95"/>
      <c r="AJ33" s="90"/>
      <c r="AK33" s="90"/>
      <c r="AL33" s="90"/>
    </row>
    <row collapsed="false" customFormat="false" customHeight="true" hidden="false" ht="12.6" outlineLevel="0" r="34">
      <c r="A34" s="97" t="n">
        <v>23</v>
      </c>
      <c r="B34" s="91"/>
      <c r="C34" s="92"/>
      <c r="D34" s="93"/>
      <c r="E34" s="93"/>
      <c r="F34" s="93"/>
      <c r="G34" s="93"/>
      <c r="H34" s="94"/>
      <c r="I34" s="91"/>
      <c r="J34" s="92"/>
      <c r="K34" s="93"/>
      <c r="L34" s="93"/>
      <c r="M34" s="93"/>
      <c r="N34" s="93"/>
      <c r="O34" s="94"/>
      <c r="P34" s="92"/>
      <c r="Q34" s="94"/>
      <c r="R34" s="92"/>
      <c r="S34" s="93"/>
      <c r="T34" s="93"/>
      <c r="U34" s="94"/>
      <c r="V34" s="92"/>
      <c r="W34" s="93"/>
      <c r="X34" s="93"/>
      <c r="Y34" s="94"/>
      <c r="Z34" s="92"/>
      <c r="AA34" s="93"/>
      <c r="AB34" s="94"/>
      <c r="AC34" s="91"/>
      <c r="AD34" s="95"/>
      <c r="AE34" s="96"/>
      <c r="AF34" s="95"/>
      <c r="AG34" s="96"/>
      <c r="AH34" s="95"/>
      <c r="AI34" s="95"/>
      <c r="AJ34" s="90"/>
      <c r="AK34" s="90"/>
      <c r="AL34" s="90"/>
    </row>
    <row collapsed="false" customFormat="false" customHeight="true" hidden="false" ht="12.6" outlineLevel="0" r="35">
      <c r="A35" s="97" t="n">
        <v>24</v>
      </c>
      <c r="B35" s="91"/>
      <c r="C35" s="92"/>
      <c r="D35" s="93"/>
      <c r="E35" s="93"/>
      <c r="F35" s="93"/>
      <c r="G35" s="93"/>
      <c r="H35" s="94"/>
      <c r="I35" s="91"/>
      <c r="J35" s="92"/>
      <c r="K35" s="93"/>
      <c r="L35" s="93"/>
      <c r="M35" s="93"/>
      <c r="N35" s="93"/>
      <c r="O35" s="94"/>
      <c r="P35" s="92"/>
      <c r="Q35" s="94"/>
      <c r="R35" s="92"/>
      <c r="S35" s="93"/>
      <c r="T35" s="93"/>
      <c r="U35" s="94"/>
      <c r="V35" s="92"/>
      <c r="W35" s="93"/>
      <c r="X35" s="93"/>
      <c r="Y35" s="94"/>
      <c r="Z35" s="92"/>
      <c r="AA35" s="93"/>
      <c r="AB35" s="94"/>
      <c r="AC35" s="91"/>
      <c r="AD35" s="95"/>
      <c r="AE35" s="96"/>
      <c r="AF35" s="95"/>
      <c r="AG35" s="96"/>
      <c r="AH35" s="95"/>
      <c r="AI35" s="95"/>
      <c r="AJ35" s="90"/>
      <c r="AK35" s="90"/>
      <c r="AL35" s="90"/>
    </row>
    <row collapsed="false" customFormat="false" customHeight="true" hidden="false" ht="12.6" outlineLevel="0" r="36">
      <c r="A36" s="97" t="n">
        <v>25</v>
      </c>
      <c r="B36" s="91"/>
      <c r="C36" s="92"/>
      <c r="D36" s="93"/>
      <c r="E36" s="93"/>
      <c r="F36" s="93"/>
      <c r="G36" s="93"/>
      <c r="H36" s="94"/>
      <c r="I36" s="91"/>
      <c r="J36" s="92"/>
      <c r="K36" s="93"/>
      <c r="L36" s="93"/>
      <c r="M36" s="93"/>
      <c r="N36" s="93"/>
      <c r="O36" s="94"/>
      <c r="P36" s="92"/>
      <c r="Q36" s="94"/>
      <c r="R36" s="92"/>
      <c r="S36" s="93"/>
      <c r="T36" s="93"/>
      <c r="U36" s="94"/>
      <c r="V36" s="92"/>
      <c r="W36" s="93"/>
      <c r="X36" s="93"/>
      <c r="Y36" s="94"/>
      <c r="Z36" s="92"/>
      <c r="AA36" s="93"/>
      <c r="AB36" s="94"/>
      <c r="AC36" s="91"/>
      <c r="AD36" s="95"/>
      <c r="AE36" s="96"/>
      <c r="AF36" s="95"/>
      <c r="AG36" s="96"/>
      <c r="AH36" s="95"/>
      <c r="AI36" s="95"/>
      <c r="AJ36" s="90"/>
      <c r="AK36" s="90"/>
      <c r="AL36" s="90"/>
    </row>
    <row collapsed="false" customFormat="false" customHeight="true" hidden="false" ht="12.6" outlineLevel="0" r="37">
      <c r="A37" s="97" t="n">
        <v>26</v>
      </c>
      <c r="B37" s="91"/>
      <c r="C37" s="92"/>
      <c r="D37" s="93"/>
      <c r="E37" s="93"/>
      <c r="F37" s="93"/>
      <c r="G37" s="93"/>
      <c r="H37" s="94"/>
      <c r="I37" s="91"/>
      <c r="J37" s="92"/>
      <c r="K37" s="93"/>
      <c r="L37" s="93"/>
      <c r="M37" s="93"/>
      <c r="N37" s="93"/>
      <c r="O37" s="94"/>
      <c r="P37" s="92"/>
      <c r="Q37" s="94"/>
      <c r="R37" s="92"/>
      <c r="S37" s="93"/>
      <c r="T37" s="93"/>
      <c r="U37" s="94"/>
      <c r="V37" s="92"/>
      <c r="W37" s="93"/>
      <c r="X37" s="93"/>
      <c r="Y37" s="94"/>
      <c r="Z37" s="92"/>
      <c r="AA37" s="93"/>
      <c r="AB37" s="94"/>
      <c r="AC37" s="91"/>
      <c r="AD37" s="95"/>
      <c r="AE37" s="96"/>
      <c r="AF37" s="95"/>
      <c r="AG37" s="96"/>
      <c r="AH37" s="95"/>
      <c r="AI37" s="95"/>
      <c r="AJ37" s="90"/>
      <c r="AK37" s="90"/>
      <c r="AL37" s="90"/>
    </row>
    <row collapsed="false" customFormat="false" customHeight="true" hidden="false" ht="12.6" outlineLevel="0" r="38">
      <c r="A38" s="97" t="n">
        <v>27</v>
      </c>
      <c r="B38" s="91"/>
      <c r="C38" s="92"/>
      <c r="D38" s="93"/>
      <c r="E38" s="93"/>
      <c r="F38" s="93"/>
      <c r="G38" s="93"/>
      <c r="H38" s="94"/>
      <c r="I38" s="91"/>
      <c r="J38" s="92"/>
      <c r="K38" s="93"/>
      <c r="L38" s="93"/>
      <c r="M38" s="93"/>
      <c r="N38" s="93"/>
      <c r="O38" s="94"/>
      <c r="P38" s="92"/>
      <c r="Q38" s="94"/>
      <c r="R38" s="92"/>
      <c r="S38" s="93"/>
      <c r="T38" s="93"/>
      <c r="U38" s="94"/>
      <c r="V38" s="92"/>
      <c r="W38" s="93"/>
      <c r="X38" s="93"/>
      <c r="Y38" s="94"/>
      <c r="Z38" s="92"/>
      <c r="AA38" s="93"/>
      <c r="AB38" s="94"/>
      <c r="AC38" s="91"/>
      <c r="AD38" s="95"/>
      <c r="AE38" s="96"/>
      <c r="AF38" s="95"/>
      <c r="AG38" s="96"/>
      <c r="AH38" s="95"/>
      <c r="AI38" s="95"/>
      <c r="AJ38" s="90"/>
      <c r="AK38" s="90"/>
      <c r="AL38" s="90"/>
    </row>
    <row collapsed="false" customFormat="false" customHeight="true" hidden="false" ht="12.6" outlineLevel="0" r="39">
      <c r="A39" s="97" t="n">
        <v>28</v>
      </c>
      <c r="B39" s="91"/>
      <c r="C39" s="92"/>
      <c r="D39" s="93"/>
      <c r="E39" s="93"/>
      <c r="F39" s="93"/>
      <c r="G39" s="93"/>
      <c r="H39" s="94"/>
      <c r="I39" s="91"/>
      <c r="J39" s="92"/>
      <c r="K39" s="93"/>
      <c r="L39" s="93"/>
      <c r="M39" s="93"/>
      <c r="N39" s="93"/>
      <c r="O39" s="94"/>
      <c r="P39" s="92"/>
      <c r="Q39" s="94"/>
      <c r="R39" s="92"/>
      <c r="S39" s="93"/>
      <c r="T39" s="93"/>
      <c r="U39" s="94"/>
      <c r="V39" s="92"/>
      <c r="W39" s="93"/>
      <c r="X39" s="93"/>
      <c r="Y39" s="94"/>
      <c r="Z39" s="92"/>
      <c r="AA39" s="93"/>
      <c r="AB39" s="94"/>
      <c r="AC39" s="91"/>
      <c r="AD39" s="95"/>
      <c r="AE39" s="96"/>
      <c r="AF39" s="95"/>
      <c r="AG39" s="96"/>
      <c r="AH39" s="95"/>
      <c r="AI39" s="95"/>
      <c r="AJ39" s="90"/>
      <c r="AK39" s="90"/>
      <c r="AL39" s="90"/>
    </row>
    <row collapsed="false" customFormat="false" customHeight="true" hidden="false" ht="12.6" outlineLevel="0" r="40">
      <c r="A40" s="97" t="n">
        <v>29</v>
      </c>
      <c r="B40" s="91"/>
      <c r="C40" s="92"/>
      <c r="D40" s="93"/>
      <c r="E40" s="93"/>
      <c r="F40" s="93"/>
      <c r="G40" s="93"/>
      <c r="H40" s="94"/>
      <c r="I40" s="91"/>
      <c r="J40" s="92"/>
      <c r="K40" s="93"/>
      <c r="L40" s="93"/>
      <c r="M40" s="93"/>
      <c r="N40" s="93"/>
      <c r="O40" s="94"/>
      <c r="P40" s="92"/>
      <c r="Q40" s="94"/>
      <c r="R40" s="92"/>
      <c r="S40" s="93"/>
      <c r="T40" s="93"/>
      <c r="U40" s="94"/>
      <c r="V40" s="92"/>
      <c r="W40" s="93"/>
      <c r="X40" s="93"/>
      <c r="Y40" s="94"/>
      <c r="Z40" s="92"/>
      <c r="AA40" s="93"/>
      <c r="AB40" s="94"/>
      <c r="AC40" s="91"/>
      <c r="AD40" s="95"/>
      <c r="AE40" s="96"/>
      <c r="AF40" s="95"/>
      <c r="AG40" s="96"/>
      <c r="AH40" s="95"/>
      <c r="AI40" s="95"/>
      <c r="AJ40" s="90"/>
      <c r="AK40" s="90"/>
      <c r="AL40" s="90"/>
    </row>
    <row collapsed="false" customFormat="false" customHeight="true" hidden="false" ht="12.6" outlineLevel="0" r="41">
      <c r="A41" s="97" t="n">
        <v>30</v>
      </c>
      <c r="B41" s="91"/>
      <c r="C41" s="92"/>
      <c r="D41" s="93"/>
      <c r="E41" s="93"/>
      <c r="F41" s="93"/>
      <c r="G41" s="93"/>
      <c r="H41" s="94"/>
      <c r="I41" s="91"/>
      <c r="J41" s="92"/>
      <c r="K41" s="93"/>
      <c r="L41" s="93"/>
      <c r="M41" s="93"/>
      <c r="N41" s="93"/>
      <c r="O41" s="94"/>
      <c r="P41" s="92"/>
      <c r="Q41" s="94"/>
      <c r="R41" s="92"/>
      <c r="S41" s="93"/>
      <c r="T41" s="93"/>
      <c r="U41" s="94"/>
      <c r="V41" s="92"/>
      <c r="W41" s="93"/>
      <c r="X41" s="93"/>
      <c r="Y41" s="94"/>
      <c r="Z41" s="92"/>
      <c r="AA41" s="93"/>
      <c r="AB41" s="94"/>
      <c r="AC41" s="91"/>
      <c r="AD41" s="95"/>
      <c r="AE41" s="96"/>
      <c r="AF41" s="95"/>
      <c r="AG41" s="96"/>
      <c r="AH41" s="95"/>
      <c r="AI41" s="95"/>
      <c r="AJ41" s="90"/>
      <c r="AK41" s="90"/>
      <c r="AL41" s="90"/>
    </row>
    <row collapsed="false" customFormat="false" customHeight="true" hidden="false" ht="12.6" outlineLevel="0" r="42">
      <c r="A42" s="98" t="n">
        <v>31</v>
      </c>
      <c r="B42" s="99"/>
      <c r="C42" s="100"/>
      <c r="D42" s="101"/>
      <c r="E42" s="101"/>
      <c r="F42" s="101"/>
      <c r="G42" s="101"/>
      <c r="H42" s="102"/>
      <c r="I42" s="99"/>
      <c r="J42" s="100"/>
      <c r="K42" s="101"/>
      <c r="L42" s="101"/>
      <c r="M42" s="101"/>
      <c r="N42" s="101"/>
      <c r="O42" s="102"/>
      <c r="P42" s="100"/>
      <c r="Q42" s="102"/>
      <c r="R42" s="100"/>
      <c r="S42" s="101"/>
      <c r="T42" s="101"/>
      <c r="U42" s="102"/>
      <c r="V42" s="100"/>
      <c r="W42" s="101"/>
      <c r="X42" s="101"/>
      <c r="Y42" s="102"/>
      <c r="Z42" s="100"/>
      <c r="AA42" s="101"/>
      <c r="AB42" s="102"/>
      <c r="AC42" s="99"/>
      <c r="AD42" s="103"/>
      <c r="AE42" s="104"/>
      <c r="AF42" s="103"/>
      <c r="AG42" s="104"/>
      <c r="AH42" s="103"/>
      <c r="AI42" s="103"/>
      <c r="AJ42" s="90"/>
      <c r="AK42" s="90"/>
      <c r="AL42" s="90"/>
    </row>
    <row collapsed="false" customFormat="false" customHeight="true" hidden="false" ht="12.6" outlineLevel="0" r="43">
      <c r="A43" s="105" t="s">
        <v>51</v>
      </c>
      <c r="B43" s="106" t="str">
        <f aca="false">IF(SUM(B12:B42)=0,"",SUM(B12:B42))</f>
        <v/>
      </c>
      <c r="C43" s="107" t="str">
        <f aca="false">IF(SUM(C12:C42)=0,"",SUM(C12:C42))</f>
        <v/>
      </c>
      <c r="D43" s="108" t="str">
        <f aca="false">IF(SUM(D12:D42)=0,"",SUM(D12:D42))</f>
        <v/>
      </c>
      <c r="E43" s="108" t="str">
        <f aca="false">IF(SUM(E12:E42)=0,"",SUM(E12:E42))</f>
        <v/>
      </c>
      <c r="F43" s="108" t="str">
        <f aca="false">IF(SUM(F12:F42)=0,"",SUM(F12:F42))</f>
        <v/>
      </c>
      <c r="G43" s="108" t="str">
        <f aca="false">IF(SUM(G12:G42)=0,"",SUM(G12:G42))</f>
        <v/>
      </c>
      <c r="H43" s="109" t="str">
        <f aca="false">IF(SUM(H12:H42)=0,"",SUM(H12:H42))</f>
        <v/>
      </c>
      <c r="I43" s="110" t="str">
        <f aca="false">IF(SUM(I12:I42)=0,"",SUM(I12:I42))</f>
        <v/>
      </c>
      <c r="J43" s="111" t="str">
        <f aca="false">IF(SUM(J12:J42)=0,"",SUM(J12:J42))</f>
        <v/>
      </c>
      <c r="K43" s="108" t="str">
        <f aca="false">IF(SUM(K12:K42)=0,"",SUM(K12:K42))</f>
        <v/>
      </c>
      <c r="L43" s="108" t="str">
        <f aca="false">IF(SUM(L12:L42)=0,"",SUM(L12:L42))</f>
        <v/>
      </c>
      <c r="M43" s="108" t="str">
        <f aca="false">IF(SUM(M12:M42)=0,"",SUM(M12:M42))</f>
        <v/>
      </c>
      <c r="N43" s="108" t="str">
        <f aca="false">IF(SUM(N12:N42)=0,"",SUM(N12:N42))</f>
        <v/>
      </c>
      <c r="O43" s="109" t="str">
        <f aca="false">IF(SUM(O12:O42)=0,"",SUM(O12:O42))</f>
        <v/>
      </c>
      <c r="P43" s="111" t="str">
        <f aca="false">IF(SUM(P12:P42)=0,"",SUM(P12:P42))</f>
        <v/>
      </c>
      <c r="Q43" s="112" t="str">
        <f aca="false">IF(SUM(Q12:Q42)=0,"",SUM(Q12:Q42))</f>
        <v/>
      </c>
      <c r="R43" s="113" t="str">
        <f aca="false">IF(ISNUMBER(R54),IF(SUM(R12:R42)=0,"0",SUM(R12:R42)),"")</f>
        <v/>
      </c>
      <c r="S43" s="114" t="str">
        <f aca="false">IF(ISNUMBER(S54),IF(SUM(S12:S42)=0,"0",SUM(S12:S42)),"")</f>
        <v/>
      </c>
      <c r="T43" s="114" t="str">
        <f aca="false">IF(ISNUMBER(T54),IF(SUM(T12:T42)=0,"0",SUM(T12:T42)),"")</f>
        <v/>
      </c>
      <c r="U43" s="115" t="str">
        <f aca="false">IF(ISNUMBER(U54),IF(SUM(U12:U42)=0,"0",SUM(U12:U42)),"")</f>
        <v/>
      </c>
      <c r="V43" s="114" t="str">
        <f aca="false">IF(ISNUMBER(V54),IF(SUM(V12:V42)=0,"0",SUM(V12:V42)),"")</f>
        <v/>
      </c>
      <c r="W43" s="114" t="str">
        <f aca="false">IF(ISNUMBER(W54),IF(SUM(W12:W42)=0,"0",SUM(W12:W42)),"")</f>
        <v/>
      </c>
      <c r="X43" s="114" t="str">
        <f aca="false">IF(ISNUMBER(X54),IF(SUM(X12:X42)=0,"0",SUM(X12:X42)),"")</f>
        <v/>
      </c>
      <c r="Y43" s="116" t="str">
        <f aca="false">IF(ISNUMBER(Y54),IF(SUM(Y12:Y42)=0,"0",SUM(Y12:Y42)),"")</f>
        <v/>
      </c>
      <c r="Z43" s="117"/>
      <c r="AA43" s="118"/>
      <c r="AB43" s="119"/>
      <c r="AC43" s="120" t="str">
        <f aca="false">IF(SUM(AC12:AC42)=0,"",SUM(AC12:AC42))</f>
        <v/>
      </c>
      <c r="AD43" s="121" t="str">
        <f aca="false">IF(SUM(AD12:AD42)=0,"",SUM(AD12:AD42))</f>
        <v/>
      </c>
      <c r="AE43" s="122" t="str">
        <f aca="false">IF(SUM(AE12:AE42)=0,"",SUM(AE12:AE42))</f>
        <v/>
      </c>
      <c r="AF43" s="121" t="str">
        <f aca="false">IF(SUM(AF12:AF42)=0,"",SUM(AF12:AF42))</f>
        <v/>
      </c>
      <c r="AG43" s="122" t="str">
        <f aca="false">IF(SUM(AG12:AG42)=0,"",SUM(AG12:AG42))</f>
        <v/>
      </c>
      <c r="AH43" s="121" t="str">
        <f aca="false">IF(SUM(AH12:AH42)=0,"",SUM(AH12:AH42))</f>
        <v/>
      </c>
      <c r="AI43" s="122" t="str">
        <f aca="false">IF(SUM(AI12:AI42)=0,"",SUM(AI12:AI42))</f>
        <v/>
      </c>
      <c r="AJ43" s="123"/>
      <c r="AK43" s="123"/>
      <c r="AL43" s="123"/>
    </row>
    <row collapsed="false" customFormat="false" customHeight="true" hidden="false" ht="12.6" outlineLevel="0" r="44">
      <c r="A44" s="124" t="s">
        <v>52</v>
      </c>
      <c r="B44" s="125" t="str">
        <f aca="false">IF(OR(B43="",$B$55&lt;=0),"",B43/COUNT(B12:B42))</f>
        <v/>
      </c>
      <c r="C44" s="126" t="str">
        <f aca="false">IF(OR(C43="",$B$55&lt;=0),"",C43/COUNT(C12:C42))</f>
        <v/>
      </c>
      <c r="D44" s="127" t="str">
        <f aca="false">IF(OR(D43="",$B$55&lt;=0),"",D43/COUNT(D12:D42))</f>
        <v/>
      </c>
      <c r="E44" s="127" t="str">
        <f aca="false">IF(OR(E43="",$B$55&lt;=0),"",E43/COUNT(E12:E42))</f>
        <v/>
      </c>
      <c r="F44" s="127" t="str">
        <f aca="false">IF(OR(F43="",$B$55&lt;=0),"",F43/COUNT(F12:F42))</f>
        <v/>
      </c>
      <c r="G44" s="127" t="str">
        <f aca="false">IF(OR(G43="",$B$55&lt;=0),"",G43/COUNT(G12:G42))</f>
        <v/>
      </c>
      <c r="H44" s="128" t="str">
        <f aca="false">IF(OR(H43="",$B$55&lt;=0),"",H43/COUNT(H12:H42))</f>
        <v/>
      </c>
      <c r="I44" s="125" t="str">
        <f aca="false">IF(OR(I43="",$B$55&lt;=0),"",I43/$B$55)</f>
        <v/>
      </c>
      <c r="J44" s="129" t="str">
        <f aca="false">IF(OR(J43="",$B$55&lt;=0),"",J43/$B$55)</f>
        <v/>
      </c>
      <c r="K44" s="127" t="str">
        <f aca="false">IF(OR(K43="",$B$55&lt;=0),"",K43/$B$55)</f>
        <v/>
      </c>
      <c r="L44" s="127" t="str">
        <f aca="false">IF(OR(L43="",$B$55&lt;=0),"",L43/$B$55)</f>
        <v/>
      </c>
      <c r="M44" s="127" t="str">
        <f aca="false">IF(OR(M43="",$B$55&lt;=0),"",M43/$B$55)</f>
        <v/>
      </c>
      <c r="N44" s="127" t="str">
        <f aca="false">IF(OR(N43="",$B$55&lt;=0),"",N43/$B$55)</f>
        <v/>
      </c>
      <c r="O44" s="128" t="str">
        <f aca="false">IF(OR(O43="",$B$55&lt;=0),"",O43/$B$55)</f>
        <v/>
      </c>
      <c r="P44" s="129" t="str">
        <f aca="false">IF(SUM(P12:P42)=0,"",P43/P54)</f>
        <v/>
      </c>
      <c r="Q44" s="130" t="str">
        <f aca="false">IF(SUM(Q12:Q42)=0,"",Q43/Q54)</f>
        <v/>
      </c>
      <c r="R44" s="131" t="str">
        <f aca="false">IF(ISNUMBER(R54),IF(SUM(R12:R42)=0,"0",R43/R54),"")</f>
        <v/>
      </c>
      <c r="S44" s="132" t="str">
        <f aca="false">IF(ISNUMBER(S54),IF(SUM(S12:S42)=0,"0",S43/S54),"")</f>
        <v/>
      </c>
      <c r="T44" s="132" t="str">
        <f aca="false">IF(ISNUMBER(T54),IF(SUM(T12:T42)=0,"0",T43/T54),"")</f>
        <v/>
      </c>
      <c r="U44" s="133" t="str">
        <f aca="false">IF(ISNUMBER(U54),IF(SUM(U12:U42)=0,"0",U43/U54),"")</f>
        <v/>
      </c>
      <c r="V44" s="132" t="str">
        <f aca="false">IF(ISNUMBER(V54),IF(SUM(V12:V42)=0,"0",V43/V54),"")</f>
        <v/>
      </c>
      <c r="W44" s="132" t="str">
        <f aca="false">IF(ISNUMBER(W54),IF(SUM(W12:W42)=0,"0",W43/W54),"")</f>
        <v/>
      </c>
      <c r="X44" s="132" t="str">
        <f aca="false">IF(ISNUMBER(X54),IF(SUM(X12:X42)=0,"0",X43/X54),"")</f>
        <v/>
      </c>
      <c r="Y44" s="134" t="str">
        <f aca="false">IF(ISNUMBER(Y54),IF(SUM(Y12:Y42)=0,"0",Y43/Y54),"")</f>
        <v/>
      </c>
      <c r="Z44" s="135"/>
      <c r="AA44" s="136"/>
      <c r="AB44" s="137"/>
      <c r="AC44" s="138" t="str">
        <f aca="false">IF(SUM(AC12:AC42)=0,"",AC43/AC54)</f>
        <v/>
      </c>
      <c r="AD44" s="139" t="str">
        <f aca="false">IF(SUM(AD12:AD42)=0,"",AD43/AD54)</f>
        <v/>
      </c>
      <c r="AE44" s="140" t="str">
        <f aca="false">IF(SUM(AE12:AE42)=0,"",AE43/AE54)</f>
        <v/>
      </c>
      <c r="AF44" s="139" t="str">
        <f aca="false">IF(SUM(AF12:AF42)=0,"",AF43/AF54)</f>
        <v/>
      </c>
      <c r="AG44" s="141" t="str">
        <f aca="false">IF(SUM(AG12:AG42)=0,"",AG43/AG54)</f>
        <v/>
      </c>
      <c r="AH44" s="139" t="str">
        <f aca="false">IF(SUM(AH12:AH42)=0,"",AH43/AH54)</f>
        <v/>
      </c>
      <c r="AI44" s="141" t="str">
        <f aca="false">IF(SUM(AI12:AI42)=0,"",AI43/AI54)</f>
        <v/>
      </c>
      <c r="AJ44" s="142"/>
      <c r="AK44" s="142"/>
      <c r="AL44" s="142"/>
    </row>
    <row collapsed="false" customFormat="true" customHeight="true" hidden="false" ht="12.6" outlineLevel="0" r="45" s="6">
      <c r="A45" s="41" t="s">
        <v>53</v>
      </c>
      <c r="B45" s="41"/>
      <c r="C45" s="143"/>
      <c r="D45" s="143"/>
      <c r="E45" s="143"/>
      <c r="F45" s="143"/>
      <c r="G45" s="143"/>
      <c r="H45" s="143"/>
      <c r="I45" s="40"/>
      <c r="J45" s="41"/>
      <c r="K45" s="52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collapsed="false" customFormat="true" customHeight="true" hidden="false" ht="12.6" outlineLevel="0" r="46" s="6">
      <c r="A46" s="41" t="s">
        <v>54</v>
      </c>
      <c r="B46" s="41"/>
      <c r="C46" s="144"/>
      <c r="D46" s="144"/>
      <c r="E46" s="144"/>
      <c r="F46" s="144"/>
      <c r="G46" s="144"/>
      <c r="H46" s="144"/>
      <c r="I46" s="40"/>
      <c r="J46" s="41"/>
      <c r="K46" s="41"/>
      <c r="L46" s="41" t="s">
        <v>55</v>
      </c>
      <c r="M46" s="41"/>
      <c r="N46" s="41"/>
      <c r="P46" s="145"/>
      <c r="Q46" s="145"/>
      <c r="R46" s="41"/>
      <c r="S46" s="41"/>
      <c r="T46" s="41"/>
      <c r="U46" s="41" t="s">
        <v>56</v>
      </c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collapsed="false" customFormat="true" customHeight="true" hidden="false" ht="12.6" outlineLevel="0" r="47" s="6">
      <c r="A47" s="41" t="s">
        <v>57</v>
      </c>
      <c r="B47" s="41"/>
      <c r="C47" s="144"/>
      <c r="D47" s="144"/>
      <c r="E47" s="144"/>
      <c r="F47" s="144"/>
      <c r="G47" s="144"/>
      <c r="H47" s="144"/>
      <c r="I47" s="40"/>
      <c r="J47" s="41"/>
      <c r="K47" s="41"/>
      <c r="M47" s="41"/>
      <c r="N47" s="41"/>
      <c r="O47" s="41"/>
      <c r="P47" s="41"/>
      <c r="Q47" s="41"/>
      <c r="R47" s="41"/>
      <c r="S47" s="41"/>
      <c r="T47" s="41"/>
      <c r="U47" s="41" t="s">
        <v>58</v>
      </c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collapsed="false" customFormat="true" customHeight="true" hidden="false" ht="12.6" outlineLevel="0" r="48" s="6">
      <c r="A48" s="41" t="s">
        <v>59</v>
      </c>
      <c r="B48" s="41"/>
      <c r="C48" s="146"/>
      <c r="D48" s="146"/>
      <c r="E48" s="146"/>
      <c r="F48" s="146"/>
      <c r="G48" s="146"/>
      <c r="H48" s="146"/>
      <c r="I48" s="40"/>
      <c r="J48" s="41"/>
      <c r="K48" s="41"/>
      <c r="L48" s="41" t="s">
        <v>60</v>
      </c>
      <c r="M48" s="41"/>
      <c r="N48" s="41"/>
      <c r="P48" s="145"/>
      <c r="Q48" s="145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 t="s">
        <v>61</v>
      </c>
      <c r="AF48" s="41"/>
      <c r="AG48" s="41"/>
      <c r="AH48" s="41"/>
      <c r="AI48" s="41"/>
      <c r="AK48" s="41"/>
    </row>
    <row collapsed="false" customFormat="true" customHeight="true" hidden="false" ht="12.6" outlineLevel="0" r="49" s="6">
      <c r="A49" s="41" t="s">
        <v>62</v>
      </c>
      <c r="B49" s="41"/>
      <c r="C49" s="144"/>
      <c r="D49" s="144"/>
      <c r="E49" s="144"/>
      <c r="F49" s="144"/>
      <c r="G49" s="144"/>
      <c r="H49" s="144"/>
      <c r="I49" s="40"/>
      <c r="J49" s="41"/>
      <c r="K49" s="41"/>
      <c r="M49" s="41"/>
      <c r="N49" s="41"/>
      <c r="P49" s="41"/>
      <c r="Q49" s="41"/>
      <c r="R49" s="41"/>
      <c r="S49" s="41"/>
      <c r="T49" s="41"/>
      <c r="U49" s="41" t="s">
        <v>63</v>
      </c>
      <c r="V49" s="41"/>
      <c r="W49" s="147"/>
      <c r="X49" s="147"/>
      <c r="Y49" s="147"/>
      <c r="Z49" s="147"/>
      <c r="AA49" s="147"/>
      <c r="AB49" s="147"/>
      <c r="AC49" s="147"/>
      <c r="AD49" s="41"/>
      <c r="AE49" s="41" t="s">
        <v>64</v>
      </c>
      <c r="AF49" s="41"/>
      <c r="AG49" s="41"/>
      <c r="AH49" s="41"/>
      <c r="AI49" s="41"/>
      <c r="AK49" s="41"/>
    </row>
    <row collapsed="false" customFormat="true" customHeight="true" hidden="false" ht="12.6" outlineLevel="0" r="50" s="6">
      <c r="A50" s="41" t="s">
        <v>65</v>
      </c>
      <c r="B50" s="41"/>
      <c r="C50" s="144"/>
      <c r="D50" s="144"/>
      <c r="E50" s="144"/>
      <c r="F50" s="144"/>
      <c r="G50" s="144"/>
      <c r="H50" s="144"/>
      <c r="I50" s="40"/>
      <c r="J50" s="41"/>
      <c r="K50" s="41"/>
      <c r="L50" s="41" t="s">
        <v>66</v>
      </c>
      <c r="P50" s="148" t="str">
        <f aca="false">IF(OR(B43="",I43=""),"",I43/B43)</f>
        <v/>
      </c>
      <c r="Q50" s="148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0"/>
      <c r="AK50" s="40"/>
      <c r="AL50" s="11"/>
    </row>
    <row collapsed="false" customFormat="true" customHeight="true" hidden="false" ht="12.6" outlineLevel="0" r="51" s="6">
      <c r="A51" s="41"/>
      <c r="B51" s="41" t="s">
        <v>48</v>
      </c>
      <c r="C51" s="149" t="str">
        <f aca="false">IF(SUM(C45:C50)=0,"",SUM(C45:C50))</f>
        <v/>
      </c>
      <c r="D51" s="149"/>
      <c r="E51" s="149"/>
      <c r="F51" s="149"/>
      <c r="G51" s="149"/>
      <c r="H51" s="149"/>
      <c r="I51" s="40"/>
      <c r="J51" s="41"/>
      <c r="K51" s="41"/>
      <c r="M51" s="41"/>
      <c r="N51" s="41"/>
      <c r="P51" s="41"/>
      <c r="Q51" s="41"/>
      <c r="R51" s="41"/>
      <c r="S51" s="41"/>
      <c r="T51" s="41"/>
      <c r="U51" s="41" t="s">
        <v>67</v>
      </c>
      <c r="V51" s="41"/>
      <c r="W51" s="147"/>
      <c r="X51" s="147"/>
      <c r="Y51" s="147"/>
      <c r="Z51" s="147"/>
      <c r="AA51" s="147"/>
      <c r="AB51" s="147"/>
      <c r="AC51" s="147"/>
      <c r="AD51" s="41"/>
      <c r="AE51" s="41" t="s">
        <v>68</v>
      </c>
      <c r="AF51" s="41"/>
      <c r="AG51" s="41"/>
      <c r="AH51" s="41"/>
      <c r="AI51" s="41"/>
      <c r="AJ51" s="147"/>
      <c r="AK51" s="147"/>
      <c r="AL51" s="150"/>
    </row>
    <row collapsed="false" customFormat="true" customHeight="true" hidden="false" ht="12.6" outlineLevel="0" r="52" s="6">
      <c r="A52" s="41"/>
      <c r="B52" s="41"/>
      <c r="C52" s="41"/>
      <c r="D52" s="41"/>
      <c r="E52" s="41"/>
      <c r="F52" s="41"/>
      <c r="G52" s="41"/>
      <c r="H52" s="41"/>
      <c r="J52" s="41"/>
      <c r="K52" s="41"/>
      <c r="L52" s="41" t="s">
        <v>69</v>
      </c>
      <c r="M52" s="41"/>
      <c r="N52" s="41"/>
      <c r="P52" s="145"/>
      <c r="Q52" s="145"/>
      <c r="R52" s="41"/>
      <c r="S52" s="41"/>
      <c r="T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collapsed="false" customFormat="true" customHeight="true" hidden="false" ht="12.6" outlineLevel="0" r="53" s="6">
      <c r="A53" s="41" t="s">
        <v>70</v>
      </c>
      <c r="B53" s="41"/>
      <c r="C53" s="41"/>
      <c r="D53" s="41"/>
      <c r="E53" s="41"/>
      <c r="H53" s="151" t="str">
        <f aca="false">IF(OR(B43="",C51=""),"",C51/(B43))</f>
        <v/>
      </c>
      <c r="I53" s="15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collapsed="false" customFormat="false" customHeight="false" hidden="false" ht="12.75" outlineLevel="0" r="54">
      <c r="A54" s="41"/>
      <c r="B54" s="41"/>
      <c r="C54" s="41"/>
      <c r="D54" s="41"/>
      <c r="E54" s="41"/>
      <c r="F54" s="152" t="n">
        <f aca="false">COUNT(F12:F42)</f>
        <v>0</v>
      </c>
      <c r="G54" s="152" t="n">
        <f aca="false">COUNT(G12:G42)</f>
        <v>0</v>
      </c>
      <c r="H54" s="152" t="n">
        <f aca="false">COUNT(H12:H42)</f>
        <v>0</v>
      </c>
      <c r="J54" s="152" t="n">
        <f aca="false">COUNT(J12:J42)</f>
        <v>0</v>
      </c>
      <c r="K54" s="152" t="n">
        <f aca="false">COUNT(K12:K42)</f>
        <v>0</v>
      </c>
      <c r="L54" s="152" t="n">
        <f aca="false">COUNT(L12:L42)</f>
        <v>0</v>
      </c>
      <c r="M54" s="152" t="n">
        <f aca="false">COUNT(M12:M42)</f>
        <v>0</v>
      </c>
      <c r="N54" s="152" t="n">
        <f aca="false">COUNT(N12:N42)</f>
        <v>0</v>
      </c>
      <c r="O54" s="152" t="n">
        <f aca="false">COUNT(O12:O42)</f>
        <v>0</v>
      </c>
      <c r="P54" s="152" t="n">
        <f aca="false">COUNT(P12:P42)</f>
        <v>0</v>
      </c>
      <c r="Q54" s="152" t="n">
        <f aca="false">COUNT(Q12:Q42)</f>
        <v>0</v>
      </c>
      <c r="R54" s="152" t="str">
        <f aca="false">IF(COUNT(R12:R42)=0,"",COUNT(R12:R42))</f>
        <v/>
      </c>
      <c r="S54" s="152" t="str">
        <f aca="false">IF(COUNT(S12:S42)=0,"",COUNT(S12:S42))</f>
        <v/>
      </c>
      <c r="T54" s="152" t="str">
        <f aca="false">IF(COUNT(T12:T42)=0,"",COUNT(T12:T42))</f>
        <v/>
      </c>
      <c r="U54" s="152" t="str">
        <f aca="false">IF(COUNT(U12:U42)=0,"",COUNT(U12:U42))</f>
        <v/>
      </c>
      <c r="V54" s="152" t="str">
        <f aca="false">IF(COUNT(V12:V42)=0,"",COUNT(V12:V42))</f>
        <v/>
      </c>
      <c r="W54" s="152" t="str">
        <f aca="false">IF(COUNT(W12:W42)=0,"",COUNT(W12:W42))</f>
        <v/>
      </c>
      <c r="X54" s="152" t="str">
        <f aca="false">IF(COUNT(X12:X42)=0,"",COUNT(X12:X42))</f>
        <v/>
      </c>
      <c r="Y54" s="152" t="str">
        <f aca="false">IF(COUNT(Y12:Y42)=0,"",COUNT(Y12:Y42))</f>
        <v/>
      </c>
      <c r="Z54" s="152" t="n">
        <f aca="false">COUNT(Z12:Z42)</f>
        <v>0</v>
      </c>
      <c r="AA54" s="152" t="n">
        <f aca="false">COUNT(AA12:AA42)</f>
        <v>0</v>
      </c>
      <c r="AB54" s="152" t="n">
        <f aca="false">COUNT(AB12:AB42)</f>
        <v>0</v>
      </c>
      <c r="AC54" s="152" t="n">
        <f aca="false">COUNT(AC12:AC42)</f>
        <v>0</v>
      </c>
      <c r="AD54" s="152" t="n">
        <f aca="false">COUNT(AD12:AD42)</f>
        <v>0</v>
      </c>
      <c r="AE54" s="152" t="n">
        <f aca="false">COUNT(AE12:AE42)</f>
        <v>0</v>
      </c>
      <c r="AF54" s="152" t="n">
        <f aca="false">COUNT(AF12:AF42)</f>
        <v>0</v>
      </c>
      <c r="AG54" s="152" t="n">
        <f aca="false">COUNT(AG12:AG42)</f>
        <v>0</v>
      </c>
      <c r="AH54" s="152" t="n">
        <f aca="false">COUNT(AH12:AH42)</f>
        <v>0</v>
      </c>
      <c r="AI54" s="152" t="n">
        <f aca="false">COUNT(AI12:AI42)</f>
        <v>0</v>
      </c>
      <c r="AJ54" s="152"/>
      <c r="AK54" s="153"/>
    </row>
    <row collapsed="false" customFormat="false" customHeight="false" hidden="false" ht="12.75" outlineLevel="0" r="55">
      <c r="B55" s="152" t="n">
        <f aca="false">COUNT(B12:B42)</f>
        <v>0</v>
      </c>
      <c r="C55" s="152" t="n">
        <f aca="false">COUNT(C12:C42)</f>
        <v>0</v>
      </c>
      <c r="D55" s="152" t="n">
        <f aca="false">COUNT(D12:D42)</f>
        <v>0</v>
      </c>
      <c r="E55" s="152" t="n">
        <f aca="false">COUNT(E12:E42)</f>
        <v>0</v>
      </c>
    </row>
  </sheetData>
  <mergeCells count="71">
    <mergeCell ref="AK3:AL3"/>
    <mergeCell ref="AK4:AL4"/>
    <mergeCell ref="B5:H5"/>
    <mergeCell ref="J5:O5"/>
    <mergeCell ref="Q5:V5"/>
    <mergeCell ref="X5:Y5"/>
    <mergeCell ref="AK5:AL5"/>
    <mergeCell ref="AK6:AL6"/>
    <mergeCell ref="V7:AE7"/>
    <mergeCell ref="C8:H8"/>
    <mergeCell ref="J8:Q8"/>
    <mergeCell ref="R8:U8"/>
    <mergeCell ref="V8:Y8"/>
    <mergeCell ref="Z8:AB8"/>
    <mergeCell ref="AD8:AE8"/>
    <mergeCell ref="AF8:AG9"/>
    <mergeCell ref="AH8:AI9"/>
    <mergeCell ref="AJ8:AL11"/>
    <mergeCell ref="C9:H9"/>
    <mergeCell ref="P9:Q9"/>
    <mergeCell ref="AD9:AE9"/>
    <mergeCell ref="AF10:AG10"/>
    <mergeCell ref="AH10:AI10"/>
    <mergeCell ref="AJ12:AL12"/>
    <mergeCell ref="AJ13:AL13"/>
    <mergeCell ref="AJ14:AL14"/>
    <mergeCell ref="AJ15:AL15"/>
    <mergeCell ref="AJ16:AL16"/>
    <mergeCell ref="AJ17:AL17"/>
    <mergeCell ref="AJ18:AL18"/>
    <mergeCell ref="AJ19:AL19"/>
    <mergeCell ref="AJ20:AL20"/>
    <mergeCell ref="AJ21:AL21"/>
    <mergeCell ref="AJ22:AL22"/>
    <mergeCell ref="AJ23:AL23"/>
    <mergeCell ref="AJ24:AL24"/>
    <mergeCell ref="AJ25:AL25"/>
    <mergeCell ref="AJ26:AL26"/>
    <mergeCell ref="AJ27:AL27"/>
    <mergeCell ref="AJ28:AL28"/>
    <mergeCell ref="AJ29:AL29"/>
    <mergeCell ref="AJ30:AL30"/>
    <mergeCell ref="AJ31:AL31"/>
    <mergeCell ref="AJ32:AL32"/>
    <mergeCell ref="AJ33:AL33"/>
    <mergeCell ref="AJ34:AL34"/>
    <mergeCell ref="AJ35:AL35"/>
    <mergeCell ref="AJ36:AL36"/>
    <mergeCell ref="AJ37:AL37"/>
    <mergeCell ref="AJ38:AL38"/>
    <mergeCell ref="AJ39:AL39"/>
    <mergeCell ref="AJ40:AL40"/>
    <mergeCell ref="AJ41:AL41"/>
    <mergeCell ref="AJ42:AL42"/>
    <mergeCell ref="AJ43:AL43"/>
    <mergeCell ref="AJ44:AL44"/>
    <mergeCell ref="C45:H45"/>
    <mergeCell ref="C46:H46"/>
    <mergeCell ref="P46:Q46"/>
    <mergeCell ref="C47:H47"/>
    <mergeCell ref="C48:H48"/>
    <mergeCell ref="P48:Q48"/>
    <mergeCell ref="C49:H49"/>
    <mergeCell ref="W49:AC49"/>
    <mergeCell ref="C50:H50"/>
    <mergeCell ref="P50:Q50"/>
    <mergeCell ref="C51:H51"/>
    <mergeCell ref="W51:AC51"/>
    <mergeCell ref="AJ51:AK51"/>
    <mergeCell ref="P52:Q52"/>
    <mergeCell ref="H53:I53"/>
  </mergeCells>
  <printOptions headings="false" gridLines="false" gridLinesSet="true" horizontalCentered="false" verticalCentered="false"/>
  <pageMargins left="0.25" right="0" top="0.240277777777778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I42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75" zoomScalePageLayoutView="100">
      <selection activeCell="V18" activeCellId="0" pane="topLeft" sqref="V18"/>
    </sheetView>
  </sheetViews>
  <cols>
    <col collapsed="false" hidden="false" max="1" min="1" style="154" width="3.01176470588235"/>
    <col collapsed="false" hidden="false" max="2" min="2" style="154" width="7.88627450980392"/>
    <col collapsed="false" hidden="false" max="4" min="3" style="154" width="2.72156862745098"/>
    <col collapsed="false" hidden="false" max="5" min="5" style="154" width="2.57647058823529"/>
    <col collapsed="false" hidden="false" max="6" min="6" style="154" width="2.43137254901961"/>
    <col collapsed="false" hidden="false" max="7" min="7" style="154" width="2.72156862745098"/>
    <col collapsed="false" hidden="false" max="8" min="8" style="154" width="6.16862745098039"/>
    <col collapsed="false" hidden="false" max="9" min="9" style="154" width="4.0156862745098"/>
    <col collapsed="false" hidden="false" max="10" min="10" style="154" width="3.72549019607843"/>
    <col collapsed="false" hidden="false" max="11" min="11" style="154" width="9.74901960784314"/>
    <col collapsed="false" hidden="false" max="12" min="12" style="154" width="9.45882352941177"/>
    <col collapsed="false" hidden="false" max="13" min="13" style="154" width="6.73725490196078"/>
    <col collapsed="false" hidden="false" max="14" min="14" style="154" width="7.17254901960784"/>
    <col collapsed="false" hidden="false" max="15" min="15" style="154" width="3.58039215686275"/>
    <col collapsed="false" hidden="false" max="30" min="16" style="154" width="4.43921568627451"/>
    <col collapsed="false" hidden="false" max="31" min="31" style="154" width="4.87450980392157"/>
    <col collapsed="false" hidden="false" max="32" min="32" style="154" width="5.30980392156863"/>
    <col collapsed="false" hidden="false" max="34" min="33" style="154" width="6.5921568627451"/>
    <col collapsed="false" hidden="false" max="35" min="35" style="154" width="21.3725490196078"/>
    <col collapsed="false" hidden="false" max="257" min="36" style="155" width="8.89019607843137"/>
    <col collapsed="false" hidden="false" max="1025" min="258" style="0" width="8.89019607843137"/>
  </cols>
  <sheetData>
    <row collapsed="false" customFormat="false" customHeight="false" hidden="false" ht="12.75" outlineLevel="0" r="1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8"/>
      <c r="O1" s="157"/>
      <c r="P1" s="158"/>
      <c r="Q1" s="158"/>
      <c r="R1" s="159" t="s">
        <v>1</v>
      </c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7"/>
      <c r="AG1" s="157"/>
      <c r="AH1" s="157"/>
      <c r="AI1" s="160" t="s">
        <v>71</v>
      </c>
    </row>
    <row collapsed="false" customFormat="false" customHeight="false" hidden="false" ht="12.75" outlineLevel="0" r="2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8"/>
      <c r="Q2" s="157"/>
      <c r="R2" s="159" t="s">
        <v>4</v>
      </c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7"/>
      <c r="AG2" s="157"/>
      <c r="AH2" s="157"/>
      <c r="AI2" s="157"/>
    </row>
    <row collapsed="false" customFormat="false" customHeight="false" hidden="false" ht="12.75" outlineLevel="0" r="3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61"/>
      <c r="O3" s="158"/>
      <c r="P3" s="158"/>
      <c r="Q3" s="158"/>
      <c r="R3" s="159" t="s">
        <v>6</v>
      </c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62"/>
      <c r="AG3" s="162"/>
      <c r="AH3" s="162" t="s">
        <v>7</v>
      </c>
      <c r="AI3" s="163"/>
    </row>
    <row collapsed="false" customFormat="false" customHeight="false" hidden="false" ht="12.75" outlineLevel="0" r="4">
      <c r="A4" s="157"/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61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62"/>
      <c r="AG4" s="162"/>
      <c r="AH4" s="162" t="s">
        <v>8</v>
      </c>
      <c r="AI4" s="163"/>
    </row>
    <row collapsed="false" customFormat="false" customHeight="false" hidden="false" ht="12.75" outlineLevel="0" r="5">
      <c r="A5" s="157"/>
      <c r="B5" s="24"/>
      <c r="C5" s="24"/>
      <c r="D5" s="24"/>
      <c r="E5" s="24"/>
      <c r="F5" s="24"/>
      <c r="G5" s="24"/>
      <c r="H5" s="24"/>
      <c r="I5" s="164"/>
      <c r="J5" s="164"/>
      <c r="K5" s="24"/>
      <c r="L5" s="24"/>
      <c r="M5" s="24"/>
      <c r="N5" s="24"/>
      <c r="O5" s="24"/>
      <c r="P5" s="165"/>
      <c r="Q5" s="165"/>
      <c r="R5" s="166"/>
      <c r="S5" s="166"/>
      <c r="T5" s="166"/>
      <c r="U5" s="166"/>
      <c r="V5" s="166"/>
      <c r="W5" s="166"/>
      <c r="X5" s="165"/>
      <c r="Y5" s="165"/>
      <c r="Z5" s="166"/>
      <c r="AA5" s="166"/>
      <c r="AB5" s="166"/>
      <c r="AC5" s="166"/>
      <c r="AD5" s="167"/>
      <c r="AE5" s="168"/>
      <c r="AF5" s="162"/>
      <c r="AG5" s="162"/>
      <c r="AH5" s="162" t="s">
        <v>9</v>
      </c>
      <c r="AI5" s="163"/>
    </row>
    <row collapsed="false" customFormat="false" customHeight="true" hidden="false" ht="13.9" outlineLevel="0" r="6">
      <c r="A6" s="157"/>
      <c r="B6" s="169" t="s">
        <v>10</v>
      </c>
      <c r="C6" s="170"/>
      <c r="D6" s="170"/>
      <c r="E6" s="170"/>
      <c r="F6" s="170"/>
      <c r="G6" s="170"/>
      <c r="H6" s="170"/>
      <c r="I6" s="170"/>
      <c r="J6" s="170"/>
      <c r="K6" s="169" t="s">
        <v>11</v>
      </c>
      <c r="L6" s="170"/>
      <c r="M6" s="170"/>
      <c r="N6" s="170"/>
      <c r="O6" s="170"/>
      <c r="P6" s="169"/>
      <c r="Q6" s="169"/>
      <c r="R6" s="169" t="s">
        <v>12</v>
      </c>
      <c r="S6" s="170"/>
      <c r="T6" s="169"/>
      <c r="U6" s="169"/>
      <c r="V6" s="170"/>
      <c r="W6" s="170"/>
      <c r="X6" s="169"/>
      <c r="Y6" s="169"/>
      <c r="Z6" s="169" t="s">
        <v>13</v>
      </c>
      <c r="AA6" s="169"/>
      <c r="AB6" s="171"/>
      <c r="AC6" s="171"/>
      <c r="AD6" s="157"/>
      <c r="AE6" s="157"/>
      <c r="AF6" s="162"/>
      <c r="AG6" s="162"/>
      <c r="AH6" s="162"/>
      <c r="AI6" s="172"/>
    </row>
    <row collapsed="false" customFormat="false" customHeight="false" hidden="false" ht="13.5" outlineLevel="0" r="7">
      <c r="A7" s="157"/>
      <c r="B7" s="171"/>
      <c r="C7" s="157"/>
      <c r="D7" s="157"/>
      <c r="E7" s="157"/>
      <c r="F7" s="157"/>
      <c r="G7" s="157"/>
      <c r="H7" s="157"/>
      <c r="I7" s="157"/>
      <c r="J7" s="157"/>
      <c r="K7" s="173"/>
      <c r="L7" s="174"/>
      <c r="M7" s="157"/>
      <c r="N7" s="157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6"/>
    </row>
    <row collapsed="false" customFormat="false" customHeight="false" hidden="false" ht="13.5" outlineLevel="0" r="8">
      <c r="A8" s="177" t="s">
        <v>72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"/>
      <c r="M8" s="157"/>
      <c r="N8" s="178" t="s">
        <v>14</v>
      </c>
      <c r="O8" s="179"/>
      <c r="P8" s="180" t="s">
        <v>73</v>
      </c>
      <c r="Q8" s="180"/>
      <c r="R8" s="180"/>
      <c r="S8" s="180"/>
      <c r="T8" s="180"/>
      <c r="U8" s="180"/>
      <c r="V8" s="180"/>
      <c r="W8" s="180"/>
      <c r="X8" s="180"/>
      <c r="Y8" s="180" t="s">
        <v>74</v>
      </c>
      <c r="Z8" s="180"/>
      <c r="AA8" s="180"/>
      <c r="AB8" s="180"/>
      <c r="AC8" s="180"/>
      <c r="AD8" s="180"/>
      <c r="AE8" s="180"/>
      <c r="AF8" s="180"/>
      <c r="AG8" s="181" t="s">
        <v>75</v>
      </c>
      <c r="AH8" s="181"/>
      <c r="AI8" s="181" t="s">
        <v>76</v>
      </c>
    </row>
    <row collapsed="false" customFormat="false" customHeight="true" hidden="false" ht="13.5" outlineLevel="0" r="9">
      <c r="A9" s="182" t="s">
        <v>77</v>
      </c>
      <c r="B9" s="182"/>
      <c r="C9" s="182"/>
      <c r="D9" s="182"/>
      <c r="E9" s="182"/>
      <c r="F9" s="182"/>
      <c r="G9" s="182"/>
      <c r="H9" s="182"/>
      <c r="I9" s="182"/>
      <c r="J9" s="182"/>
      <c r="K9" s="183" t="str">
        <f aca="false">IF(SUM(S11:X41)=0," ",COUNTIF(S11:X41,"&gt;0"))</f>
        <v> </v>
      </c>
      <c r="L9" s="1"/>
      <c r="M9" s="174"/>
      <c r="N9" s="178"/>
      <c r="O9" s="184" t="s">
        <v>15</v>
      </c>
      <c r="P9" s="184" t="s">
        <v>49</v>
      </c>
      <c r="Q9" s="184" t="s">
        <v>78</v>
      </c>
      <c r="R9" s="184" t="s">
        <v>78</v>
      </c>
      <c r="S9" s="185" t="s">
        <v>79</v>
      </c>
      <c r="T9" s="186" t="s">
        <v>80</v>
      </c>
      <c r="U9" s="186" t="s">
        <v>81</v>
      </c>
      <c r="V9" s="186" t="s">
        <v>82</v>
      </c>
      <c r="W9" s="186" t="s">
        <v>83</v>
      </c>
      <c r="X9" s="187" t="s">
        <v>84</v>
      </c>
      <c r="Y9" s="188" t="s">
        <v>85</v>
      </c>
      <c r="Z9" s="188"/>
      <c r="AA9" s="188"/>
      <c r="AB9" s="188"/>
      <c r="AC9" s="188"/>
      <c r="AD9" s="188"/>
      <c r="AE9" s="189" t="s">
        <v>86</v>
      </c>
      <c r="AF9" s="189"/>
      <c r="AG9" s="190" t="s">
        <v>87</v>
      </c>
      <c r="AH9" s="190"/>
      <c r="AI9" s="191"/>
    </row>
    <row collapsed="false" customFormat="false" customHeight="false" hidden="false" ht="13.5" outlineLevel="0" r="10">
      <c r="A10" s="192" t="s">
        <v>88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3" t="str">
        <f aca="false">IF(SUM(S11:X41)=0," ",COUNTIF(S11:X41,"&gt; 1.49"))</f>
        <v> </v>
      </c>
      <c r="L10" s="1"/>
      <c r="M10" s="173"/>
      <c r="N10" s="178"/>
      <c r="O10" s="184"/>
      <c r="P10" s="184"/>
      <c r="Q10" s="184"/>
      <c r="R10" s="184"/>
      <c r="S10" s="185"/>
      <c r="T10" s="186"/>
      <c r="U10" s="186"/>
      <c r="V10" s="186"/>
      <c r="W10" s="186"/>
      <c r="X10" s="187"/>
      <c r="Y10" s="194" t="s">
        <v>89</v>
      </c>
      <c r="Z10" s="195" t="s">
        <v>90</v>
      </c>
      <c r="AA10" s="195" t="s">
        <v>91</v>
      </c>
      <c r="AB10" s="196" t="s">
        <v>92</v>
      </c>
      <c r="AC10" s="195" t="s">
        <v>93</v>
      </c>
      <c r="AD10" s="197" t="s">
        <v>94</v>
      </c>
      <c r="AE10" s="198" t="s">
        <v>95</v>
      </c>
      <c r="AF10" s="198"/>
      <c r="AG10" s="189" t="s">
        <v>96</v>
      </c>
      <c r="AH10" s="199" t="s">
        <v>97</v>
      </c>
      <c r="AI10" s="200"/>
    </row>
    <row collapsed="false" customFormat="false" customHeight="false" hidden="false" ht="12.75" outlineLevel="0" r="11">
      <c r="A11" s="192" t="s">
        <v>98</v>
      </c>
      <c r="B11" s="192"/>
      <c r="C11" s="192"/>
      <c r="D11" s="192"/>
      <c r="E11" s="192"/>
      <c r="F11" s="192"/>
      <c r="G11" s="192"/>
      <c r="H11" s="192"/>
      <c r="I11" s="192"/>
      <c r="J11" s="192"/>
      <c r="K11" s="201" t="str">
        <f aca="false">IF(SUM(S11:X41)=0," ",MAX(S11:X41))</f>
        <v> </v>
      </c>
      <c r="L11" s="202" t="s">
        <v>99</v>
      </c>
      <c r="M11" s="173"/>
      <c r="N11" s="157"/>
      <c r="O11" s="203" t="n">
        <v>1</v>
      </c>
      <c r="P11" s="204"/>
      <c r="Q11" s="204"/>
      <c r="R11" s="204"/>
      <c r="S11" s="205"/>
      <c r="T11" s="205"/>
      <c r="U11" s="205"/>
      <c r="V11" s="205"/>
      <c r="W11" s="205"/>
      <c r="X11" s="206"/>
      <c r="Y11" s="207"/>
      <c r="Z11" s="208"/>
      <c r="AA11" s="208"/>
      <c r="AB11" s="208"/>
      <c r="AC11" s="209"/>
      <c r="AD11" s="210"/>
      <c r="AE11" s="207"/>
      <c r="AF11" s="211"/>
      <c r="AG11" s="212"/>
      <c r="AH11" s="212"/>
      <c r="AI11" s="213"/>
    </row>
    <row collapsed="false" customFormat="false" customHeight="false" hidden="false" ht="15.75" outlineLevel="0" r="12">
      <c r="A12" s="214" t="s">
        <v>100</v>
      </c>
      <c r="B12" s="214"/>
      <c r="C12" s="214"/>
      <c r="D12" s="214"/>
      <c r="E12" s="214"/>
      <c r="F12" s="214"/>
      <c r="G12" s="214"/>
      <c r="H12" s="214"/>
      <c r="I12" s="214"/>
      <c r="J12" s="214"/>
      <c r="K12" s="215" t="str">
        <f aca="false">IF(SUM(S11:X41)=0," ",COUNTIF(S11:X41,"&gt; 0.349"))</f>
        <v> </v>
      </c>
      <c r="L12" s="216" t="str">
        <f aca="false">IF(SUM(S11:X41)=0," ",IF(K9=0,"",K12/K9))</f>
        <v> </v>
      </c>
      <c r="M12" s="173"/>
      <c r="N12" s="157"/>
      <c r="O12" s="203" t="n">
        <v>2</v>
      </c>
      <c r="P12" s="217"/>
      <c r="Q12" s="217"/>
      <c r="R12" s="217"/>
      <c r="S12" s="218"/>
      <c r="T12" s="218"/>
      <c r="U12" s="218"/>
      <c r="V12" s="218"/>
      <c r="W12" s="218"/>
      <c r="X12" s="219"/>
      <c r="Y12" s="220"/>
      <c r="Z12" s="218"/>
      <c r="AA12" s="218"/>
      <c r="AB12" s="218"/>
      <c r="AC12" s="221"/>
      <c r="AD12" s="222"/>
      <c r="AE12" s="220"/>
      <c r="AF12" s="211"/>
      <c r="AG12" s="223"/>
      <c r="AH12" s="223"/>
      <c r="AI12" s="224"/>
    </row>
    <row collapsed="false" customFormat="false" customHeight="false" hidden="false" ht="13.5" outlineLevel="0" r="13">
      <c r="A13" s="225" t="s">
        <v>101</v>
      </c>
      <c r="B13" s="225"/>
      <c r="C13" s="225"/>
      <c r="D13" s="225"/>
      <c r="E13" s="225"/>
      <c r="F13" s="225"/>
      <c r="G13" s="225"/>
      <c r="H13" s="225"/>
      <c r="I13" s="225"/>
      <c r="J13" s="225"/>
      <c r="K13" s="225"/>
      <c r="L13" s="6"/>
      <c r="M13" s="226"/>
      <c r="N13" s="157"/>
      <c r="O13" s="203" t="n">
        <v>3</v>
      </c>
      <c r="P13" s="217"/>
      <c r="Q13" s="217"/>
      <c r="R13" s="217"/>
      <c r="S13" s="218"/>
      <c r="T13" s="218"/>
      <c r="U13" s="218"/>
      <c r="V13" s="218"/>
      <c r="W13" s="218"/>
      <c r="X13" s="219"/>
      <c r="Y13" s="220"/>
      <c r="Z13" s="218"/>
      <c r="AA13" s="218"/>
      <c r="AB13" s="218"/>
      <c r="AC13" s="221"/>
      <c r="AD13" s="222"/>
      <c r="AE13" s="220"/>
      <c r="AF13" s="211"/>
      <c r="AG13" s="223"/>
      <c r="AH13" s="223"/>
      <c r="AI13" s="224"/>
    </row>
    <row collapsed="false" customFormat="false" customHeight="false" hidden="false" ht="15" outlineLevel="0" r="14">
      <c r="A14" s="227" t="s">
        <v>102</v>
      </c>
      <c r="B14" s="227"/>
      <c r="C14" s="227"/>
      <c r="D14" s="227"/>
      <c r="E14" s="227"/>
      <c r="F14" s="227"/>
      <c r="G14" s="227"/>
      <c r="H14" s="227"/>
      <c r="I14" s="227"/>
      <c r="J14" s="227"/>
      <c r="K14" s="183" t="str">
        <f aca="false">IF(SUM(Y11:AD41)=0," ",COUNTIF(Y11:AD41,"&gt;0"))</f>
        <v> </v>
      </c>
      <c r="L14" s="228"/>
      <c r="M14" s="229"/>
      <c r="N14" s="157"/>
      <c r="O14" s="203" t="n">
        <v>4</v>
      </c>
      <c r="P14" s="217"/>
      <c r="Q14" s="217"/>
      <c r="R14" s="217"/>
      <c r="S14" s="218"/>
      <c r="T14" s="218"/>
      <c r="U14" s="218"/>
      <c r="V14" s="218"/>
      <c r="W14" s="218"/>
      <c r="X14" s="219"/>
      <c r="Y14" s="220"/>
      <c r="Z14" s="218"/>
      <c r="AA14" s="218"/>
      <c r="AB14" s="218"/>
      <c r="AC14" s="221"/>
      <c r="AD14" s="222"/>
      <c r="AE14" s="220"/>
      <c r="AF14" s="211"/>
      <c r="AG14" s="223"/>
      <c r="AH14" s="223"/>
      <c r="AI14" s="224"/>
    </row>
    <row collapsed="false" customFormat="false" customHeight="false" hidden="false" ht="15" outlineLevel="0" r="15">
      <c r="A15" s="192" t="s">
        <v>103</v>
      </c>
      <c r="B15" s="192"/>
      <c r="C15" s="192"/>
      <c r="D15" s="192"/>
      <c r="E15" s="192"/>
      <c r="F15" s="192"/>
      <c r="G15" s="192"/>
      <c r="H15" s="192"/>
      <c r="I15" s="192"/>
      <c r="J15" s="192"/>
      <c r="K15" s="193" t="str">
        <f aca="false">IF(SUM(Y11:AD41)=0," ",COUNTIF(Y11:AD41,"&lt;1.0"))</f>
        <v> </v>
      </c>
      <c r="L15" s="230"/>
      <c r="M15" s="229"/>
      <c r="N15" s="173"/>
      <c r="O15" s="203" t="n">
        <v>5</v>
      </c>
      <c r="P15" s="217"/>
      <c r="Q15" s="217"/>
      <c r="R15" s="217"/>
      <c r="S15" s="218"/>
      <c r="T15" s="218"/>
      <c r="U15" s="218"/>
      <c r="V15" s="218"/>
      <c r="W15" s="218"/>
      <c r="X15" s="219"/>
      <c r="Y15" s="220"/>
      <c r="Z15" s="218"/>
      <c r="AA15" s="218"/>
      <c r="AB15" s="218"/>
      <c r="AC15" s="221"/>
      <c r="AD15" s="222"/>
      <c r="AE15" s="220"/>
      <c r="AF15" s="211"/>
      <c r="AG15" s="223"/>
      <c r="AH15" s="223"/>
      <c r="AI15" s="224"/>
    </row>
    <row collapsed="false" customFormat="false" customHeight="false" hidden="false" ht="13.5" outlineLevel="0" r="16">
      <c r="A16" s="231" t="s">
        <v>104</v>
      </c>
      <c r="B16" s="232"/>
      <c r="C16" s="232"/>
      <c r="D16" s="232"/>
      <c r="E16" s="232"/>
      <c r="F16" s="232"/>
      <c r="G16" s="232"/>
      <c r="H16" s="232"/>
      <c r="I16" s="232"/>
      <c r="J16" s="233"/>
      <c r="K16" s="234" t="str">
        <f aca="false">IF(SUM(Y11:AD41)=0," ",MIN(Y11:AD41))</f>
        <v> </v>
      </c>
      <c r="L16" s="6"/>
      <c r="M16" s="229"/>
      <c r="N16" s="235"/>
      <c r="O16" s="203" t="n">
        <v>6</v>
      </c>
      <c r="P16" s="217"/>
      <c r="Q16" s="217"/>
      <c r="R16" s="217"/>
      <c r="S16" s="218"/>
      <c r="T16" s="218"/>
      <c r="U16" s="218"/>
      <c r="V16" s="218"/>
      <c r="W16" s="218"/>
      <c r="X16" s="219"/>
      <c r="Y16" s="220"/>
      <c r="Z16" s="218"/>
      <c r="AA16" s="218"/>
      <c r="AB16" s="218"/>
      <c r="AC16" s="221"/>
      <c r="AD16" s="222"/>
      <c r="AE16" s="220"/>
      <c r="AF16" s="211"/>
      <c r="AG16" s="223"/>
      <c r="AH16" s="223"/>
      <c r="AI16" s="224"/>
    </row>
    <row collapsed="false" customFormat="false" customHeight="false" hidden="false" ht="13.5" outlineLevel="0" r="17">
      <c r="A17" s="225" t="s">
        <v>105</v>
      </c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6"/>
      <c r="M17" s="173"/>
      <c r="N17" s="178"/>
      <c r="O17" s="203" t="n">
        <v>7</v>
      </c>
      <c r="P17" s="217"/>
      <c r="Q17" s="217"/>
      <c r="R17" s="217"/>
      <c r="S17" s="218"/>
      <c r="T17" s="218"/>
      <c r="U17" s="218"/>
      <c r="V17" s="218"/>
      <c r="W17" s="218"/>
      <c r="X17" s="219"/>
      <c r="Y17" s="220"/>
      <c r="Z17" s="218"/>
      <c r="AA17" s="218"/>
      <c r="AB17" s="218"/>
      <c r="AC17" s="221"/>
      <c r="AD17" s="222"/>
      <c r="AE17" s="220"/>
      <c r="AF17" s="211"/>
      <c r="AG17" s="223"/>
      <c r="AH17" s="223"/>
      <c r="AI17" s="224"/>
    </row>
    <row collapsed="false" customFormat="false" customHeight="false" hidden="false" ht="12.75" outlineLevel="0" r="18">
      <c r="A18" s="236" t="s">
        <v>102</v>
      </c>
      <c r="B18" s="237"/>
      <c r="C18" s="237"/>
      <c r="D18" s="237"/>
      <c r="E18" s="237"/>
      <c r="F18" s="237"/>
      <c r="G18" s="237"/>
      <c r="H18" s="237"/>
      <c r="I18" s="237"/>
      <c r="J18" s="238"/>
      <c r="K18" s="183" t="str">
        <f aca="false">IF(SUM(AE11:AF41)=0," ",COUNT(AE11:AF41))</f>
        <v> </v>
      </c>
      <c r="L18" s="65"/>
      <c r="M18" s="235"/>
      <c r="N18" s="178"/>
      <c r="O18" s="203" t="n">
        <v>8</v>
      </c>
      <c r="P18" s="217"/>
      <c r="Q18" s="217"/>
      <c r="R18" s="217"/>
      <c r="S18" s="218"/>
      <c r="T18" s="218"/>
      <c r="U18" s="218"/>
      <c r="V18" s="218"/>
      <c r="W18" s="218"/>
      <c r="X18" s="219"/>
      <c r="Y18" s="220"/>
      <c r="Z18" s="218"/>
      <c r="AA18" s="218"/>
      <c r="AB18" s="218"/>
      <c r="AC18" s="221"/>
      <c r="AD18" s="222"/>
      <c r="AE18" s="220"/>
      <c r="AF18" s="211"/>
      <c r="AG18" s="223"/>
      <c r="AH18" s="223"/>
      <c r="AI18" s="224"/>
    </row>
    <row collapsed="false" customFormat="false" customHeight="false" hidden="false" ht="12.75" outlineLevel="0" r="19">
      <c r="A19" s="239" t="s">
        <v>106</v>
      </c>
      <c r="B19" s="240"/>
      <c r="C19" s="240"/>
      <c r="D19" s="240"/>
      <c r="E19" s="240"/>
      <c r="F19" s="240"/>
      <c r="G19" s="240"/>
      <c r="H19" s="240"/>
      <c r="I19" s="240"/>
      <c r="J19" s="241"/>
      <c r="K19" s="242" t="str">
        <f aca="false">IF(SUM(AE11:AF41)=0," ",COUNTIF(AE11:AF41,"&lt;.2"))</f>
        <v> </v>
      </c>
      <c r="L19" s="65"/>
      <c r="M19" s="229"/>
      <c r="N19" s="178"/>
      <c r="O19" s="203" t="n">
        <v>9</v>
      </c>
      <c r="P19" s="217"/>
      <c r="Q19" s="217"/>
      <c r="R19" s="217"/>
      <c r="S19" s="218"/>
      <c r="T19" s="218"/>
      <c r="U19" s="218"/>
      <c r="V19" s="218"/>
      <c r="W19" s="218"/>
      <c r="X19" s="219"/>
      <c r="Y19" s="220"/>
      <c r="Z19" s="218"/>
      <c r="AA19" s="218"/>
      <c r="AB19" s="218"/>
      <c r="AC19" s="221"/>
      <c r="AD19" s="222"/>
      <c r="AE19" s="220"/>
      <c r="AF19" s="211"/>
      <c r="AG19" s="223"/>
      <c r="AH19" s="223"/>
      <c r="AI19" s="224"/>
    </row>
    <row collapsed="false" customFormat="false" customHeight="false" hidden="false" ht="12.75" outlineLevel="0" r="20">
      <c r="A20" s="243" t="s">
        <v>104</v>
      </c>
      <c r="B20" s="244"/>
      <c r="C20" s="244"/>
      <c r="D20" s="244"/>
      <c r="E20" s="244"/>
      <c r="F20" s="244"/>
      <c r="G20" s="244"/>
      <c r="H20" s="244"/>
      <c r="I20" s="244"/>
      <c r="J20" s="245"/>
      <c r="K20" s="201" t="str">
        <f aca="false">IF(SUM(AE11:AF41)=0," ",MIN(AE11:AF41))</f>
        <v> </v>
      </c>
      <c r="L20" s="246"/>
      <c r="M20" s="173"/>
      <c r="N20" s="178"/>
      <c r="O20" s="203" t="n">
        <v>10</v>
      </c>
      <c r="P20" s="217"/>
      <c r="Q20" s="217"/>
      <c r="R20" s="217"/>
      <c r="S20" s="218"/>
      <c r="T20" s="218"/>
      <c r="U20" s="218"/>
      <c r="V20" s="218"/>
      <c r="W20" s="218"/>
      <c r="X20" s="219"/>
      <c r="Y20" s="220"/>
      <c r="Z20" s="218"/>
      <c r="AA20" s="218"/>
      <c r="AB20" s="218"/>
      <c r="AC20" s="221"/>
      <c r="AD20" s="222"/>
      <c r="AE20" s="220"/>
      <c r="AF20" s="211"/>
      <c r="AG20" s="223"/>
      <c r="AH20" s="223"/>
      <c r="AI20" s="224"/>
    </row>
    <row collapsed="false" customFormat="false" customHeight="false" hidden="false" ht="12.75" outlineLevel="0" r="21">
      <c r="B21" s="157"/>
      <c r="C21" s="157"/>
      <c r="D21" s="157"/>
      <c r="E21" s="157"/>
      <c r="F21" s="157"/>
      <c r="G21" s="157"/>
      <c r="H21" s="157"/>
      <c r="I21" s="157"/>
      <c r="J21" s="247"/>
      <c r="K21" s="173"/>
      <c r="L21" s="157"/>
      <c r="M21" s="157"/>
      <c r="N21" s="235"/>
      <c r="O21" s="203" t="n">
        <v>11</v>
      </c>
      <c r="P21" s="217"/>
      <c r="Q21" s="217"/>
      <c r="R21" s="217"/>
      <c r="S21" s="218"/>
      <c r="T21" s="218"/>
      <c r="U21" s="218"/>
      <c r="V21" s="218"/>
      <c r="W21" s="218"/>
      <c r="X21" s="219"/>
      <c r="Y21" s="220"/>
      <c r="Z21" s="218"/>
      <c r="AA21" s="218"/>
      <c r="AB21" s="218"/>
      <c r="AC21" s="221"/>
      <c r="AD21" s="222"/>
      <c r="AE21" s="220"/>
      <c r="AF21" s="211"/>
      <c r="AG21" s="223"/>
      <c r="AH21" s="223"/>
      <c r="AI21" s="224"/>
    </row>
    <row collapsed="false" customFormat="false" customHeight="false" hidden="false" ht="12.75" outlineLevel="0" r="22">
      <c r="A22" s="248" t="s">
        <v>107</v>
      </c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50"/>
      <c r="O22" s="203" t="n">
        <v>12</v>
      </c>
      <c r="P22" s="217"/>
      <c r="Q22" s="217"/>
      <c r="R22" s="217"/>
      <c r="S22" s="218"/>
      <c r="T22" s="218"/>
      <c r="U22" s="218"/>
      <c r="V22" s="218"/>
      <c r="W22" s="218"/>
      <c r="X22" s="219"/>
      <c r="Y22" s="220"/>
      <c r="Z22" s="218"/>
      <c r="AA22" s="218"/>
      <c r="AB22" s="218"/>
      <c r="AC22" s="221"/>
      <c r="AD22" s="222"/>
      <c r="AE22" s="220"/>
      <c r="AF22" s="211"/>
      <c r="AG22" s="223"/>
      <c r="AH22" s="223"/>
      <c r="AI22" s="224"/>
    </row>
    <row collapsed="false" customFormat="false" customHeight="false" hidden="false" ht="12.75" outlineLevel="0" r="23">
      <c r="A23" s="249" t="s">
        <v>108</v>
      </c>
      <c r="B23" s="251"/>
      <c r="C23" s="249"/>
      <c r="D23" s="249"/>
      <c r="E23" s="249"/>
      <c r="F23" s="249"/>
      <c r="G23" s="249"/>
      <c r="H23" s="249"/>
      <c r="I23" s="168"/>
      <c r="J23" s="168"/>
      <c r="K23" s="168"/>
      <c r="L23" s="168"/>
      <c r="M23" s="168"/>
      <c r="N23" s="250"/>
      <c r="O23" s="203" t="n">
        <v>13</v>
      </c>
      <c r="P23" s="217"/>
      <c r="Q23" s="217"/>
      <c r="R23" s="217"/>
      <c r="S23" s="218"/>
      <c r="T23" s="218"/>
      <c r="U23" s="218"/>
      <c r="V23" s="218"/>
      <c r="W23" s="218"/>
      <c r="X23" s="219"/>
      <c r="Y23" s="220"/>
      <c r="Z23" s="218"/>
      <c r="AA23" s="218"/>
      <c r="AB23" s="218"/>
      <c r="AC23" s="221"/>
      <c r="AD23" s="222"/>
      <c r="AE23" s="220"/>
      <c r="AF23" s="211"/>
      <c r="AG23" s="223"/>
      <c r="AH23" s="223"/>
      <c r="AI23" s="224"/>
    </row>
    <row collapsed="false" customFormat="false" customHeight="false" hidden="false" ht="12.75" outlineLevel="0" r="24">
      <c r="A24" s="249" t="s">
        <v>109</v>
      </c>
      <c r="B24" s="251"/>
      <c r="C24" s="251"/>
      <c r="D24" s="251"/>
      <c r="E24" s="251"/>
      <c r="F24" s="251"/>
      <c r="G24" s="251"/>
      <c r="H24" s="251"/>
      <c r="I24" s="252"/>
      <c r="J24" s="252"/>
      <c r="K24" s="252"/>
      <c r="L24" s="252"/>
      <c r="M24" s="252"/>
      <c r="N24" s="253"/>
      <c r="O24" s="203" t="n">
        <v>14</v>
      </c>
      <c r="P24" s="217"/>
      <c r="Q24" s="217"/>
      <c r="R24" s="217"/>
      <c r="S24" s="218"/>
      <c r="T24" s="218"/>
      <c r="U24" s="218"/>
      <c r="V24" s="218"/>
      <c r="W24" s="218"/>
      <c r="X24" s="219"/>
      <c r="Y24" s="220"/>
      <c r="Z24" s="218"/>
      <c r="AA24" s="218"/>
      <c r="AB24" s="218"/>
      <c r="AC24" s="221"/>
      <c r="AD24" s="222"/>
      <c r="AE24" s="220"/>
      <c r="AF24" s="211"/>
      <c r="AG24" s="223"/>
      <c r="AH24" s="223"/>
      <c r="AI24" s="224"/>
    </row>
    <row collapsed="false" customFormat="false" customHeight="false" hidden="false" ht="12.75" outlineLevel="0" r="25">
      <c r="A25" s="251" t="s">
        <v>110</v>
      </c>
      <c r="B25" s="251"/>
      <c r="C25" s="251"/>
      <c r="D25" s="251"/>
      <c r="E25" s="251"/>
      <c r="F25" s="251"/>
      <c r="G25" s="251"/>
      <c r="H25" s="251"/>
      <c r="I25" s="252"/>
      <c r="J25" s="252"/>
      <c r="K25" s="252"/>
      <c r="L25" s="252"/>
      <c r="M25" s="252"/>
      <c r="N25" s="253"/>
      <c r="O25" s="203" t="n">
        <v>15</v>
      </c>
      <c r="P25" s="217"/>
      <c r="Q25" s="217"/>
      <c r="R25" s="217"/>
      <c r="S25" s="218"/>
      <c r="T25" s="218"/>
      <c r="U25" s="218"/>
      <c r="V25" s="218"/>
      <c r="W25" s="218"/>
      <c r="X25" s="219"/>
      <c r="Y25" s="220"/>
      <c r="Z25" s="218"/>
      <c r="AA25" s="218"/>
      <c r="AB25" s="218"/>
      <c r="AC25" s="221"/>
      <c r="AD25" s="222"/>
      <c r="AE25" s="220"/>
      <c r="AF25" s="211"/>
      <c r="AG25" s="223"/>
      <c r="AH25" s="223"/>
      <c r="AI25" s="224"/>
    </row>
    <row collapsed="false" customFormat="false" customHeight="false" hidden="false" ht="12.75" outlineLevel="0" r="26">
      <c r="A26" s="251" t="s">
        <v>111</v>
      </c>
      <c r="B26" s="251"/>
      <c r="C26" s="251"/>
      <c r="D26" s="251"/>
      <c r="E26" s="251"/>
      <c r="F26" s="251"/>
      <c r="G26" s="251"/>
      <c r="H26" s="251"/>
      <c r="I26" s="251"/>
      <c r="J26" s="251"/>
      <c r="K26" s="252"/>
      <c r="L26" s="252"/>
      <c r="M26" s="252"/>
      <c r="N26" s="253"/>
      <c r="O26" s="203" t="n">
        <v>16</v>
      </c>
      <c r="P26" s="217"/>
      <c r="Q26" s="217"/>
      <c r="R26" s="217"/>
      <c r="S26" s="218"/>
      <c r="T26" s="218"/>
      <c r="U26" s="218"/>
      <c r="V26" s="218"/>
      <c r="W26" s="218"/>
      <c r="X26" s="219"/>
      <c r="Y26" s="220"/>
      <c r="Z26" s="218"/>
      <c r="AA26" s="218"/>
      <c r="AB26" s="218"/>
      <c r="AC26" s="221"/>
      <c r="AD26" s="222"/>
      <c r="AE26" s="220"/>
      <c r="AF26" s="211"/>
      <c r="AG26" s="223"/>
      <c r="AH26" s="223"/>
      <c r="AI26" s="224"/>
    </row>
    <row collapsed="false" customFormat="false" customHeight="false" hidden="false" ht="12.75" outlineLevel="0" r="27">
      <c r="A27" s="251" t="s">
        <v>112</v>
      </c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2"/>
      <c r="O27" s="203" t="n">
        <v>17</v>
      </c>
      <c r="P27" s="217"/>
      <c r="Q27" s="217"/>
      <c r="R27" s="217"/>
      <c r="S27" s="218"/>
      <c r="T27" s="218"/>
      <c r="U27" s="218"/>
      <c r="V27" s="218"/>
      <c r="W27" s="218"/>
      <c r="X27" s="219"/>
      <c r="Y27" s="220"/>
      <c r="Z27" s="218"/>
      <c r="AA27" s="218"/>
      <c r="AB27" s="218"/>
      <c r="AC27" s="221"/>
      <c r="AD27" s="222"/>
      <c r="AE27" s="220"/>
      <c r="AF27" s="211"/>
      <c r="AG27" s="223"/>
      <c r="AH27" s="223"/>
      <c r="AI27" s="224"/>
    </row>
    <row collapsed="false" customFormat="false" customHeight="false" hidden="false" ht="12.75" outlineLevel="0" r="28">
      <c r="A28" s="251"/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03" t="n">
        <v>18</v>
      </c>
      <c r="P28" s="217"/>
      <c r="Q28" s="217"/>
      <c r="R28" s="217"/>
      <c r="S28" s="218"/>
      <c r="T28" s="218"/>
      <c r="U28" s="218"/>
      <c r="V28" s="218"/>
      <c r="W28" s="218"/>
      <c r="X28" s="219"/>
      <c r="Y28" s="220"/>
      <c r="Z28" s="218"/>
      <c r="AA28" s="218"/>
      <c r="AB28" s="218"/>
      <c r="AC28" s="221"/>
      <c r="AD28" s="222"/>
      <c r="AE28" s="220"/>
      <c r="AF28" s="211"/>
      <c r="AG28" s="223"/>
      <c r="AH28" s="223"/>
      <c r="AI28" s="224"/>
    </row>
    <row collapsed="false" customFormat="false" customHeight="false" hidden="false" ht="12.75" outlineLevel="0" r="29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03" t="n">
        <v>19</v>
      </c>
      <c r="P29" s="217"/>
      <c r="Q29" s="217"/>
      <c r="R29" s="217"/>
      <c r="S29" s="218"/>
      <c r="T29" s="218"/>
      <c r="U29" s="218"/>
      <c r="V29" s="218"/>
      <c r="W29" s="218"/>
      <c r="X29" s="219"/>
      <c r="Y29" s="220"/>
      <c r="Z29" s="218"/>
      <c r="AA29" s="218"/>
      <c r="AB29" s="218"/>
      <c r="AC29" s="221"/>
      <c r="AD29" s="222"/>
      <c r="AE29" s="220"/>
      <c r="AF29" s="211"/>
      <c r="AG29" s="223"/>
      <c r="AH29" s="223"/>
      <c r="AI29" s="224"/>
    </row>
    <row collapsed="false" customFormat="false" customHeight="false" hidden="false" ht="12.75" outlineLevel="0" r="30">
      <c r="A30" s="251" t="s">
        <v>113</v>
      </c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03" t="n">
        <v>20</v>
      </c>
      <c r="P30" s="217"/>
      <c r="Q30" s="217"/>
      <c r="R30" s="217"/>
      <c r="S30" s="218"/>
      <c r="T30" s="218"/>
      <c r="U30" s="218"/>
      <c r="V30" s="218"/>
      <c r="W30" s="218"/>
      <c r="X30" s="219"/>
      <c r="Y30" s="220"/>
      <c r="Z30" s="218"/>
      <c r="AA30" s="218"/>
      <c r="AB30" s="218"/>
      <c r="AC30" s="221"/>
      <c r="AD30" s="222"/>
      <c r="AE30" s="220"/>
      <c r="AF30" s="211"/>
      <c r="AG30" s="223"/>
      <c r="AH30" s="223"/>
      <c r="AI30" s="224"/>
    </row>
    <row collapsed="false" customFormat="false" customHeight="false" hidden="false" ht="12.75" outlineLevel="0" r="31">
      <c r="A31" s="251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03" t="n">
        <v>21</v>
      </c>
      <c r="P31" s="217"/>
      <c r="Q31" s="217"/>
      <c r="R31" s="217"/>
      <c r="S31" s="218"/>
      <c r="T31" s="218"/>
      <c r="U31" s="218"/>
      <c r="V31" s="218"/>
      <c r="W31" s="218"/>
      <c r="X31" s="219"/>
      <c r="Y31" s="220"/>
      <c r="Z31" s="218"/>
      <c r="AA31" s="218"/>
      <c r="AB31" s="218"/>
      <c r="AC31" s="221"/>
      <c r="AD31" s="222"/>
      <c r="AE31" s="220"/>
      <c r="AF31" s="211"/>
      <c r="AG31" s="223"/>
      <c r="AH31" s="223"/>
      <c r="AI31" s="224"/>
    </row>
    <row collapsed="false" customFormat="false" customHeight="true" hidden="false" ht="12" outlineLevel="0" r="32">
      <c r="A32" s="251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2"/>
      <c r="O32" s="203" t="n">
        <v>22</v>
      </c>
      <c r="P32" s="217"/>
      <c r="Q32" s="217"/>
      <c r="R32" s="217"/>
      <c r="S32" s="218"/>
      <c r="T32" s="218"/>
      <c r="U32" s="218"/>
      <c r="V32" s="218"/>
      <c r="W32" s="218"/>
      <c r="X32" s="219"/>
      <c r="Y32" s="220"/>
      <c r="Z32" s="218"/>
      <c r="AA32" s="218"/>
      <c r="AB32" s="218"/>
      <c r="AC32" s="221"/>
      <c r="AD32" s="222"/>
      <c r="AE32" s="220"/>
      <c r="AF32" s="211"/>
      <c r="AG32" s="223"/>
      <c r="AH32" s="223"/>
      <c r="AI32" s="224"/>
    </row>
    <row collapsed="false" customFormat="false" customHeight="false" hidden="false" ht="12.75" outlineLevel="0" r="33">
      <c r="A33" s="251" t="s">
        <v>114</v>
      </c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03" t="n">
        <v>23</v>
      </c>
      <c r="P33" s="217"/>
      <c r="Q33" s="217"/>
      <c r="R33" s="217"/>
      <c r="S33" s="218"/>
      <c r="T33" s="218"/>
      <c r="U33" s="218"/>
      <c r="V33" s="218"/>
      <c r="W33" s="218"/>
      <c r="X33" s="219"/>
      <c r="Y33" s="220"/>
      <c r="Z33" s="218"/>
      <c r="AA33" s="218"/>
      <c r="AB33" s="218"/>
      <c r="AC33" s="221"/>
      <c r="AD33" s="222"/>
      <c r="AE33" s="220"/>
      <c r="AF33" s="211"/>
      <c r="AG33" s="223"/>
      <c r="AH33" s="223"/>
      <c r="AI33" s="224"/>
    </row>
    <row collapsed="false" customFormat="false" customHeight="false" hidden="false" ht="12.75" outlineLevel="0" r="34">
      <c r="A34" s="251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4"/>
      <c r="O34" s="203" t="n">
        <v>24</v>
      </c>
      <c r="P34" s="217"/>
      <c r="Q34" s="217"/>
      <c r="R34" s="217"/>
      <c r="S34" s="218"/>
      <c r="T34" s="218"/>
      <c r="U34" s="218"/>
      <c r="V34" s="218"/>
      <c r="W34" s="218"/>
      <c r="X34" s="219"/>
      <c r="Y34" s="220"/>
      <c r="Z34" s="218"/>
      <c r="AA34" s="218"/>
      <c r="AB34" s="218"/>
      <c r="AC34" s="221"/>
      <c r="AD34" s="222"/>
      <c r="AE34" s="220"/>
      <c r="AF34" s="211"/>
      <c r="AG34" s="223"/>
      <c r="AH34" s="223"/>
      <c r="AI34" s="224"/>
    </row>
    <row collapsed="false" customFormat="false" customHeight="false" hidden="false" ht="12.75" outlineLevel="0" r="35">
      <c r="A35" s="251"/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2"/>
      <c r="O35" s="203" t="n">
        <v>25</v>
      </c>
      <c r="P35" s="217"/>
      <c r="Q35" s="217"/>
      <c r="R35" s="217"/>
      <c r="S35" s="218"/>
      <c r="T35" s="218"/>
      <c r="U35" s="218"/>
      <c r="V35" s="218"/>
      <c r="W35" s="218"/>
      <c r="X35" s="219"/>
      <c r="Y35" s="220"/>
      <c r="Z35" s="218"/>
      <c r="AA35" s="218"/>
      <c r="AB35" s="218"/>
      <c r="AC35" s="221"/>
      <c r="AD35" s="222"/>
      <c r="AE35" s="220"/>
      <c r="AF35" s="211"/>
      <c r="AG35" s="223"/>
      <c r="AH35" s="223"/>
      <c r="AI35" s="224"/>
    </row>
    <row collapsed="false" customFormat="false" customHeight="false" hidden="false" ht="12.75" outlineLevel="0" r="36">
      <c r="A36" s="251" t="s">
        <v>115</v>
      </c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03" t="n">
        <v>26</v>
      </c>
      <c r="P36" s="217"/>
      <c r="Q36" s="217"/>
      <c r="R36" s="217"/>
      <c r="S36" s="218"/>
      <c r="T36" s="218"/>
      <c r="U36" s="218"/>
      <c r="V36" s="218"/>
      <c r="W36" s="218"/>
      <c r="X36" s="219"/>
      <c r="Y36" s="220"/>
      <c r="Z36" s="218"/>
      <c r="AA36" s="218"/>
      <c r="AB36" s="218"/>
      <c r="AC36" s="221"/>
      <c r="AD36" s="222"/>
      <c r="AE36" s="220"/>
      <c r="AF36" s="211"/>
      <c r="AG36" s="223"/>
      <c r="AH36" s="223"/>
      <c r="AI36" s="224"/>
    </row>
    <row collapsed="false" customFormat="false" customHeight="false" hidden="false" ht="12.75" outlineLevel="0" r="37">
      <c r="A37" s="251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03" t="n">
        <v>27</v>
      </c>
      <c r="P37" s="217"/>
      <c r="Q37" s="217"/>
      <c r="R37" s="217"/>
      <c r="S37" s="218"/>
      <c r="T37" s="218"/>
      <c r="U37" s="218"/>
      <c r="V37" s="218"/>
      <c r="W37" s="218"/>
      <c r="X37" s="219"/>
      <c r="Y37" s="220"/>
      <c r="Z37" s="218"/>
      <c r="AA37" s="218"/>
      <c r="AB37" s="218"/>
      <c r="AC37" s="221"/>
      <c r="AD37" s="222"/>
      <c r="AE37" s="220"/>
      <c r="AF37" s="211"/>
      <c r="AG37" s="223"/>
      <c r="AH37" s="223"/>
      <c r="AI37" s="224"/>
    </row>
    <row collapsed="false" customFormat="false" customHeight="false" hidden="false" ht="12.75" outlineLevel="0" r="38">
      <c r="A38" s="251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03" t="n">
        <v>28</v>
      </c>
      <c r="P38" s="217"/>
      <c r="Q38" s="217"/>
      <c r="R38" s="217"/>
      <c r="S38" s="218"/>
      <c r="T38" s="218"/>
      <c r="U38" s="218"/>
      <c r="V38" s="218"/>
      <c r="W38" s="218"/>
      <c r="X38" s="219"/>
      <c r="Y38" s="220"/>
      <c r="Z38" s="218"/>
      <c r="AA38" s="218"/>
      <c r="AB38" s="218"/>
      <c r="AC38" s="221"/>
      <c r="AD38" s="222"/>
      <c r="AE38" s="220"/>
      <c r="AF38" s="211"/>
      <c r="AG38" s="223"/>
      <c r="AH38" s="223"/>
      <c r="AI38" s="224"/>
    </row>
    <row collapsed="false" customFormat="false" customHeight="false" hidden="false" ht="12.75" outlineLevel="0" r="39">
      <c r="A39" s="251"/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03" t="n">
        <v>29</v>
      </c>
      <c r="P39" s="217"/>
      <c r="Q39" s="217"/>
      <c r="R39" s="217"/>
      <c r="S39" s="218"/>
      <c r="T39" s="218"/>
      <c r="U39" s="218"/>
      <c r="V39" s="218"/>
      <c r="W39" s="218"/>
      <c r="X39" s="219"/>
      <c r="Y39" s="220"/>
      <c r="Z39" s="218"/>
      <c r="AA39" s="218"/>
      <c r="AB39" s="218"/>
      <c r="AC39" s="221"/>
      <c r="AD39" s="222"/>
      <c r="AE39" s="220"/>
      <c r="AF39" s="211"/>
      <c r="AG39" s="223"/>
      <c r="AH39" s="223"/>
      <c r="AI39" s="224"/>
    </row>
    <row collapsed="false" customFormat="false" customHeight="false" hidden="false" ht="12.75" outlineLevel="0" r="40">
      <c r="A40" s="157"/>
      <c r="B40" s="255" t="s">
        <v>116</v>
      </c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157"/>
      <c r="N40" s="173"/>
      <c r="O40" s="256" t="n">
        <v>30</v>
      </c>
      <c r="P40" s="217"/>
      <c r="Q40" s="217"/>
      <c r="R40" s="217"/>
      <c r="S40" s="218"/>
      <c r="T40" s="218"/>
      <c r="U40" s="218"/>
      <c r="V40" s="218"/>
      <c r="W40" s="218"/>
      <c r="X40" s="219"/>
      <c r="Y40" s="257"/>
      <c r="Z40" s="258"/>
      <c r="AA40" s="258"/>
      <c r="AB40" s="258"/>
      <c r="AC40" s="259"/>
      <c r="AD40" s="260"/>
      <c r="AE40" s="257"/>
      <c r="AF40" s="211"/>
      <c r="AG40" s="223"/>
      <c r="AH40" s="223"/>
      <c r="AI40" s="224"/>
    </row>
    <row collapsed="false" customFormat="false" customHeight="false" hidden="false" ht="13.5" outlineLevel="0" r="41">
      <c r="A41" s="157"/>
      <c r="B41" s="255" t="s">
        <v>117</v>
      </c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61"/>
      <c r="N41" s="157"/>
      <c r="O41" s="262" t="n">
        <v>31</v>
      </c>
      <c r="P41" s="263"/>
      <c r="Q41" s="263"/>
      <c r="R41" s="263"/>
      <c r="S41" s="264"/>
      <c r="T41" s="264"/>
      <c r="U41" s="264"/>
      <c r="V41" s="264"/>
      <c r="W41" s="264"/>
      <c r="X41" s="265"/>
      <c r="Y41" s="266"/>
      <c r="Z41" s="264"/>
      <c r="AA41" s="264"/>
      <c r="AB41" s="264"/>
      <c r="AC41" s="267"/>
      <c r="AD41" s="268"/>
      <c r="AE41" s="266"/>
      <c r="AF41" s="269"/>
      <c r="AG41" s="270"/>
      <c r="AH41" s="270"/>
      <c r="AI41" s="271"/>
    </row>
    <row collapsed="false" customFormat="false" customHeight="false" hidden="false" ht="12.75" outlineLevel="0" r="42">
      <c r="A42" s="157"/>
      <c r="B42" s="255" t="s">
        <v>118</v>
      </c>
      <c r="C42" s="255"/>
      <c r="D42" s="255"/>
      <c r="E42" s="255"/>
      <c r="F42" s="255"/>
      <c r="G42" s="255"/>
      <c r="H42" s="255"/>
      <c r="I42" s="255"/>
      <c r="J42" s="255"/>
      <c r="K42" s="255"/>
      <c r="L42" s="255"/>
      <c r="M42" s="261"/>
      <c r="N42" s="251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</row>
  </sheetData>
  <mergeCells count="30">
    <mergeCell ref="B5:H5"/>
    <mergeCell ref="K5:O5"/>
    <mergeCell ref="R5:W5"/>
    <mergeCell ref="Z5:AC5"/>
    <mergeCell ref="A8:K8"/>
    <mergeCell ref="P8:X8"/>
    <mergeCell ref="Y8:AF8"/>
    <mergeCell ref="AG8:AH8"/>
    <mergeCell ref="A9:J9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AD9"/>
    <mergeCell ref="AE9:AF9"/>
    <mergeCell ref="AG9:AH9"/>
    <mergeCell ref="A10:J10"/>
    <mergeCell ref="AE10:AF10"/>
    <mergeCell ref="A11:J11"/>
    <mergeCell ref="A12:J12"/>
    <mergeCell ref="A13:K13"/>
    <mergeCell ref="A14:J14"/>
    <mergeCell ref="A15:J15"/>
    <mergeCell ref="A17:K17"/>
  </mergeCells>
  <printOptions headings="false" gridLines="false" gridLinesSet="true" horizontalCentered="false" verticalCentered="false"/>
  <pageMargins left="0.3" right="0.2" top="0.479861111111111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5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33" activeCellId="0" pane="topLeft" sqref="M33"/>
    </sheetView>
  </sheetViews>
  <sheetData>
    <row collapsed="false" customFormat="false" customHeight="false" hidden="false" ht="13.5" outlineLevel="0" r="1">
      <c r="A1" s="272" t="n">
        <f aca="false">ROUND(577A!S11,1)</f>
        <v>0</v>
      </c>
      <c r="B1" s="272" t="n">
        <f aca="false">ROUND(577A!T11,1)</f>
        <v>0</v>
      </c>
      <c r="C1" s="272" t="n">
        <f aca="false">ROUND(577A!U11,1)</f>
        <v>0</v>
      </c>
      <c r="D1" s="272" t="n">
        <f aca="false">ROUND(577A!V11,1)</f>
        <v>0</v>
      </c>
      <c r="E1" s="272" t="n">
        <f aca="false">ROUND(577A!W11,1)</f>
        <v>0</v>
      </c>
      <c r="F1" s="272" t="n">
        <f aca="false">ROUND(577A!X11,1)</f>
        <v>0</v>
      </c>
      <c r="G1" s="273" t="str">
        <f aca="false">IF(577A!Y11=0,"",577A!Y11)</f>
        <v/>
      </c>
      <c r="H1" s="273" t="str">
        <f aca="false">IF(577A!Z11=0,"",577A!Z11)</f>
        <v/>
      </c>
      <c r="I1" s="273" t="str">
        <f aca="false">IF(577A!AA11=0,"",577A!AA11)</f>
        <v/>
      </c>
      <c r="J1" s="273" t="str">
        <f aca="false">IF(577A!AB11=0,"",577A!AB11)</f>
        <v/>
      </c>
      <c r="K1" s="273" t="str">
        <f aca="false">IF(577A!AC11=0,"",577A!AC11)</f>
        <v/>
      </c>
      <c r="L1" s="273" t="str">
        <f aca="false">IF(577A!AD11=0,"",577A!AD11)</f>
        <v/>
      </c>
      <c r="M1" s="274" t="n">
        <f aca="false">MIN(G1:L1)</f>
        <v>0</v>
      </c>
    </row>
    <row collapsed="false" customFormat="false" customHeight="false" hidden="false" ht="13.5" outlineLevel="0" r="2">
      <c r="A2" s="272" t="n">
        <f aca="false">ROUND(577A!S12,1)</f>
        <v>0</v>
      </c>
      <c r="B2" s="272" t="n">
        <f aca="false">ROUND(577A!T12,1)</f>
        <v>0</v>
      </c>
      <c r="C2" s="272" t="n">
        <f aca="false">ROUND(577A!U12,1)</f>
        <v>0</v>
      </c>
      <c r="D2" s="272" t="n">
        <f aca="false">ROUND(577A!V12,1)</f>
        <v>0</v>
      </c>
      <c r="E2" s="272" t="n">
        <f aca="false">ROUND(577A!W12,1)</f>
        <v>0</v>
      </c>
      <c r="F2" s="275" t="n">
        <f aca="false">ROUND(577A!X12,1)</f>
        <v>0</v>
      </c>
      <c r="G2" s="273" t="str">
        <f aca="false">IF(577A!Y12=0,"",577A!Y12)</f>
        <v/>
      </c>
      <c r="H2" s="273" t="str">
        <f aca="false">IF(577A!Z12=0,"",577A!Z12)</f>
        <v/>
      </c>
      <c r="I2" s="273" t="str">
        <f aca="false">IF(577A!AA12=0,"",577A!AA12)</f>
        <v/>
      </c>
      <c r="J2" s="273" t="str">
        <f aca="false">IF(577A!AB12=0,"",577A!AB12)</f>
        <v/>
      </c>
      <c r="K2" s="273" t="str">
        <f aca="false">IF(577A!AC12=0,"",577A!AC12)</f>
        <v/>
      </c>
      <c r="L2" s="273" t="str">
        <f aca="false">IF(577A!AD12=0,"",577A!AD12)</f>
        <v/>
      </c>
      <c r="M2" s="274" t="n">
        <f aca="false">MIN(G2:L2)</f>
        <v>0</v>
      </c>
    </row>
    <row collapsed="false" customFormat="false" customHeight="false" hidden="false" ht="13.5" outlineLevel="0" r="3">
      <c r="A3" s="272" t="n">
        <f aca="false">ROUND(577A!S13,1)</f>
        <v>0</v>
      </c>
      <c r="B3" s="272" t="n">
        <f aca="false">ROUND(577A!T13,1)</f>
        <v>0</v>
      </c>
      <c r="C3" s="272" t="n">
        <f aca="false">ROUND(577A!U13,1)</f>
        <v>0</v>
      </c>
      <c r="D3" s="272" t="n">
        <f aca="false">ROUND(577A!V13,1)</f>
        <v>0</v>
      </c>
      <c r="E3" s="272" t="n">
        <f aca="false">ROUND(577A!W13,1)</f>
        <v>0</v>
      </c>
      <c r="F3" s="275" t="n">
        <f aca="false">ROUND(577A!X13,1)</f>
        <v>0</v>
      </c>
      <c r="G3" s="273" t="str">
        <f aca="false">IF(577A!Y13=0,"",577A!Y13)</f>
        <v/>
      </c>
      <c r="H3" s="273" t="str">
        <f aca="false">IF(577A!Z13=0,"",577A!Z13)</f>
        <v/>
      </c>
      <c r="I3" s="273" t="str">
        <f aca="false">IF(577A!AA13=0,"",577A!AA13)</f>
        <v/>
      </c>
      <c r="J3" s="273" t="str">
        <f aca="false">IF(577A!AB13=0,"",577A!AB13)</f>
        <v/>
      </c>
      <c r="K3" s="273" t="str">
        <f aca="false">IF(577A!AC13=0,"",577A!AC13)</f>
        <v/>
      </c>
      <c r="L3" s="273" t="str">
        <f aca="false">IF(577A!AD13=0,"",577A!AD13)</f>
        <v/>
      </c>
      <c r="M3" s="274" t="n">
        <f aca="false">MIN(G3:L3)</f>
        <v>0</v>
      </c>
    </row>
    <row collapsed="false" customFormat="false" customHeight="false" hidden="false" ht="13.5" outlineLevel="0" r="4">
      <c r="A4" s="272" t="n">
        <f aca="false">ROUND(577A!S14,1)</f>
        <v>0</v>
      </c>
      <c r="B4" s="272" t="n">
        <f aca="false">ROUND(577A!T14,1)</f>
        <v>0</v>
      </c>
      <c r="C4" s="272" t="n">
        <f aca="false">ROUND(577A!U14,1)</f>
        <v>0</v>
      </c>
      <c r="D4" s="272" t="n">
        <f aca="false">ROUND(577A!V14,1)</f>
        <v>0</v>
      </c>
      <c r="E4" s="272" t="n">
        <f aca="false">ROUND(577A!W14,1)</f>
        <v>0</v>
      </c>
      <c r="F4" s="272" t="n">
        <f aca="false">ROUND(577A!X14,1)</f>
        <v>0</v>
      </c>
      <c r="G4" s="273" t="str">
        <f aca="false">IF(577A!Y14=0,"",577A!Y14)</f>
        <v/>
      </c>
      <c r="H4" s="273" t="str">
        <f aca="false">IF(577A!Z14=0,"",577A!Z14)</f>
        <v/>
      </c>
      <c r="I4" s="273" t="str">
        <f aca="false">IF(577A!AA14=0,"",577A!AA14)</f>
        <v/>
      </c>
      <c r="J4" s="273" t="str">
        <f aca="false">IF(577A!AB14=0,"",577A!AB14)</f>
        <v/>
      </c>
      <c r="K4" s="273" t="str">
        <f aca="false">IF(577A!AC14=0,"",577A!AC14)</f>
        <v/>
      </c>
      <c r="L4" s="273" t="str">
        <f aca="false">IF(577A!AD14=0,"",577A!AD14)</f>
        <v/>
      </c>
      <c r="M4" s="274" t="n">
        <f aca="false">MIN(G4:L4)</f>
        <v>0</v>
      </c>
    </row>
    <row collapsed="false" customFormat="false" customHeight="false" hidden="false" ht="13.5" outlineLevel="0" r="5">
      <c r="A5" s="272" t="n">
        <f aca="false">ROUND(577A!S15,1)</f>
        <v>0</v>
      </c>
      <c r="B5" s="272" t="n">
        <f aca="false">ROUND(577A!T15,1)</f>
        <v>0</v>
      </c>
      <c r="C5" s="272" t="n">
        <f aca="false">ROUND(577A!U15,1)</f>
        <v>0</v>
      </c>
      <c r="D5" s="272" t="n">
        <f aca="false">ROUND(577A!V15,1)</f>
        <v>0</v>
      </c>
      <c r="E5" s="272" t="n">
        <f aca="false">ROUND(577A!W15,1)</f>
        <v>0</v>
      </c>
      <c r="F5" s="272" t="n">
        <f aca="false">ROUND(577A!X15,1)</f>
        <v>0</v>
      </c>
      <c r="G5" s="273" t="str">
        <f aca="false">IF(577A!Y15=0,"",577A!Y15)</f>
        <v/>
      </c>
      <c r="H5" s="273" t="str">
        <f aca="false">IF(577A!Z15=0,"",577A!Z15)</f>
        <v/>
      </c>
      <c r="I5" s="273" t="str">
        <f aca="false">IF(577A!AA15=0,"",577A!AA15)</f>
        <v/>
      </c>
      <c r="J5" s="273" t="str">
        <f aca="false">IF(577A!AB15=0,"",577A!AB15)</f>
        <v/>
      </c>
      <c r="K5" s="273" t="str">
        <f aca="false">IF(577A!AC15=0,"",577A!AC15)</f>
        <v/>
      </c>
      <c r="L5" s="273" t="str">
        <f aca="false">IF(577A!AD15=0,"",577A!AD15)</f>
        <v/>
      </c>
      <c r="M5" s="274" t="n">
        <f aca="false">MIN(G5:L5)</f>
        <v>0</v>
      </c>
    </row>
    <row collapsed="false" customFormat="false" customHeight="false" hidden="false" ht="13.5" outlineLevel="0" r="6">
      <c r="A6" s="272" t="n">
        <f aca="false">ROUND(577A!S16,1)</f>
        <v>0</v>
      </c>
      <c r="B6" s="272" t="n">
        <f aca="false">ROUND(577A!T16,1)</f>
        <v>0</v>
      </c>
      <c r="C6" s="272" t="n">
        <f aca="false">ROUND(577A!U16,1)</f>
        <v>0</v>
      </c>
      <c r="D6" s="272" t="n">
        <f aca="false">ROUND(577A!V16,1)</f>
        <v>0</v>
      </c>
      <c r="E6" s="272" t="n">
        <f aca="false">ROUND(577A!W16,1)</f>
        <v>0</v>
      </c>
      <c r="F6" s="272" t="n">
        <f aca="false">ROUND(577A!X16,1)</f>
        <v>0</v>
      </c>
      <c r="G6" s="273" t="str">
        <f aca="false">IF(577A!Y16=0,"",577A!Y16)</f>
        <v/>
      </c>
      <c r="H6" s="273" t="str">
        <f aca="false">IF(577A!Z16=0,"",577A!Z16)</f>
        <v/>
      </c>
      <c r="I6" s="273" t="str">
        <f aca="false">IF(577A!AA16=0,"",577A!AA16)</f>
        <v/>
      </c>
      <c r="J6" s="273" t="str">
        <f aca="false">IF(577A!AB16=0,"",577A!AB16)</f>
        <v/>
      </c>
      <c r="K6" s="273" t="str">
        <f aca="false">IF(577A!AC16=0,"",577A!AC16)</f>
        <v/>
      </c>
      <c r="L6" s="273" t="str">
        <f aca="false">IF(577A!AD16=0,"",577A!AD16)</f>
        <v/>
      </c>
      <c r="M6" s="274" t="n">
        <f aca="false">MIN(G6:L6)</f>
        <v>0</v>
      </c>
    </row>
    <row collapsed="false" customFormat="false" customHeight="false" hidden="false" ht="13.5" outlineLevel="0" r="7">
      <c r="A7" s="272" t="n">
        <f aca="false">ROUND(577A!S17,1)</f>
        <v>0</v>
      </c>
      <c r="B7" s="272" t="n">
        <f aca="false">ROUND(577A!T17,1)</f>
        <v>0</v>
      </c>
      <c r="C7" s="272" t="n">
        <f aca="false">ROUND(577A!U17,1)</f>
        <v>0</v>
      </c>
      <c r="D7" s="272" t="n">
        <f aca="false">ROUND(577A!V17,1)</f>
        <v>0</v>
      </c>
      <c r="E7" s="272" t="n">
        <f aca="false">ROUND(577A!W17,1)</f>
        <v>0</v>
      </c>
      <c r="F7" s="272" t="n">
        <f aca="false">ROUND(577A!X17,1)</f>
        <v>0</v>
      </c>
      <c r="G7" s="273" t="str">
        <f aca="false">IF(577A!Y17=0,"",577A!Y17)</f>
        <v/>
      </c>
      <c r="H7" s="273" t="str">
        <f aca="false">IF(577A!Z17=0,"",577A!Z17)</f>
        <v/>
      </c>
      <c r="I7" s="273" t="str">
        <f aca="false">IF(577A!AA17=0,"",577A!AA17)</f>
        <v/>
      </c>
      <c r="J7" s="273" t="str">
        <f aca="false">IF(577A!AB17=0,"",577A!AB17)</f>
        <v/>
      </c>
      <c r="K7" s="273" t="str">
        <f aca="false">IF(577A!AC17=0,"",577A!AC17)</f>
        <v/>
      </c>
      <c r="L7" s="273" t="str">
        <f aca="false">IF(577A!AD17=0,"",577A!AD17)</f>
        <v/>
      </c>
      <c r="M7" s="274" t="n">
        <f aca="false">MIN(G7:L7)</f>
        <v>0</v>
      </c>
    </row>
    <row collapsed="false" customFormat="false" customHeight="false" hidden="false" ht="13.5" outlineLevel="0" r="8">
      <c r="A8" s="272" t="n">
        <f aca="false">ROUND(577A!S18,1)</f>
        <v>0</v>
      </c>
      <c r="B8" s="272" t="n">
        <f aca="false">ROUND(577A!T18,1)</f>
        <v>0</v>
      </c>
      <c r="C8" s="272" t="n">
        <f aca="false">ROUND(577A!U18,1)</f>
        <v>0</v>
      </c>
      <c r="D8" s="272" t="n">
        <f aca="false">ROUND(577A!V18,1)</f>
        <v>0</v>
      </c>
      <c r="E8" s="272" t="n">
        <f aca="false">ROUND(577A!W18,1)</f>
        <v>0</v>
      </c>
      <c r="F8" s="272" t="n">
        <f aca="false">ROUND(577A!X18,1)</f>
        <v>0</v>
      </c>
      <c r="G8" s="273" t="str">
        <f aca="false">IF(577A!Y18=0,"",577A!Y18)</f>
        <v/>
      </c>
      <c r="H8" s="273" t="str">
        <f aca="false">IF(577A!Z18=0,"",577A!Z18)</f>
        <v/>
      </c>
      <c r="I8" s="273" t="str">
        <f aca="false">IF(577A!AA18=0,"",577A!AA18)</f>
        <v/>
      </c>
      <c r="J8" s="273" t="str">
        <f aca="false">IF(577A!AB18=0,"",577A!AB18)</f>
        <v/>
      </c>
      <c r="K8" s="273" t="str">
        <f aca="false">IF(577A!AC18=0,"",577A!AC18)</f>
        <v/>
      </c>
      <c r="L8" s="273" t="str">
        <f aca="false">IF(577A!AD18=0,"",577A!AD18)</f>
        <v/>
      </c>
      <c r="M8" s="274" t="n">
        <f aca="false">MIN(G8:L8)</f>
        <v>0</v>
      </c>
    </row>
    <row collapsed="false" customFormat="false" customHeight="false" hidden="false" ht="13.5" outlineLevel="0" r="9">
      <c r="A9" s="272" t="n">
        <f aca="false">ROUND(577A!S19,1)</f>
        <v>0</v>
      </c>
      <c r="B9" s="272" t="n">
        <f aca="false">ROUND(577A!T19,1)</f>
        <v>0</v>
      </c>
      <c r="C9" s="272" t="n">
        <f aca="false">ROUND(577A!U19,1)</f>
        <v>0</v>
      </c>
      <c r="D9" s="272" t="n">
        <f aca="false">ROUND(577A!V19,1)</f>
        <v>0</v>
      </c>
      <c r="E9" s="272" t="n">
        <f aca="false">ROUND(577A!W19,1)</f>
        <v>0</v>
      </c>
      <c r="F9" s="272" t="n">
        <f aca="false">ROUND(577A!X19,1)</f>
        <v>0</v>
      </c>
      <c r="G9" s="273" t="str">
        <f aca="false">IF(577A!Y19=0,"",577A!Y19)</f>
        <v/>
      </c>
      <c r="H9" s="273" t="str">
        <f aca="false">IF(577A!Z19=0,"",577A!Z19)</f>
        <v/>
      </c>
      <c r="I9" s="273" t="str">
        <f aca="false">IF(577A!AA19=0,"",577A!AA19)</f>
        <v/>
      </c>
      <c r="J9" s="273" t="str">
        <f aca="false">IF(577A!AB19=0,"",577A!AB19)</f>
        <v/>
      </c>
      <c r="K9" s="273" t="str">
        <f aca="false">IF(577A!AC19=0,"",577A!AC19)</f>
        <v/>
      </c>
      <c r="L9" s="273" t="str">
        <f aca="false">IF(577A!AD19=0,"",577A!AD19)</f>
        <v/>
      </c>
      <c r="M9" s="274" t="n">
        <f aca="false">MIN(G9:L9)</f>
        <v>0</v>
      </c>
    </row>
    <row collapsed="false" customFormat="false" customHeight="false" hidden="false" ht="13.5" outlineLevel="0" r="10">
      <c r="A10" s="272" t="n">
        <f aca="false">ROUND(577A!S20,1)</f>
        <v>0</v>
      </c>
      <c r="B10" s="272" t="n">
        <f aca="false">ROUND(577A!T20,1)</f>
        <v>0</v>
      </c>
      <c r="C10" s="272" t="n">
        <f aca="false">ROUND(577A!U20,1)</f>
        <v>0</v>
      </c>
      <c r="D10" s="272" t="n">
        <f aca="false">ROUND(577A!V20,1)</f>
        <v>0</v>
      </c>
      <c r="E10" s="272" t="n">
        <f aca="false">ROUND(577A!W20,1)</f>
        <v>0</v>
      </c>
      <c r="F10" s="272" t="n">
        <f aca="false">ROUND(577A!X20,1)</f>
        <v>0</v>
      </c>
      <c r="G10" s="273" t="str">
        <f aca="false">IF(577A!Y20=0,"",577A!Y20)</f>
        <v/>
      </c>
      <c r="H10" s="273" t="str">
        <f aca="false">IF(577A!Z20=0,"",577A!Z20)</f>
        <v/>
      </c>
      <c r="I10" s="273" t="str">
        <f aca="false">IF(577A!AA20=0,"",577A!AA20)</f>
        <v/>
      </c>
      <c r="J10" s="273" t="str">
        <f aca="false">IF(577A!AB20=0,"",577A!AB20)</f>
        <v/>
      </c>
      <c r="K10" s="273" t="str">
        <f aca="false">IF(577A!AC20=0,"",577A!AC20)</f>
        <v/>
      </c>
      <c r="L10" s="273" t="str">
        <f aca="false">IF(577A!AD20=0,"",577A!AD20)</f>
        <v/>
      </c>
      <c r="M10" s="274" t="n">
        <f aca="false">MIN(G10:L10)</f>
        <v>0</v>
      </c>
    </row>
    <row collapsed="false" customFormat="false" customHeight="false" hidden="false" ht="13.5" outlineLevel="0" r="11">
      <c r="A11" s="272" t="n">
        <f aca="false">ROUND(577A!S21,1)</f>
        <v>0</v>
      </c>
      <c r="B11" s="272" t="n">
        <f aca="false">ROUND(577A!T21,1)</f>
        <v>0</v>
      </c>
      <c r="C11" s="272" t="n">
        <f aca="false">ROUND(577A!U21,1)</f>
        <v>0</v>
      </c>
      <c r="D11" s="272" t="n">
        <f aca="false">ROUND(577A!V21,1)</f>
        <v>0</v>
      </c>
      <c r="E11" s="272" t="n">
        <f aca="false">ROUND(577A!W21,1)</f>
        <v>0</v>
      </c>
      <c r="F11" s="272" t="n">
        <f aca="false">ROUND(577A!X21,1)</f>
        <v>0</v>
      </c>
      <c r="G11" s="273" t="str">
        <f aca="false">IF(577A!Y21=0,"",577A!Y21)</f>
        <v/>
      </c>
      <c r="H11" s="273" t="str">
        <f aca="false">IF(577A!Z21=0,"",577A!Z21)</f>
        <v/>
      </c>
      <c r="I11" s="273" t="str">
        <f aca="false">IF(577A!AA21=0,"",577A!AA21)</f>
        <v/>
      </c>
      <c r="J11" s="273" t="str">
        <f aca="false">IF(577A!AB21=0,"",577A!AB21)</f>
        <v/>
      </c>
      <c r="K11" s="273" t="str">
        <f aca="false">IF(577A!AC21=0,"",577A!AC21)</f>
        <v/>
      </c>
      <c r="L11" s="273" t="str">
        <f aca="false">IF(577A!AD21=0,"",577A!AD21)</f>
        <v/>
      </c>
      <c r="M11" s="274" t="n">
        <f aca="false">MIN(G11:L11)</f>
        <v>0</v>
      </c>
    </row>
    <row collapsed="false" customFormat="false" customHeight="false" hidden="false" ht="13.5" outlineLevel="0" r="12">
      <c r="A12" s="272" t="n">
        <f aca="false">ROUND(577A!S22,1)</f>
        <v>0</v>
      </c>
      <c r="B12" s="272" t="n">
        <f aca="false">ROUND(577A!T22,1)</f>
        <v>0</v>
      </c>
      <c r="C12" s="272" t="n">
        <f aca="false">ROUND(577A!U22,1)</f>
        <v>0</v>
      </c>
      <c r="D12" s="272" t="n">
        <f aca="false">ROUND(577A!V22,1)</f>
        <v>0</v>
      </c>
      <c r="E12" s="272" t="n">
        <f aca="false">ROUND(577A!W22,1)</f>
        <v>0</v>
      </c>
      <c r="F12" s="272" t="n">
        <f aca="false">ROUND(577A!X22,1)</f>
        <v>0</v>
      </c>
      <c r="G12" s="273" t="str">
        <f aca="false">IF(577A!Y22=0,"",577A!Y22)</f>
        <v/>
      </c>
      <c r="H12" s="273" t="str">
        <f aca="false">IF(577A!Z22=0,"",577A!Z22)</f>
        <v/>
      </c>
      <c r="I12" s="273" t="str">
        <f aca="false">IF(577A!AA22=0,"",577A!AA22)</f>
        <v/>
      </c>
      <c r="J12" s="273" t="str">
        <f aca="false">IF(577A!AB22=0,"",577A!AB22)</f>
        <v/>
      </c>
      <c r="K12" s="273" t="str">
        <f aca="false">IF(577A!AC22=0,"",577A!AC22)</f>
        <v/>
      </c>
      <c r="L12" s="273" t="str">
        <f aca="false">IF(577A!AD22=0,"",577A!AD22)</f>
        <v/>
      </c>
      <c r="M12" s="274" t="n">
        <f aca="false">MIN(G12:L12)</f>
        <v>0</v>
      </c>
    </row>
    <row collapsed="false" customFormat="false" customHeight="false" hidden="false" ht="13.5" outlineLevel="0" r="13">
      <c r="A13" s="272" t="n">
        <f aca="false">ROUND(577A!S23,1)</f>
        <v>0</v>
      </c>
      <c r="B13" s="272" t="n">
        <f aca="false">ROUND(577A!T23,1)</f>
        <v>0</v>
      </c>
      <c r="C13" s="272" t="n">
        <f aca="false">ROUND(577A!U23,1)</f>
        <v>0</v>
      </c>
      <c r="D13" s="272" t="n">
        <f aca="false">ROUND(577A!V23,1)</f>
        <v>0</v>
      </c>
      <c r="E13" s="272" t="n">
        <f aca="false">ROUND(577A!W23,1)</f>
        <v>0</v>
      </c>
      <c r="F13" s="272" t="n">
        <f aca="false">ROUND(577A!X23,1)</f>
        <v>0</v>
      </c>
      <c r="G13" s="273" t="str">
        <f aca="false">IF(577A!Y23=0,"",577A!Y23)</f>
        <v/>
      </c>
      <c r="H13" s="273" t="str">
        <f aca="false">IF(577A!Z23=0,"",577A!Z23)</f>
        <v/>
      </c>
      <c r="I13" s="273" t="str">
        <f aca="false">IF(577A!AA23=0,"",577A!AA23)</f>
        <v/>
      </c>
      <c r="J13" s="273" t="str">
        <f aca="false">IF(577A!AB23=0,"",577A!AB23)</f>
        <v/>
      </c>
      <c r="K13" s="273" t="str">
        <f aca="false">IF(577A!AC23=0,"",577A!AC23)</f>
        <v/>
      </c>
      <c r="L13" s="273" t="str">
        <f aca="false">IF(577A!AD23=0,"",577A!AD23)</f>
        <v/>
      </c>
      <c r="M13" s="274" t="n">
        <f aca="false">MIN(G13:L13)</f>
        <v>0</v>
      </c>
    </row>
    <row collapsed="false" customFormat="false" customHeight="false" hidden="false" ht="13.5" outlineLevel="0" r="14">
      <c r="A14" s="272" t="n">
        <f aca="false">ROUND(577A!S24,1)</f>
        <v>0</v>
      </c>
      <c r="B14" s="272" t="n">
        <f aca="false">ROUND(577A!T24,1)</f>
        <v>0</v>
      </c>
      <c r="C14" s="272" t="n">
        <f aca="false">ROUND(577A!U24,1)</f>
        <v>0</v>
      </c>
      <c r="D14" s="272" t="n">
        <f aca="false">ROUND(577A!V24,1)</f>
        <v>0</v>
      </c>
      <c r="E14" s="272" t="n">
        <f aca="false">ROUND(577A!W24,1)</f>
        <v>0</v>
      </c>
      <c r="F14" s="272" t="n">
        <f aca="false">ROUND(577A!X24,1)</f>
        <v>0</v>
      </c>
      <c r="G14" s="273" t="str">
        <f aca="false">IF(577A!Y24=0,"",577A!Y24)</f>
        <v/>
      </c>
      <c r="H14" s="273" t="str">
        <f aca="false">IF(577A!Z24=0,"",577A!Z24)</f>
        <v/>
      </c>
      <c r="I14" s="273" t="str">
        <f aca="false">IF(577A!AA24=0,"",577A!AA24)</f>
        <v/>
      </c>
      <c r="J14" s="273" t="str">
        <f aca="false">IF(577A!AB24=0,"",577A!AB24)</f>
        <v/>
      </c>
      <c r="K14" s="273" t="str">
        <f aca="false">IF(577A!AC24=0,"",577A!AC24)</f>
        <v/>
      </c>
      <c r="L14" s="273" t="str">
        <f aca="false">IF(577A!AD24=0,"",577A!AD24)</f>
        <v/>
      </c>
      <c r="M14" s="274" t="n">
        <f aca="false">MIN(G14:L14)</f>
        <v>0</v>
      </c>
    </row>
    <row collapsed="false" customFormat="false" customHeight="false" hidden="false" ht="13.5" outlineLevel="0" r="15">
      <c r="A15" s="272" t="n">
        <f aca="false">ROUND(577A!S25,1)</f>
        <v>0</v>
      </c>
      <c r="B15" s="272" t="n">
        <f aca="false">ROUND(577A!T25,1)</f>
        <v>0</v>
      </c>
      <c r="C15" s="272" t="n">
        <f aca="false">ROUND(577A!U25,1)</f>
        <v>0</v>
      </c>
      <c r="D15" s="272" t="n">
        <f aca="false">ROUND(577A!V25,1)</f>
        <v>0</v>
      </c>
      <c r="E15" s="272" t="n">
        <f aca="false">ROUND(577A!W25,1)</f>
        <v>0</v>
      </c>
      <c r="F15" s="272" t="n">
        <f aca="false">ROUND(577A!X25,1)</f>
        <v>0</v>
      </c>
      <c r="G15" s="273" t="str">
        <f aca="false">IF(577A!Y25=0,"",577A!Y25)</f>
        <v/>
      </c>
      <c r="H15" s="273" t="str">
        <f aca="false">IF(577A!Z25=0,"",577A!Z25)</f>
        <v/>
      </c>
      <c r="I15" s="273" t="str">
        <f aca="false">IF(577A!AA25=0,"",577A!AA25)</f>
        <v/>
      </c>
      <c r="J15" s="273" t="str">
        <f aca="false">IF(577A!AB25=0,"",577A!AB25)</f>
        <v/>
      </c>
      <c r="K15" s="273" t="str">
        <f aca="false">IF(577A!AC25=0,"",577A!AC25)</f>
        <v/>
      </c>
      <c r="L15" s="273" t="str">
        <f aca="false">IF(577A!AD25=0,"",577A!AD25)</f>
        <v/>
      </c>
      <c r="M15" s="274" t="n">
        <f aca="false">MIN(G15:L15)</f>
        <v>0</v>
      </c>
    </row>
    <row collapsed="false" customFormat="false" customHeight="false" hidden="false" ht="13.5" outlineLevel="0" r="16">
      <c r="A16" s="272" t="n">
        <f aca="false">ROUND(577A!S26,1)</f>
        <v>0</v>
      </c>
      <c r="B16" s="272" t="n">
        <f aca="false">ROUND(577A!T26,1)</f>
        <v>0</v>
      </c>
      <c r="C16" s="272" t="n">
        <f aca="false">ROUND(577A!U26,1)</f>
        <v>0</v>
      </c>
      <c r="D16" s="272" t="n">
        <f aca="false">ROUND(577A!V26,1)</f>
        <v>0</v>
      </c>
      <c r="E16" s="272" t="n">
        <f aca="false">ROUND(577A!W26,1)</f>
        <v>0</v>
      </c>
      <c r="F16" s="272" t="n">
        <f aca="false">ROUND(577A!X26,1)</f>
        <v>0</v>
      </c>
      <c r="G16" s="273" t="str">
        <f aca="false">IF(577A!Y26=0,"",577A!Y26)</f>
        <v/>
      </c>
      <c r="H16" s="273" t="str">
        <f aca="false">IF(577A!Z26=0,"",577A!Z26)</f>
        <v/>
      </c>
      <c r="I16" s="273" t="str">
        <f aca="false">IF(577A!AA26=0,"",577A!AA26)</f>
        <v/>
      </c>
      <c r="J16" s="273" t="str">
        <f aca="false">IF(577A!AB26=0,"",577A!AB26)</f>
        <v/>
      </c>
      <c r="K16" s="273" t="str">
        <f aca="false">IF(577A!AC26=0,"",577A!AC26)</f>
        <v/>
      </c>
      <c r="L16" s="273" t="str">
        <f aca="false">IF(577A!AD26=0,"",577A!AD26)</f>
        <v/>
      </c>
      <c r="M16" s="274" t="n">
        <f aca="false">MIN(G16:L16)</f>
        <v>0</v>
      </c>
    </row>
    <row collapsed="false" customFormat="false" customHeight="false" hidden="false" ht="13.5" outlineLevel="0" r="17">
      <c r="A17" s="272" t="n">
        <f aca="false">ROUND(577A!S27,1)</f>
        <v>0</v>
      </c>
      <c r="B17" s="272" t="n">
        <f aca="false">ROUND(577A!T27,1)</f>
        <v>0</v>
      </c>
      <c r="C17" s="272" t="n">
        <f aca="false">ROUND(577A!U27,1)</f>
        <v>0</v>
      </c>
      <c r="D17" s="272" t="n">
        <f aca="false">ROUND(577A!V27,1)</f>
        <v>0</v>
      </c>
      <c r="E17" s="272" t="n">
        <f aca="false">ROUND(577A!W27,1)</f>
        <v>0</v>
      </c>
      <c r="F17" s="272" t="n">
        <f aca="false">ROUND(577A!X27,1)</f>
        <v>0</v>
      </c>
      <c r="G17" s="273" t="str">
        <f aca="false">IF(577A!Y27=0,"",577A!Y27)</f>
        <v/>
      </c>
      <c r="H17" s="273" t="str">
        <f aca="false">IF(577A!Z27=0,"",577A!Z27)</f>
        <v/>
      </c>
      <c r="I17" s="273" t="str">
        <f aca="false">IF(577A!AA27=0,"",577A!AA27)</f>
        <v/>
      </c>
      <c r="J17" s="273" t="str">
        <f aca="false">IF(577A!AB27=0,"",577A!AB27)</f>
        <v/>
      </c>
      <c r="K17" s="273" t="str">
        <f aca="false">IF(577A!AC27=0,"",577A!AC27)</f>
        <v/>
      </c>
      <c r="L17" s="273" t="str">
        <f aca="false">IF(577A!AD27=0,"",577A!AD27)</f>
        <v/>
      </c>
      <c r="M17" s="274" t="n">
        <f aca="false">MIN(G17:L17)</f>
        <v>0</v>
      </c>
    </row>
    <row collapsed="false" customFormat="false" customHeight="false" hidden="false" ht="13.5" outlineLevel="0" r="18">
      <c r="A18" s="272" t="n">
        <f aca="false">ROUND(577A!S28,1)</f>
        <v>0</v>
      </c>
      <c r="B18" s="272" t="n">
        <f aca="false">ROUND(577A!T28,1)</f>
        <v>0</v>
      </c>
      <c r="C18" s="272" t="n">
        <f aca="false">ROUND(577A!U28,1)</f>
        <v>0</v>
      </c>
      <c r="D18" s="272" t="n">
        <f aca="false">ROUND(577A!V28,1)</f>
        <v>0</v>
      </c>
      <c r="E18" s="272" t="n">
        <f aca="false">ROUND(577A!W28,1)</f>
        <v>0</v>
      </c>
      <c r="F18" s="272" t="n">
        <f aca="false">ROUND(577A!X28,1)</f>
        <v>0</v>
      </c>
      <c r="G18" s="273" t="str">
        <f aca="false">IF(577A!Y28=0,"",577A!Y28)</f>
        <v/>
      </c>
      <c r="H18" s="273" t="str">
        <f aca="false">IF(577A!Z28=0,"",577A!Z28)</f>
        <v/>
      </c>
      <c r="I18" s="273" t="str">
        <f aca="false">IF(577A!AA28=0,"",577A!AA28)</f>
        <v/>
      </c>
      <c r="J18" s="273" t="str">
        <f aca="false">IF(577A!AB28=0,"",577A!AB28)</f>
        <v/>
      </c>
      <c r="K18" s="273" t="str">
        <f aca="false">IF(577A!AC28=0,"",577A!AC28)</f>
        <v/>
      </c>
      <c r="L18" s="273" t="str">
        <f aca="false">IF(577A!AD28=0,"",577A!AD28)</f>
        <v/>
      </c>
      <c r="M18" s="274" t="n">
        <f aca="false">MIN(G18:L18)</f>
        <v>0</v>
      </c>
    </row>
    <row collapsed="false" customFormat="false" customHeight="false" hidden="false" ht="13.5" outlineLevel="0" r="19">
      <c r="A19" s="272" t="n">
        <f aca="false">ROUND(577A!S29,1)</f>
        <v>0</v>
      </c>
      <c r="B19" s="272" t="n">
        <f aca="false">ROUND(577A!T29,1)</f>
        <v>0</v>
      </c>
      <c r="C19" s="272" t="n">
        <f aca="false">ROUND(577A!U29,1)</f>
        <v>0</v>
      </c>
      <c r="D19" s="272" t="n">
        <f aca="false">ROUND(577A!V29,1)</f>
        <v>0</v>
      </c>
      <c r="E19" s="272" t="n">
        <f aca="false">ROUND(577A!W29,1)</f>
        <v>0</v>
      </c>
      <c r="F19" s="272" t="n">
        <f aca="false">ROUND(577A!X29,1)</f>
        <v>0</v>
      </c>
      <c r="G19" s="273" t="str">
        <f aca="false">IF(577A!Y29=0,"",577A!Y29)</f>
        <v/>
      </c>
      <c r="H19" s="273" t="str">
        <f aca="false">IF(577A!Z29=0,"",577A!Z29)</f>
        <v/>
      </c>
      <c r="I19" s="273" t="str">
        <f aca="false">IF(577A!AA29=0,"",577A!AA29)</f>
        <v/>
      </c>
      <c r="J19" s="273" t="str">
        <f aca="false">IF(577A!AB29=0,"",577A!AB29)</f>
        <v/>
      </c>
      <c r="K19" s="273" t="str">
        <f aca="false">IF(577A!AC29=0,"",577A!AC29)</f>
        <v/>
      </c>
      <c r="L19" s="273" t="str">
        <f aca="false">IF(577A!AD29=0,"",577A!AD29)</f>
        <v/>
      </c>
      <c r="M19" s="274" t="n">
        <f aca="false">MIN(G19:L19)</f>
        <v>0</v>
      </c>
    </row>
    <row collapsed="false" customFormat="false" customHeight="false" hidden="false" ht="13.5" outlineLevel="0" r="20">
      <c r="A20" s="272" t="n">
        <f aca="false">ROUND(577A!S30,1)</f>
        <v>0</v>
      </c>
      <c r="B20" s="272" t="n">
        <f aca="false">ROUND(577A!T30,1)</f>
        <v>0</v>
      </c>
      <c r="C20" s="272" t="n">
        <f aca="false">ROUND(577A!U30,1)</f>
        <v>0</v>
      </c>
      <c r="D20" s="272" t="n">
        <f aca="false">ROUND(577A!V30,1)</f>
        <v>0</v>
      </c>
      <c r="E20" s="272" t="n">
        <f aca="false">ROUND(577A!W30,1)</f>
        <v>0</v>
      </c>
      <c r="F20" s="272" t="n">
        <f aca="false">ROUND(577A!X30,1)</f>
        <v>0</v>
      </c>
      <c r="G20" s="273" t="str">
        <f aca="false">IF(577A!Y30=0,"",577A!Y30)</f>
        <v/>
      </c>
      <c r="H20" s="273" t="str">
        <f aca="false">IF(577A!Z30=0,"",577A!Z30)</f>
        <v/>
      </c>
      <c r="I20" s="273" t="str">
        <f aca="false">IF(577A!AA30=0,"",577A!AA30)</f>
        <v/>
      </c>
      <c r="J20" s="273" t="str">
        <f aca="false">IF(577A!AB30=0,"",577A!AB30)</f>
        <v/>
      </c>
      <c r="K20" s="273" t="str">
        <f aca="false">IF(577A!AC30=0,"",577A!AC30)</f>
        <v/>
      </c>
      <c r="L20" s="273" t="str">
        <f aca="false">IF(577A!AD30=0,"",577A!AD30)</f>
        <v/>
      </c>
      <c r="M20" s="274" t="n">
        <f aca="false">MIN(G20:L20)</f>
        <v>0</v>
      </c>
    </row>
    <row collapsed="false" customFormat="false" customHeight="false" hidden="false" ht="13.5" outlineLevel="0" r="21">
      <c r="A21" s="272" t="n">
        <f aca="false">ROUND(577A!S31,1)</f>
        <v>0</v>
      </c>
      <c r="B21" s="272" t="n">
        <f aca="false">ROUND(577A!T31,1)</f>
        <v>0</v>
      </c>
      <c r="C21" s="272" t="n">
        <f aca="false">ROUND(577A!U31,1)</f>
        <v>0</v>
      </c>
      <c r="D21" s="272" t="n">
        <f aca="false">ROUND(577A!V31,1)</f>
        <v>0</v>
      </c>
      <c r="E21" s="272" t="n">
        <f aca="false">ROUND(577A!W31,1)</f>
        <v>0</v>
      </c>
      <c r="F21" s="272" t="n">
        <f aca="false">ROUND(577A!X31,1)</f>
        <v>0</v>
      </c>
      <c r="G21" s="273" t="str">
        <f aca="false">IF(577A!Y31=0,"",577A!Y31)</f>
        <v/>
      </c>
      <c r="H21" s="273" t="str">
        <f aca="false">IF(577A!Z31=0,"",577A!Z31)</f>
        <v/>
      </c>
      <c r="I21" s="273" t="str">
        <f aca="false">IF(577A!AA31=0,"",577A!AA31)</f>
        <v/>
      </c>
      <c r="J21" s="273" t="str">
        <f aca="false">IF(577A!AB31=0,"",577A!AB31)</f>
        <v/>
      </c>
      <c r="K21" s="273" t="str">
        <f aca="false">IF(577A!AC31=0,"",577A!AC31)</f>
        <v/>
      </c>
      <c r="L21" s="273" t="str">
        <f aca="false">IF(577A!AD31=0,"",577A!AD31)</f>
        <v/>
      </c>
      <c r="M21" s="274" t="n">
        <f aca="false">MIN(G21:L21)</f>
        <v>0</v>
      </c>
    </row>
    <row collapsed="false" customFormat="false" customHeight="false" hidden="false" ht="13.5" outlineLevel="0" r="22">
      <c r="A22" s="272" t="n">
        <f aca="false">ROUND(577A!S32,1)</f>
        <v>0</v>
      </c>
      <c r="B22" s="272" t="n">
        <f aca="false">ROUND(577A!T32,1)</f>
        <v>0</v>
      </c>
      <c r="C22" s="272" t="n">
        <f aca="false">ROUND(577A!U32,1)</f>
        <v>0</v>
      </c>
      <c r="D22" s="272" t="n">
        <f aca="false">ROUND(577A!V32,1)</f>
        <v>0</v>
      </c>
      <c r="E22" s="272" t="n">
        <f aca="false">ROUND(577A!W32,1)</f>
        <v>0</v>
      </c>
      <c r="F22" s="272" t="n">
        <f aca="false">ROUND(577A!X32,1)</f>
        <v>0</v>
      </c>
      <c r="G22" s="273" t="str">
        <f aca="false">IF(577A!Y32=0,"",577A!Y32)</f>
        <v/>
      </c>
      <c r="H22" s="273" t="str">
        <f aca="false">IF(577A!Z32=0,"",577A!Z32)</f>
        <v/>
      </c>
      <c r="I22" s="273" t="str">
        <f aca="false">IF(577A!AA32=0,"",577A!AA32)</f>
        <v/>
      </c>
      <c r="J22" s="273" t="str">
        <f aca="false">IF(577A!AB32=0,"",577A!AB32)</f>
        <v/>
      </c>
      <c r="K22" s="273" t="str">
        <f aca="false">IF(577A!AC32=0,"",577A!AC32)</f>
        <v/>
      </c>
      <c r="L22" s="273" t="str">
        <f aca="false">IF(577A!AD32=0,"",577A!AD32)</f>
        <v/>
      </c>
      <c r="M22" s="274" t="n">
        <f aca="false">MIN(G22:L22)</f>
        <v>0</v>
      </c>
    </row>
    <row collapsed="false" customFormat="false" customHeight="false" hidden="false" ht="13.5" outlineLevel="0" r="23">
      <c r="A23" s="272" t="n">
        <f aca="false">ROUND(577A!S33,1)</f>
        <v>0</v>
      </c>
      <c r="B23" s="272" t="n">
        <f aca="false">ROUND(577A!T33,1)</f>
        <v>0</v>
      </c>
      <c r="C23" s="272" t="n">
        <f aca="false">ROUND(577A!U33,1)</f>
        <v>0</v>
      </c>
      <c r="D23" s="272" t="n">
        <f aca="false">ROUND(577A!V33,1)</f>
        <v>0</v>
      </c>
      <c r="E23" s="272" t="n">
        <f aca="false">ROUND(577A!W33,1)</f>
        <v>0</v>
      </c>
      <c r="F23" s="272" t="n">
        <f aca="false">ROUND(577A!X33,1)</f>
        <v>0</v>
      </c>
      <c r="G23" s="273" t="str">
        <f aca="false">IF(577A!Y33=0,"",577A!Y33)</f>
        <v/>
      </c>
      <c r="H23" s="273" t="str">
        <f aca="false">IF(577A!Z33=0,"",577A!Z33)</f>
        <v/>
      </c>
      <c r="I23" s="273" t="str">
        <f aca="false">IF(577A!AA33=0,"",577A!AA33)</f>
        <v/>
      </c>
      <c r="J23" s="273" t="str">
        <f aca="false">IF(577A!AB33=0,"",577A!AB33)</f>
        <v/>
      </c>
      <c r="K23" s="273" t="str">
        <f aca="false">IF(577A!AC33=0,"",577A!AC33)</f>
        <v/>
      </c>
      <c r="L23" s="273" t="str">
        <f aca="false">IF(577A!AD33=0,"",577A!AD33)</f>
        <v/>
      </c>
      <c r="M23" s="274" t="n">
        <f aca="false">MIN(G23:L23)</f>
        <v>0</v>
      </c>
    </row>
    <row collapsed="false" customFormat="false" customHeight="false" hidden="false" ht="13.5" outlineLevel="0" r="24">
      <c r="A24" s="272" t="n">
        <f aca="false">ROUND(577A!S34,1)</f>
        <v>0</v>
      </c>
      <c r="B24" s="272" t="n">
        <f aca="false">ROUND(577A!T34,1)</f>
        <v>0</v>
      </c>
      <c r="C24" s="272" t="n">
        <f aca="false">ROUND(577A!U34,1)</f>
        <v>0</v>
      </c>
      <c r="D24" s="272" t="n">
        <f aca="false">ROUND(577A!V34,1)</f>
        <v>0</v>
      </c>
      <c r="E24" s="272" t="n">
        <f aca="false">ROUND(577A!W34,1)</f>
        <v>0</v>
      </c>
      <c r="F24" s="272" t="n">
        <f aca="false">ROUND(577A!X34,1)</f>
        <v>0</v>
      </c>
      <c r="G24" s="273" t="str">
        <f aca="false">IF(577A!Y34=0,"",577A!Y34)</f>
        <v/>
      </c>
      <c r="H24" s="273" t="str">
        <f aca="false">IF(577A!Z34=0,"",577A!Z34)</f>
        <v/>
      </c>
      <c r="I24" s="273" t="str">
        <f aca="false">IF(577A!AA34=0,"",577A!AA34)</f>
        <v/>
      </c>
      <c r="J24" s="273" t="str">
        <f aca="false">IF(577A!AB34=0,"",577A!AB34)</f>
        <v/>
      </c>
      <c r="K24" s="273" t="str">
        <f aca="false">IF(577A!AC34=0,"",577A!AC34)</f>
        <v/>
      </c>
      <c r="L24" s="273" t="str">
        <f aca="false">IF(577A!AD34=0,"",577A!AD34)</f>
        <v/>
      </c>
      <c r="M24" s="274" t="n">
        <f aca="false">MIN(G24:L24)</f>
        <v>0</v>
      </c>
    </row>
    <row collapsed="false" customFormat="false" customHeight="false" hidden="false" ht="13.5" outlineLevel="0" r="25">
      <c r="A25" s="272" t="n">
        <f aca="false">ROUND(577A!S35,1)</f>
        <v>0</v>
      </c>
      <c r="B25" s="272" t="n">
        <f aca="false">ROUND(577A!T35,1)</f>
        <v>0</v>
      </c>
      <c r="C25" s="272" t="n">
        <f aca="false">ROUND(577A!U35,1)</f>
        <v>0</v>
      </c>
      <c r="D25" s="272" t="n">
        <f aca="false">ROUND(577A!V35,1)</f>
        <v>0</v>
      </c>
      <c r="E25" s="272" t="n">
        <f aca="false">ROUND(577A!W35,1)</f>
        <v>0</v>
      </c>
      <c r="F25" s="272" t="n">
        <f aca="false">ROUND(577A!X35,1)</f>
        <v>0</v>
      </c>
      <c r="G25" s="273" t="str">
        <f aca="false">IF(577A!Y35=0,"",577A!Y35)</f>
        <v/>
      </c>
      <c r="H25" s="273" t="str">
        <f aca="false">IF(577A!Z35=0,"",577A!Z35)</f>
        <v/>
      </c>
      <c r="I25" s="273" t="str">
        <f aca="false">IF(577A!AA35=0,"",577A!AA35)</f>
        <v/>
      </c>
      <c r="J25" s="273" t="str">
        <f aca="false">IF(577A!AB35=0,"",577A!AB35)</f>
        <v/>
      </c>
      <c r="K25" s="273" t="str">
        <f aca="false">IF(577A!AC35=0,"",577A!AC35)</f>
        <v/>
      </c>
      <c r="L25" s="273" t="str">
        <f aca="false">IF(577A!AD35=0,"",577A!AD35)</f>
        <v/>
      </c>
      <c r="M25" s="274" t="n">
        <f aca="false">MIN(G25:L25)</f>
        <v>0</v>
      </c>
    </row>
    <row collapsed="false" customFormat="false" customHeight="false" hidden="false" ht="13.5" outlineLevel="0" r="26">
      <c r="A26" s="272" t="n">
        <f aca="false">ROUND(577A!S36,1)</f>
        <v>0</v>
      </c>
      <c r="B26" s="272" t="n">
        <f aca="false">ROUND(577A!T36,1)</f>
        <v>0</v>
      </c>
      <c r="C26" s="272" t="n">
        <f aca="false">ROUND(577A!U36,1)</f>
        <v>0</v>
      </c>
      <c r="D26" s="272" t="n">
        <f aca="false">ROUND(577A!V36,1)</f>
        <v>0</v>
      </c>
      <c r="E26" s="272" t="n">
        <f aca="false">ROUND(577A!W36,1)</f>
        <v>0</v>
      </c>
      <c r="F26" s="272" t="n">
        <f aca="false">ROUND(577A!X36,1)</f>
        <v>0</v>
      </c>
      <c r="G26" s="273" t="str">
        <f aca="false">IF(577A!Y36=0,"",577A!Y36)</f>
        <v/>
      </c>
      <c r="H26" s="273" t="str">
        <f aca="false">IF(577A!Z36=0,"",577A!Z36)</f>
        <v/>
      </c>
      <c r="I26" s="273" t="str">
        <f aca="false">IF(577A!AA36=0,"",577A!AA36)</f>
        <v/>
      </c>
      <c r="J26" s="273" t="str">
        <f aca="false">IF(577A!AB36=0,"",577A!AB36)</f>
        <v/>
      </c>
      <c r="K26" s="273" t="str">
        <f aca="false">IF(577A!AC36=0,"",577A!AC36)</f>
        <v/>
      </c>
      <c r="L26" s="273" t="str">
        <f aca="false">IF(577A!AD36=0,"",577A!AD36)</f>
        <v/>
      </c>
      <c r="M26" s="274" t="n">
        <f aca="false">MIN(G26:L26)</f>
        <v>0</v>
      </c>
    </row>
    <row collapsed="false" customFormat="false" customHeight="false" hidden="false" ht="13.5" outlineLevel="0" r="27">
      <c r="A27" s="272" t="n">
        <f aca="false">ROUND(577A!S37,1)</f>
        <v>0</v>
      </c>
      <c r="B27" s="272" t="n">
        <f aca="false">ROUND(577A!T37,1)</f>
        <v>0</v>
      </c>
      <c r="C27" s="272" t="n">
        <f aca="false">ROUND(577A!U37,1)</f>
        <v>0</v>
      </c>
      <c r="D27" s="272" t="n">
        <f aca="false">ROUND(577A!V37,1)</f>
        <v>0</v>
      </c>
      <c r="E27" s="272" t="n">
        <f aca="false">ROUND(577A!W37,1)</f>
        <v>0</v>
      </c>
      <c r="F27" s="272" t="n">
        <f aca="false">ROUND(577A!X37,1)</f>
        <v>0</v>
      </c>
      <c r="G27" s="273" t="str">
        <f aca="false">IF(577A!Y37=0,"",577A!Y37)</f>
        <v/>
      </c>
      <c r="H27" s="273" t="str">
        <f aca="false">IF(577A!Z37=0,"",577A!Z37)</f>
        <v/>
      </c>
      <c r="I27" s="273" t="str">
        <f aca="false">IF(577A!AA37=0,"",577A!AA37)</f>
        <v/>
      </c>
      <c r="J27" s="273" t="str">
        <f aca="false">IF(577A!AB37=0,"",577A!AB37)</f>
        <v/>
      </c>
      <c r="K27" s="273" t="str">
        <f aca="false">IF(577A!AC37=0,"",577A!AC37)</f>
        <v/>
      </c>
      <c r="L27" s="273" t="str">
        <f aca="false">IF(577A!AD37=0,"",577A!AD37)</f>
        <v/>
      </c>
      <c r="M27" s="274" t="n">
        <f aca="false">MIN(G27:L27)</f>
        <v>0</v>
      </c>
    </row>
    <row collapsed="false" customFormat="false" customHeight="false" hidden="false" ht="13.5" outlineLevel="0" r="28">
      <c r="A28" s="272" t="n">
        <f aca="false">ROUND(577A!S38,1)</f>
        <v>0</v>
      </c>
      <c r="B28" s="272" t="n">
        <f aca="false">ROUND(577A!T38,1)</f>
        <v>0</v>
      </c>
      <c r="C28" s="272" t="n">
        <f aca="false">ROUND(577A!U38,1)</f>
        <v>0</v>
      </c>
      <c r="D28" s="272" t="n">
        <f aca="false">ROUND(577A!V38,1)</f>
        <v>0</v>
      </c>
      <c r="E28" s="272" t="n">
        <f aca="false">ROUND(577A!W38,1)</f>
        <v>0</v>
      </c>
      <c r="F28" s="272" t="n">
        <f aca="false">ROUND(577A!X38,1)</f>
        <v>0</v>
      </c>
      <c r="G28" s="273" t="str">
        <f aca="false">IF(577A!Y38=0,"",577A!Y38)</f>
        <v/>
      </c>
      <c r="H28" s="273" t="str">
        <f aca="false">IF(577A!Z38=0,"",577A!Z38)</f>
        <v/>
      </c>
      <c r="I28" s="273" t="str">
        <f aca="false">IF(577A!AA38=0,"",577A!AA38)</f>
        <v/>
      </c>
      <c r="J28" s="273" t="str">
        <f aca="false">IF(577A!AB38=0,"",577A!AB38)</f>
        <v/>
      </c>
      <c r="K28" s="273" t="str">
        <f aca="false">IF(577A!AC38=0,"",577A!AC38)</f>
        <v/>
      </c>
      <c r="L28" s="273" t="str">
        <f aca="false">IF(577A!AD38=0,"",577A!AD38)</f>
        <v/>
      </c>
      <c r="M28" s="274" t="n">
        <f aca="false">MIN(G28:L28)</f>
        <v>0</v>
      </c>
    </row>
    <row collapsed="false" customFormat="false" customHeight="false" hidden="false" ht="13.5" outlineLevel="0" r="29">
      <c r="A29" s="272" t="n">
        <f aca="false">ROUND(577A!S39,1)</f>
        <v>0</v>
      </c>
      <c r="B29" s="272" t="n">
        <f aca="false">ROUND(577A!T39,1)</f>
        <v>0</v>
      </c>
      <c r="C29" s="272" t="n">
        <f aca="false">ROUND(577A!U39,1)</f>
        <v>0</v>
      </c>
      <c r="D29" s="272" t="n">
        <f aca="false">ROUND(577A!V39,1)</f>
        <v>0</v>
      </c>
      <c r="E29" s="272" t="n">
        <f aca="false">ROUND(577A!W39,1)</f>
        <v>0</v>
      </c>
      <c r="F29" s="272" t="n">
        <f aca="false">ROUND(577A!X39,1)</f>
        <v>0</v>
      </c>
      <c r="G29" s="273" t="str">
        <f aca="false">IF(577A!Y39=0,"",577A!Y39)</f>
        <v/>
      </c>
      <c r="H29" s="273" t="str">
        <f aca="false">IF(577A!Z39=0,"",577A!Z39)</f>
        <v/>
      </c>
      <c r="I29" s="273" t="str">
        <f aca="false">IF(577A!AA39=0,"",577A!AA39)</f>
        <v/>
      </c>
      <c r="J29" s="273" t="str">
        <f aca="false">IF(577A!AB39=0,"",577A!AB39)</f>
        <v/>
      </c>
      <c r="K29" s="273" t="str">
        <f aca="false">IF(577A!AC39=0,"",577A!AC39)</f>
        <v/>
      </c>
      <c r="L29" s="273" t="str">
        <f aca="false">IF(577A!AD39=0,"",577A!AD39)</f>
        <v/>
      </c>
      <c r="M29" s="274" t="n">
        <f aca="false">MIN(G29:L29)</f>
        <v>0</v>
      </c>
    </row>
    <row collapsed="false" customFormat="false" customHeight="false" hidden="false" ht="13.5" outlineLevel="0" r="30">
      <c r="A30" s="272" t="n">
        <f aca="false">ROUND(577A!S40,1)</f>
        <v>0</v>
      </c>
      <c r="B30" s="272" t="n">
        <f aca="false">ROUND(577A!T40,1)</f>
        <v>0</v>
      </c>
      <c r="C30" s="272" t="n">
        <f aca="false">ROUND(577A!U40,1)</f>
        <v>0</v>
      </c>
      <c r="D30" s="272" t="n">
        <f aca="false">ROUND(577A!V40,1)</f>
        <v>0</v>
      </c>
      <c r="E30" s="272" t="n">
        <f aca="false">ROUND(577A!W40,1)</f>
        <v>0</v>
      </c>
      <c r="F30" s="272" t="n">
        <f aca="false">ROUND(577A!X40,1)</f>
        <v>0</v>
      </c>
      <c r="G30" s="273" t="str">
        <f aca="false">IF(577A!Y40=0,"",577A!Y40)</f>
        <v/>
      </c>
      <c r="H30" s="273" t="str">
        <f aca="false">IF(577A!Z40=0,"",577A!Z40)</f>
        <v/>
      </c>
      <c r="I30" s="273" t="str">
        <f aca="false">IF(577A!AA40=0,"",577A!AA40)</f>
        <v/>
      </c>
      <c r="J30" s="273" t="str">
        <f aca="false">IF(577A!AB40=0,"",577A!AB40)</f>
        <v/>
      </c>
      <c r="K30" s="273" t="str">
        <f aca="false">IF(577A!AC40=0,"",577A!AC40)</f>
        <v/>
      </c>
      <c r="L30" s="273" t="str">
        <f aca="false">IF(577A!AD40=0,"",577A!AD40)</f>
        <v/>
      </c>
      <c r="M30" s="274" t="n">
        <f aca="false">MIN(G30:L30)</f>
        <v>0</v>
      </c>
    </row>
    <row collapsed="false" customFormat="false" customHeight="false" hidden="false" ht="12.75" outlineLevel="0" r="31">
      <c r="A31" s="272" t="n">
        <f aca="false">ROUND(577A!S41,1)</f>
        <v>0</v>
      </c>
      <c r="B31" s="272" t="n">
        <f aca="false">ROUND(577A!T41,1)</f>
        <v>0</v>
      </c>
      <c r="C31" s="272" t="n">
        <f aca="false">ROUND(577A!U41,1)</f>
        <v>0</v>
      </c>
      <c r="D31" s="272" t="n">
        <f aca="false">ROUND(577A!V41,1)</f>
        <v>0</v>
      </c>
      <c r="E31" s="272" t="n">
        <f aca="false">ROUND(577A!W41,1)</f>
        <v>0</v>
      </c>
      <c r="F31" s="272" t="n">
        <f aca="false">ROUND(577A!X41,1)</f>
        <v>0</v>
      </c>
      <c r="G31" s="273" t="str">
        <f aca="false">IF(577A!Y41=0,"",577A!Y41)</f>
        <v/>
      </c>
      <c r="H31" s="273" t="str">
        <f aca="false">IF(577A!Z41=0,"",577A!Z41)</f>
        <v/>
      </c>
      <c r="I31" s="273" t="str">
        <f aca="false">IF(577A!AA41=0,"",577A!AA41)</f>
        <v/>
      </c>
      <c r="J31" s="273" t="str">
        <f aca="false">IF(577A!AB41=0,"",577A!AB41)</f>
        <v/>
      </c>
      <c r="K31" s="273" t="str">
        <f aca="false">IF(577A!AC41=0,"",577A!AC41)</f>
        <v/>
      </c>
      <c r="L31" s="273" t="str">
        <f aca="false">IF(577A!AD41=0,"",577A!AD41)</f>
        <v/>
      </c>
      <c r="M31" s="274" t="n">
        <f aca="false">MIN(G31:L31)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1997-05-01T08:11:54.00Z</dcterms:created>
  <dc:creator>ANDREA HEATH</dc:creator>
  <cp:lastModifiedBy>Steve Webb</cp:lastModifiedBy>
  <cp:lastPrinted>2008-06-19T10:02:37.00Z</cp:lastPrinted>
  <dcterms:modified xsi:type="dcterms:W3CDTF">2008-07-30T09:26:49.00Z</dcterms:modified>
  <cp:revision>0</cp:revision>
</cp:coreProperties>
</file>