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eoffroy\Documents\exercices\i1_dev_g1_etl\Cas pratique - Excel - Segmentation\"/>
    </mc:Choice>
  </mc:AlternateContent>
  <xr:revisionPtr revIDLastSave="0" documentId="13_ncr:1_{CCED83FB-DDD1-4518-884D-13E2A7E1227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lgo" sheetId="8" r:id="rId1"/>
    <sheet name="BDD client - segmentation" sheetId="10" r:id="rId2"/>
    <sheet name="Data viz" sheetId="11" r:id="rId3"/>
  </sheets>
  <definedNames>
    <definedName name="_xlchart.v5.0" hidden="1">'BDD client - segmentation'!$F$1</definedName>
    <definedName name="_xlchart.v5.1" hidden="1">'BDD client - segmentation'!$F$2:$F$1001</definedName>
    <definedName name="_xlchart.v5.10" hidden="1">'BDD client - segmentation'!$N$1</definedName>
    <definedName name="_xlchart.v5.11" hidden="1">'BDD client - segmentation'!$N$2:$N$1001</definedName>
    <definedName name="_xlchart.v5.12" hidden="1">'BDD client - segmentation'!$F$1</definedName>
    <definedName name="_xlchart.v5.13" hidden="1">'BDD client - segmentation'!$F$2:$F$1001</definedName>
    <definedName name="_xlchart.v5.14" hidden="1">'BDD client - segmentation'!$N$1</definedName>
    <definedName name="_xlchart.v5.15" hidden="1">'BDD client - segmentation'!$N$2:$N$1001</definedName>
    <definedName name="_xlchart.v5.2" hidden="1">'BDD client - segmentation'!$N$1</definedName>
    <definedName name="_xlchart.v5.3" hidden="1">'BDD client - segmentation'!$N$2:$N$1001</definedName>
    <definedName name="_xlchart.v5.4" hidden="1">'BDD client - segmentation'!$F$1</definedName>
    <definedName name="_xlchart.v5.5" hidden="1">'BDD client - segmentation'!$F$2:$F$1001</definedName>
    <definedName name="_xlchart.v5.6" hidden="1">'BDD client - segmentation'!$N$1</definedName>
    <definedName name="_xlchart.v5.7" hidden="1">'BDD client - segmentation'!$N$2:$N$1001</definedName>
    <definedName name="_xlchart.v5.8" hidden="1">'BDD client - segmentation'!$F$1</definedName>
    <definedName name="_xlchart.v5.9" hidden="1">'BDD client - segmentation'!$F$2:$F$1001</definedName>
    <definedName name="DonnéesExternes_1" localSheetId="1" hidden="1">'BDD client - segmentation'!$A$1:$T$1001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2" i="10"/>
  <c r="J3" i="10"/>
  <c r="K3" i="10" s="1"/>
  <c r="J4" i="10"/>
  <c r="K4" i="10" s="1"/>
  <c r="J5" i="10"/>
  <c r="K5" i="10" s="1"/>
  <c r="J6" i="10"/>
  <c r="K6" i="10" s="1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6" i="10"/>
  <c r="K26" i="10" s="1"/>
  <c r="J27" i="10"/>
  <c r="K27" i="10" s="1"/>
  <c r="J28" i="10"/>
  <c r="K28" i="10" s="1"/>
  <c r="J29" i="10"/>
  <c r="K29" i="10" s="1"/>
  <c r="J30" i="10"/>
  <c r="K30" i="10" s="1"/>
  <c r="J31" i="10"/>
  <c r="K31" i="10" s="1"/>
  <c r="J32" i="10"/>
  <c r="K32" i="10" s="1"/>
  <c r="J33" i="10"/>
  <c r="K33" i="10" s="1"/>
  <c r="J34" i="10"/>
  <c r="K34" i="10" s="1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46" i="10"/>
  <c r="K46" i="10" s="1"/>
  <c r="J47" i="10"/>
  <c r="K47" i="10" s="1"/>
  <c r="J48" i="10"/>
  <c r="K48" i="10" s="1"/>
  <c r="J49" i="10"/>
  <c r="K49" i="10" s="1"/>
  <c r="J50" i="10"/>
  <c r="K50" i="10" s="1"/>
  <c r="J51" i="10"/>
  <c r="K51" i="10" s="1"/>
  <c r="J52" i="10"/>
  <c r="K52" i="10" s="1"/>
  <c r="J53" i="10"/>
  <c r="K53" i="10" s="1"/>
  <c r="J54" i="10"/>
  <c r="K54" i="10" s="1"/>
  <c r="J55" i="10"/>
  <c r="K55" i="10" s="1"/>
  <c r="J56" i="10"/>
  <c r="K56" i="10" s="1"/>
  <c r="J57" i="10"/>
  <c r="K57" i="10" s="1"/>
  <c r="J58" i="10"/>
  <c r="K58" i="10" s="1"/>
  <c r="J59" i="10"/>
  <c r="K59" i="10" s="1"/>
  <c r="J60" i="10"/>
  <c r="K60" i="10" s="1"/>
  <c r="J61" i="10"/>
  <c r="K61" i="10" s="1"/>
  <c r="J62" i="10"/>
  <c r="K62" i="10" s="1"/>
  <c r="J63" i="10"/>
  <c r="K63" i="10" s="1"/>
  <c r="J64" i="10"/>
  <c r="K64" i="10" s="1"/>
  <c r="J65" i="10"/>
  <c r="K65" i="10" s="1"/>
  <c r="J66" i="10"/>
  <c r="K66" i="10" s="1"/>
  <c r="J67" i="10"/>
  <c r="K67" i="10" s="1"/>
  <c r="J68" i="10"/>
  <c r="K68" i="10" s="1"/>
  <c r="J69" i="10"/>
  <c r="K69" i="10" s="1"/>
  <c r="J70" i="10"/>
  <c r="K70" i="10" s="1"/>
  <c r="J71" i="10"/>
  <c r="K71" i="10" s="1"/>
  <c r="J72" i="10"/>
  <c r="K72" i="10" s="1"/>
  <c r="J73" i="10"/>
  <c r="K73" i="10" s="1"/>
  <c r="J74" i="10"/>
  <c r="K74" i="10" s="1"/>
  <c r="J75" i="10"/>
  <c r="K75" i="10" s="1"/>
  <c r="J76" i="10"/>
  <c r="K76" i="10" s="1"/>
  <c r="J77" i="10"/>
  <c r="K77" i="10" s="1"/>
  <c r="J78" i="10"/>
  <c r="K78" i="10" s="1"/>
  <c r="J79" i="10"/>
  <c r="K79" i="10" s="1"/>
  <c r="J80" i="10"/>
  <c r="K80" i="10" s="1"/>
  <c r="J81" i="10"/>
  <c r="K81" i="10" s="1"/>
  <c r="J82" i="10"/>
  <c r="K82" i="10" s="1"/>
  <c r="J83" i="10"/>
  <c r="K83" i="10" s="1"/>
  <c r="J84" i="10"/>
  <c r="K84" i="10" s="1"/>
  <c r="J85" i="10"/>
  <c r="K85" i="10" s="1"/>
  <c r="J86" i="10"/>
  <c r="K86" i="10" s="1"/>
  <c r="J87" i="10"/>
  <c r="K87" i="10" s="1"/>
  <c r="J88" i="10"/>
  <c r="K88" i="10" s="1"/>
  <c r="J89" i="10"/>
  <c r="K89" i="10" s="1"/>
  <c r="J90" i="10"/>
  <c r="K90" i="10" s="1"/>
  <c r="J91" i="10"/>
  <c r="K91" i="10" s="1"/>
  <c r="J92" i="10"/>
  <c r="K92" i="10" s="1"/>
  <c r="J93" i="10"/>
  <c r="K93" i="10" s="1"/>
  <c r="J94" i="10"/>
  <c r="K94" i="10" s="1"/>
  <c r="J95" i="10"/>
  <c r="K95" i="10" s="1"/>
  <c r="J96" i="10"/>
  <c r="K96" i="10" s="1"/>
  <c r="J97" i="10"/>
  <c r="K97" i="10" s="1"/>
  <c r="J98" i="10"/>
  <c r="K98" i="10" s="1"/>
  <c r="J99" i="10"/>
  <c r="K99" i="10" s="1"/>
  <c r="J100" i="10"/>
  <c r="K100" i="10" s="1"/>
  <c r="J101" i="10"/>
  <c r="K101" i="10" s="1"/>
  <c r="J102" i="10"/>
  <c r="K102" i="10" s="1"/>
  <c r="J103" i="10"/>
  <c r="K103" i="10" s="1"/>
  <c r="J104" i="10"/>
  <c r="K104" i="10" s="1"/>
  <c r="J105" i="10"/>
  <c r="K105" i="10" s="1"/>
  <c r="J106" i="10"/>
  <c r="K106" i="10" s="1"/>
  <c r="J107" i="10"/>
  <c r="K107" i="10" s="1"/>
  <c r="J108" i="10"/>
  <c r="K108" i="10" s="1"/>
  <c r="J109" i="10"/>
  <c r="K109" i="10" s="1"/>
  <c r="J110" i="10"/>
  <c r="K110" i="10" s="1"/>
  <c r="J111" i="10"/>
  <c r="K111" i="10" s="1"/>
  <c r="J112" i="10"/>
  <c r="K112" i="10" s="1"/>
  <c r="J113" i="10"/>
  <c r="K113" i="10" s="1"/>
  <c r="J114" i="10"/>
  <c r="K114" i="10" s="1"/>
  <c r="J115" i="10"/>
  <c r="K115" i="10" s="1"/>
  <c r="J116" i="10"/>
  <c r="K116" i="10" s="1"/>
  <c r="J117" i="10"/>
  <c r="K117" i="10" s="1"/>
  <c r="J118" i="10"/>
  <c r="K118" i="10" s="1"/>
  <c r="J119" i="10"/>
  <c r="K119" i="10" s="1"/>
  <c r="J120" i="10"/>
  <c r="K120" i="10" s="1"/>
  <c r="J121" i="10"/>
  <c r="K121" i="10" s="1"/>
  <c r="J122" i="10"/>
  <c r="K122" i="10" s="1"/>
  <c r="J123" i="10"/>
  <c r="K123" i="10" s="1"/>
  <c r="J124" i="10"/>
  <c r="K124" i="10" s="1"/>
  <c r="J125" i="10"/>
  <c r="K125" i="10" s="1"/>
  <c r="J126" i="10"/>
  <c r="K126" i="10" s="1"/>
  <c r="J127" i="10"/>
  <c r="K127" i="10" s="1"/>
  <c r="J128" i="10"/>
  <c r="K128" i="10" s="1"/>
  <c r="J129" i="10"/>
  <c r="K129" i="10" s="1"/>
  <c r="J130" i="10"/>
  <c r="K130" i="10" s="1"/>
  <c r="J131" i="10"/>
  <c r="K131" i="10" s="1"/>
  <c r="J132" i="10"/>
  <c r="K132" i="10" s="1"/>
  <c r="J133" i="10"/>
  <c r="K133" i="10" s="1"/>
  <c r="J134" i="10"/>
  <c r="K134" i="10" s="1"/>
  <c r="J135" i="10"/>
  <c r="K135" i="10" s="1"/>
  <c r="J136" i="10"/>
  <c r="K136" i="10" s="1"/>
  <c r="J137" i="10"/>
  <c r="K137" i="10" s="1"/>
  <c r="J138" i="10"/>
  <c r="K138" i="10" s="1"/>
  <c r="J139" i="10"/>
  <c r="K139" i="10" s="1"/>
  <c r="J140" i="10"/>
  <c r="K140" i="10" s="1"/>
  <c r="J141" i="10"/>
  <c r="K141" i="10" s="1"/>
  <c r="J142" i="10"/>
  <c r="K142" i="10" s="1"/>
  <c r="J143" i="10"/>
  <c r="K143" i="10" s="1"/>
  <c r="J144" i="10"/>
  <c r="K144" i="10" s="1"/>
  <c r="J145" i="10"/>
  <c r="K145" i="10" s="1"/>
  <c r="J146" i="10"/>
  <c r="K146" i="10" s="1"/>
  <c r="J147" i="10"/>
  <c r="K147" i="10" s="1"/>
  <c r="J148" i="10"/>
  <c r="K148" i="10" s="1"/>
  <c r="J149" i="10"/>
  <c r="K149" i="10" s="1"/>
  <c r="J150" i="10"/>
  <c r="K150" i="10" s="1"/>
  <c r="J151" i="10"/>
  <c r="K151" i="10" s="1"/>
  <c r="J152" i="10"/>
  <c r="K152" i="10" s="1"/>
  <c r="J153" i="10"/>
  <c r="K153" i="10" s="1"/>
  <c r="J154" i="10"/>
  <c r="K154" i="10" s="1"/>
  <c r="J155" i="10"/>
  <c r="K155" i="10" s="1"/>
  <c r="J156" i="10"/>
  <c r="K156" i="10" s="1"/>
  <c r="J157" i="10"/>
  <c r="K157" i="10" s="1"/>
  <c r="J158" i="10"/>
  <c r="K158" i="10" s="1"/>
  <c r="J159" i="10"/>
  <c r="K159" i="10" s="1"/>
  <c r="J160" i="10"/>
  <c r="K160" i="10" s="1"/>
  <c r="J161" i="10"/>
  <c r="K161" i="10" s="1"/>
  <c r="J162" i="10"/>
  <c r="K162" i="10" s="1"/>
  <c r="J163" i="10"/>
  <c r="K163" i="10" s="1"/>
  <c r="J164" i="10"/>
  <c r="K164" i="10" s="1"/>
  <c r="J165" i="10"/>
  <c r="K165" i="10" s="1"/>
  <c r="J166" i="10"/>
  <c r="K166" i="10" s="1"/>
  <c r="J167" i="10"/>
  <c r="K167" i="10" s="1"/>
  <c r="J168" i="10"/>
  <c r="K168" i="10" s="1"/>
  <c r="J169" i="10"/>
  <c r="K169" i="10" s="1"/>
  <c r="J170" i="10"/>
  <c r="K170" i="10" s="1"/>
  <c r="J171" i="10"/>
  <c r="K171" i="10" s="1"/>
  <c r="J172" i="10"/>
  <c r="K172" i="10" s="1"/>
  <c r="J173" i="10"/>
  <c r="K173" i="10" s="1"/>
  <c r="J174" i="10"/>
  <c r="K174" i="10" s="1"/>
  <c r="J175" i="10"/>
  <c r="K175" i="10" s="1"/>
  <c r="J176" i="10"/>
  <c r="K176" i="10" s="1"/>
  <c r="J177" i="10"/>
  <c r="K177" i="10" s="1"/>
  <c r="J178" i="10"/>
  <c r="K178" i="10" s="1"/>
  <c r="J179" i="10"/>
  <c r="K179" i="10" s="1"/>
  <c r="J180" i="10"/>
  <c r="K180" i="10" s="1"/>
  <c r="J181" i="10"/>
  <c r="K181" i="10" s="1"/>
  <c r="J182" i="10"/>
  <c r="K182" i="10" s="1"/>
  <c r="J183" i="10"/>
  <c r="K183" i="10" s="1"/>
  <c r="J184" i="10"/>
  <c r="K184" i="10" s="1"/>
  <c r="J185" i="10"/>
  <c r="K185" i="10" s="1"/>
  <c r="J186" i="10"/>
  <c r="K186" i="10" s="1"/>
  <c r="J187" i="10"/>
  <c r="K187" i="10" s="1"/>
  <c r="J188" i="10"/>
  <c r="K188" i="10" s="1"/>
  <c r="J189" i="10"/>
  <c r="K189" i="10" s="1"/>
  <c r="J190" i="10"/>
  <c r="K190" i="10" s="1"/>
  <c r="J191" i="10"/>
  <c r="K191" i="10" s="1"/>
  <c r="J192" i="10"/>
  <c r="K192" i="10" s="1"/>
  <c r="J193" i="10"/>
  <c r="K193" i="10" s="1"/>
  <c r="J194" i="10"/>
  <c r="K194" i="10" s="1"/>
  <c r="J195" i="10"/>
  <c r="K195" i="10" s="1"/>
  <c r="J196" i="10"/>
  <c r="K196" i="10" s="1"/>
  <c r="J197" i="10"/>
  <c r="K197" i="10" s="1"/>
  <c r="J198" i="10"/>
  <c r="K198" i="10" s="1"/>
  <c r="J199" i="10"/>
  <c r="K199" i="10" s="1"/>
  <c r="J200" i="10"/>
  <c r="K200" i="10" s="1"/>
  <c r="J201" i="10"/>
  <c r="K201" i="10" s="1"/>
  <c r="J202" i="10"/>
  <c r="K202" i="10" s="1"/>
  <c r="J203" i="10"/>
  <c r="K203" i="10" s="1"/>
  <c r="J204" i="10"/>
  <c r="K204" i="10" s="1"/>
  <c r="J205" i="10"/>
  <c r="K205" i="10" s="1"/>
  <c r="J206" i="10"/>
  <c r="K206" i="10" s="1"/>
  <c r="J207" i="10"/>
  <c r="K207" i="10" s="1"/>
  <c r="J208" i="10"/>
  <c r="K208" i="10" s="1"/>
  <c r="J209" i="10"/>
  <c r="K209" i="10" s="1"/>
  <c r="J210" i="10"/>
  <c r="K210" i="10" s="1"/>
  <c r="J211" i="10"/>
  <c r="K211" i="10" s="1"/>
  <c r="J212" i="10"/>
  <c r="K212" i="10" s="1"/>
  <c r="J213" i="10"/>
  <c r="K213" i="10" s="1"/>
  <c r="J214" i="10"/>
  <c r="K214" i="10" s="1"/>
  <c r="J215" i="10"/>
  <c r="K215" i="10" s="1"/>
  <c r="J216" i="10"/>
  <c r="K216" i="10" s="1"/>
  <c r="J217" i="10"/>
  <c r="K217" i="10" s="1"/>
  <c r="J218" i="10"/>
  <c r="K218" i="10" s="1"/>
  <c r="J219" i="10"/>
  <c r="K219" i="10" s="1"/>
  <c r="J220" i="10"/>
  <c r="K220" i="10" s="1"/>
  <c r="J221" i="10"/>
  <c r="K221" i="10" s="1"/>
  <c r="J222" i="10"/>
  <c r="K222" i="10" s="1"/>
  <c r="J223" i="10"/>
  <c r="K223" i="10" s="1"/>
  <c r="J224" i="10"/>
  <c r="K224" i="10" s="1"/>
  <c r="J225" i="10"/>
  <c r="K225" i="10" s="1"/>
  <c r="J226" i="10"/>
  <c r="K226" i="10" s="1"/>
  <c r="J227" i="10"/>
  <c r="K227" i="10" s="1"/>
  <c r="J228" i="10"/>
  <c r="K228" i="10" s="1"/>
  <c r="J229" i="10"/>
  <c r="K229" i="10" s="1"/>
  <c r="J230" i="10"/>
  <c r="K230" i="10" s="1"/>
  <c r="J231" i="10"/>
  <c r="K231" i="10" s="1"/>
  <c r="J232" i="10"/>
  <c r="K232" i="10" s="1"/>
  <c r="J233" i="10"/>
  <c r="K233" i="10" s="1"/>
  <c r="J234" i="10"/>
  <c r="K234" i="10" s="1"/>
  <c r="J235" i="10"/>
  <c r="K235" i="10" s="1"/>
  <c r="J236" i="10"/>
  <c r="K236" i="10" s="1"/>
  <c r="J237" i="10"/>
  <c r="K237" i="10" s="1"/>
  <c r="J238" i="10"/>
  <c r="K238" i="10" s="1"/>
  <c r="J239" i="10"/>
  <c r="K239" i="10" s="1"/>
  <c r="J240" i="10"/>
  <c r="K240" i="10" s="1"/>
  <c r="J241" i="10"/>
  <c r="K241" i="10" s="1"/>
  <c r="J242" i="10"/>
  <c r="K242" i="10" s="1"/>
  <c r="J243" i="10"/>
  <c r="K243" i="10" s="1"/>
  <c r="J244" i="10"/>
  <c r="K244" i="10" s="1"/>
  <c r="J245" i="10"/>
  <c r="K245" i="10" s="1"/>
  <c r="J246" i="10"/>
  <c r="K246" i="10" s="1"/>
  <c r="J247" i="10"/>
  <c r="K247" i="10" s="1"/>
  <c r="J248" i="10"/>
  <c r="K248" i="10" s="1"/>
  <c r="J249" i="10"/>
  <c r="K249" i="10" s="1"/>
  <c r="J250" i="10"/>
  <c r="K250" i="10" s="1"/>
  <c r="J251" i="10"/>
  <c r="K251" i="10" s="1"/>
  <c r="J252" i="10"/>
  <c r="K252" i="10" s="1"/>
  <c r="J253" i="10"/>
  <c r="K253" i="10" s="1"/>
  <c r="J254" i="10"/>
  <c r="K254" i="10" s="1"/>
  <c r="J255" i="10"/>
  <c r="K255" i="10" s="1"/>
  <c r="J256" i="10"/>
  <c r="K256" i="10" s="1"/>
  <c r="J257" i="10"/>
  <c r="K257" i="10" s="1"/>
  <c r="J258" i="10"/>
  <c r="K258" i="10" s="1"/>
  <c r="J259" i="10"/>
  <c r="K259" i="10" s="1"/>
  <c r="J260" i="10"/>
  <c r="K260" i="10" s="1"/>
  <c r="J261" i="10"/>
  <c r="K261" i="10" s="1"/>
  <c r="J262" i="10"/>
  <c r="K262" i="10" s="1"/>
  <c r="J263" i="10"/>
  <c r="K263" i="10" s="1"/>
  <c r="J264" i="10"/>
  <c r="K264" i="10" s="1"/>
  <c r="J265" i="10"/>
  <c r="K265" i="10" s="1"/>
  <c r="J266" i="10"/>
  <c r="K266" i="10" s="1"/>
  <c r="J267" i="10"/>
  <c r="K267" i="10" s="1"/>
  <c r="J268" i="10"/>
  <c r="K268" i="10" s="1"/>
  <c r="J269" i="10"/>
  <c r="K269" i="10" s="1"/>
  <c r="J270" i="10"/>
  <c r="K270" i="10" s="1"/>
  <c r="J271" i="10"/>
  <c r="K271" i="10" s="1"/>
  <c r="J272" i="10"/>
  <c r="K272" i="10" s="1"/>
  <c r="J273" i="10"/>
  <c r="K273" i="10" s="1"/>
  <c r="J274" i="10"/>
  <c r="K274" i="10" s="1"/>
  <c r="J275" i="10"/>
  <c r="K275" i="10" s="1"/>
  <c r="J276" i="10"/>
  <c r="K276" i="10" s="1"/>
  <c r="J277" i="10"/>
  <c r="K277" i="10" s="1"/>
  <c r="J278" i="10"/>
  <c r="K278" i="10" s="1"/>
  <c r="J279" i="10"/>
  <c r="K279" i="10" s="1"/>
  <c r="J280" i="10"/>
  <c r="K280" i="10" s="1"/>
  <c r="J281" i="10"/>
  <c r="K281" i="10" s="1"/>
  <c r="J282" i="10"/>
  <c r="K282" i="10" s="1"/>
  <c r="J283" i="10"/>
  <c r="K283" i="10" s="1"/>
  <c r="J284" i="10"/>
  <c r="K284" i="10" s="1"/>
  <c r="J285" i="10"/>
  <c r="K285" i="10" s="1"/>
  <c r="J286" i="10"/>
  <c r="K286" i="10" s="1"/>
  <c r="J287" i="10"/>
  <c r="K287" i="10" s="1"/>
  <c r="J288" i="10"/>
  <c r="K288" i="10" s="1"/>
  <c r="J289" i="10"/>
  <c r="K289" i="10" s="1"/>
  <c r="J290" i="10"/>
  <c r="K290" i="10" s="1"/>
  <c r="J291" i="10"/>
  <c r="K291" i="10" s="1"/>
  <c r="J292" i="10"/>
  <c r="K292" i="10" s="1"/>
  <c r="J293" i="10"/>
  <c r="K293" i="10" s="1"/>
  <c r="J294" i="10"/>
  <c r="K294" i="10" s="1"/>
  <c r="J295" i="10"/>
  <c r="K295" i="10" s="1"/>
  <c r="J296" i="10"/>
  <c r="K296" i="10" s="1"/>
  <c r="J297" i="10"/>
  <c r="K297" i="10" s="1"/>
  <c r="J298" i="10"/>
  <c r="K298" i="10" s="1"/>
  <c r="J299" i="10"/>
  <c r="K299" i="10" s="1"/>
  <c r="J300" i="10"/>
  <c r="K300" i="10" s="1"/>
  <c r="J301" i="10"/>
  <c r="K301" i="10" s="1"/>
  <c r="J302" i="10"/>
  <c r="K302" i="10" s="1"/>
  <c r="J303" i="10"/>
  <c r="K303" i="10" s="1"/>
  <c r="J304" i="10"/>
  <c r="K304" i="10" s="1"/>
  <c r="J305" i="10"/>
  <c r="K305" i="10" s="1"/>
  <c r="J306" i="10"/>
  <c r="K306" i="10" s="1"/>
  <c r="J307" i="10"/>
  <c r="K307" i="10" s="1"/>
  <c r="J308" i="10"/>
  <c r="K308" i="10" s="1"/>
  <c r="J309" i="10"/>
  <c r="K309" i="10" s="1"/>
  <c r="J310" i="10"/>
  <c r="K310" i="10" s="1"/>
  <c r="J311" i="10"/>
  <c r="K311" i="10" s="1"/>
  <c r="J312" i="10"/>
  <c r="K312" i="10" s="1"/>
  <c r="J313" i="10"/>
  <c r="K313" i="10" s="1"/>
  <c r="J314" i="10"/>
  <c r="K314" i="10" s="1"/>
  <c r="J315" i="10"/>
  <c r="K315" i="10" s="1"/>
  <c r="J316" i="10"/>
  <c r="K316" i="10" s="1"/>
  <c r="J317" i="10"/>
  <c r="K317" i="10" s="1"/>
  <c r="J318" i="10"/>
  <c r="K318" i="10" s="1"/>
  <c r="J319" i="10"/>
  <c r="K319" i="10" s="1"/>
  <c r="J320" i="10"/>
  <c r="K320" i="10" s="1"/>
  <c r="J321" i="10"/>
  <c r="K321" i="10" s="1"/>
  <c r="J322" i="10"/>
  <c r="K322" i="10" s="1"/>
  <c r="J323" i="10"/>
  <c r="K323" i="10" s="1"/>
  <c r="J324" i="10"/>
  <c r="K324" i="10" s="1"/>
  <c r="J325" i="10"/>
  <c r="K325" i="10" s="1"/>
  <c r="J326" i="10"/>
  <c r="K326" i="10" s="1"/>
  <c r="J327" i="10"/>
  <c r="K327" i="10" s="1"/>
  <c r="J328" i="10"/>
  <c r="K328" i="10" s="1"/>
  <c r="J329" i="10"/>
  <c r="K329" i="10" s="1"/>
  <c r="J330" i="10"/>
  <c r="K330" i="10" s="1"/>
  <c r="J331" i="10"/>
  <c r="K331" i="10" s="1"/>
  <c r="J332" i="10"/>
  <c r="K332" i="10" s="1"/>
  <c r="J333" i="10"/>
  <c r="K333" i="10" s="1"/>
  <c r="J334" i="10"/>
  <c r="K334" i="10" s="1"/>
  <c r="J335" i="10"/>
  <c r="K335" i="10" s="1"/>
  <c r="J336" i="10"/>
  <c r="K336" i="10" s="1"/>
  <c r="J337" i="10"/>
  <c r="K337" i="10" s="1"/>
  <c r="J338" i="10"/>
  <c r="K338" i="10" s="1"/>
  <c r="J339" i="10"/>
  <c r="K339" i="10" s="1"/>
  <c r="J340" i="10"/>
  <c r="K340" i="10" s="1"/>
  <c r="J341" i="10"/>
  <c r="K341" i="10" s="1"/>
  <c r="J342" i="10"/>
  <c r="K342" i="10" s="1"/>
  <c r="J343" i="10"/>
  <c r="K343" i="10" s="1"/>
  <c r="J344" i="10"/>
  <c r="K344" i="10" s="1"/>
  <c r="J345" i="10"/>
  <c r="K345" i="10" s="1"/>
  <c r="J346" i="10"/>
  <c r="K346" i="10" s="1"/>
  <c r="J347" i="10"/>
  <c r="K347" i="10" s="1"/>
  <c r="J348" i="10"/>
  <c r="K348" i="10" s="1"/>
  <c r="J349" i="10"/>
  <c r="K349" i="10" s="1"/>
  <c r="J350" i="10"/>
  <c r="K350" i="10" s="1"/>
  <c r="J351" i="10"/>
  <c r="K351" i="10" s="1"/>
  <c r="J352" i="10"/>
  <c r="K352" i="10" s="1"/>
  <c r="J353" i="10"/>
  <c r="K353" i="10" s="1"/>
  <c r="J354" i="10"/>
  <c r="K354" i="10" s="1"/>
  <c r="J355" i="10"/>
  <c r="K355" i="10" s="1"/>
  <c r="J356" i="10"/>
  <c r="K356" i="10" s="1"/>
  <c r="J357" i="10"/>
  <c r="K357" i="10" s="1"/>
  <c r="J358" i="10"/>
  <c r="K358" i="10" s="1"/>
  <c r="J359" i="10"/>
  <c r="K359" i="10" s="1"/>
  <c r="J360" i="10"/>
  <c r="K360" i="10" s="1"/>
  <c r="J361" i="10"/>
  <c r="K361" i="10" s="1"/>
  <c r="J362" i="10"/>
  <c r="K362" i="10" s="1"/>
  <c r="J363" i="10"/>
  <c r="K363" i="10" s="1"/>
  <c r="J364" i="10"/>
  <c r="K364" i="10" s="1"/>
  <c r="J365" i="10"/>
  <c r="K365" i="10" s="1"/>
  <c r="J366" i="10"/>
  <c r="K366" i="10" s="1"/>
  <c r="J367" i="10"/>
  <c r="K367" i="10" s="1"/>
  <c r="J368" i="10"/>
  <c r="K368" i="10" s="1"/>
  <c r="J369" i="10"/>
  <c r="K369" i="10" s="1"/>
  <c r="J370" i="10"/>
  <c r="K370" i="10" s="1"/>
  <c r="J371" i="10"/>
  <c r="K371" i="10" s="1"/>
  <c r="J372" i="10"/>
  <c r="K372" i="10" s="1"/>
  <c r="J373" i="10"/>
  <c r="K373" i="10" s="1"/>
  <c r="J374" i="10"/>
  <c r="K374" i="10" s="1"/>
  <c r="J375" i="10"/>
  <c r="K375" i="10" s="1"/>
  <c r="J376" i="10"/>
  <c r="K376" i="10" s="1"/>
  <c r="J377" i="10"/>
  <c r="K377" i="10" s="1"/>
  <c r="J378" i="10"/>
  <c r="K378" i="10" s="1"/>
  <c r="J379" i="10"/>
  <c r="K379" i="10" s="1"/>
  <c r="J380" i="10"/>
  <c r="K380" i="10" s="1"/>
  <c r="J381" i="10"/>
  <c r="K381" i="10" s="1"/>
  <c r="J382" i="10"/>
  <c r="K382" i="10" s="1"/>
  <c r="J383" i="10"/>
  <c r="K383" i="10" s="1"/>
  <c r="J384" i="10"/>
  <c r="K384" i="10" s="1"/>
  <c r="J385" i="10"/>
  <c r="K385" i="10" s="1"/>
  <c r="J386" i="10"/>
  <c r="K386" i="10" s="1"/>
  <c r="J387" i="10"/>
  <c r="K387" i="10" s="1"/>
  <c r="J388" i="10"/>
  <c r="K388" i="10" s="1"/>
  <c r="J389" i="10"/>
  <c r="K389" i="10" s="1"/>
  <c r="J390" i="10"/>
  <c r="K390" i="10" s="1"/>
  <c r="J391" i="10"/>
  <c r="K391" i="10" s="1"/>
  <c r="J392" i="10"/>
  <c r="K392" i="10" s="1"/>
  <c r="J393" i="10"/>
  <c r="K393" i="10" s="1"/>
  <c r="J394" i="10"/>
  <c r="K394" i="10" s="1"/>
  <c r="J395" i="10"/>
  <c r="K395" i="10" s="1"/>
  <c r="J396" i="10"/>
  <c r="K396" i="10" s="1"/>
  <c r="J397" i="10"/>
  <c r="K397" i="10" s="1"/>
  <c r="J398" i="10"/>
  <c r="K398" i="10" s="1"/>
  <c r="J399" i="10"/>
  <c r="K399" i="10" s="1"/>
  <c r="J400" i="10"/>
  <c r="K400" i="10" s="1"/>
  <c r="J401" i="10"/>
  <c r="K401" i="10" s="1"/>
  <c r="J402" i="10"/>
  <c r="K402" i="10" s="1"/>
  <c r="J403" i="10"/>
  <c r="K403" i="10" s="1"/>
  <c r="J404" i="10"/>
  <c r="K404" i="10" s="1"/>
  <c r="J405" i="10"/>
  <c r="K405" i="10" s="1"/>
  <c r="J406" i="10"/>
  <c r="K406" i="10" s="1"/>
  <c r="J407" i="10"/>
  <c r="K407" i="10" s="1"/>
  <c r="J408" i="10"/>
  <c r="K408" i="10" s="1"/>
  <c r="J409" i="10"/>
  <c r="K409" i="10" s="1"/>
  <c r="J410" i="10"/>
  <c r="K410" i="10" s="1"/>
  <c r="J411" i="10"/>
  <c r="K411" i="10" s="1"/>
  <c r="J412" i="10"/>
  <c r="K412" i="10" s="1"/>
  <c r="J413" i="10"/>
  <c r="K413" i="10" s="1"/>
  <c r="J414" i="10"/>
  <c r="K414" i="10" s="1"/>
  <c r="J415" i="10"/>
  <c r="K415" i="10" s="1"/>
  <c r="J416" i="10"/>
  <c r="K416" i="10" s="1"/>
  <c r="J417" i="10"/>
  <c r="K417" i="10" s="1"/>
  <c r="J418" i="10"/>
  <c r="K418" i="10" s="1"/>
  <c r="J419" i="10"/>
  <c r="K419" i="10" s="1"/>
  <c r="J420" i="10"/>
  <c r="K420" i="10" s="1"/>
  <c r="J421" i="10"/>
  <c r="K421" i="10" s="1"/>
  <c r="J422" i="10"/>
  <c r="K422" i="10" s="1"/>
  <c r="J423" i="10"/>
  <c r="K423" i="10" s="1"/>
  <c r="J424" i="10"/>
  <c r="K424" i="10" s="1"/>
  <c r="J425" i="10"/>
  <c r="K425" i="10" s="1"/>
  <c r="J426" i="10"/>
  <c r="K426" i="10" s="1"/>
  <c r="J427" i="10"/>
  <c r="K427" i="10" s="1"/>
  <c r="J428" i="10"/>
  <c r="K428" i="10" s="1"/>
  <c r="J429" i="10"/>
  <c r="K429" i="10" s="1"/>
  <c r="J430" i="10"/>
  <c r="K430" i="10" s="1"/>
  <c r="J431" i="10"/>
  <c r="K431" i="10" s="1"/>
  <c r="J432" i="10"/>
  <c r="K432" i="10" s="1"/>
  <c r="J433" i="10"/>
  <c r="K433" i="10" s="1"/>
  <c r="J434" i="10"/>
  <c r="K434" i="10" s="1"/>
  <c r="J435" i="10"/>
  <c r="K435" i="10" s="1"/>
  <c r="J436" i="10"/>
  <c r="K436" i="10" s="1"/>
  <c r="J437" i="10"/>
  <c r="K437" i="10" s="1"/>
  <c r="J438" i="10"/>
  <c r="K438" i="10" s="1"/>
  <c r="J439" i="10"/>
  <c r="K439" i="10" s="1"/>
  <c r="J440" i="10"/>
  <c r="K440" i="10" s="1"/>
  <c r="J441" i="10"/>
  <c r="K441" i="10" s="1"/>
  <c r="J442" i="10"/>
  <c r="K442" i="10" s="1"/>
  <c r="J443" i="10"/>
  <c r="K443" i="10" s="1"/>
  <c r="J444" i="10"/>
  <c r="K444" i="10" s="1"/>
  <c r="J445" i="10"/>
  <c r="K445" i="10" s="1"/>
  <c r="J446" i="10"/>
  <c r="K446" i="10" s="1"/>
  <c r="J447" i="10"/>
  <c r="K447" i="10" s="1"/>
  <c r="J448" i="10"/>
  <c r="K448" i="10" s="1"/>
  <c r="J449" i="10"/>
  <c r="K449" i="10" s="1"/>
  <c r="J450" i="10"/>
  <c r="K450" i="10" s="1"/>
  <c r="J451" i="10"/>
  <c r="K451" i="10" s="1"/>
  <c r="J452" i="10"/>
  <c r="K452" i="10" s="1"/>
  <c r="J453" i="10"/>
  <c r="K453" i="10" s="1"/>
  <c r="J454" i="10"/>
  <c r="K454" i="10" s="1"/>
  <c r="J455" i="10"/>
  <c r="K455" i="10" s="1"/>
  <c r="J456" i="10"/>
  <c r="K456" i="10" s="1"/>
  <c r="J457" i="10"/>
  <c r="K457" i="10" s="1"/>
  <c r="J458" i="10"/>
  <c r="K458" i="10" s="1"/>
  <c r="J459" i="10"/>
  <c r="K459" i="10" s="1"/>
  <c r="J460" i="10"/>
  <c r="K460" i="10" s="1"/>
  <c r="J461" i="10"/>
  <c r="K461" i="10" s="1"/>
  <c r="J462" i="10"/>
  <c r="K462" i="10" s="1"/>
  <c r="J463" i="10"/>
  <c r="K463" i="10" s="1"/>
  <c r="J464" i="10"/>
  <c r="K464" i="10" s="1"/>
  <c r="J465" i="10"/>
  <c r="K465" i="10" s="1"/>
  <c r="J466" i="10"/>
  <c r="K466" i="10" s="1"/>
  <c r="J467" i="10"/>
  <c r="K467" i="10" s="1"/>
  <c r="J468" i="10"/>
  <c r="K468" i="10" s="1"/>
  <c r="J469" i="10"/>
  <c r="K469" i="10" s="1"/>
  <c r="J470" i="10"/>
  <c r="K470" i="10" s="1"/>
  <c r="J471" i="10"/>
  <c r="K471" i="10" s="1"/>
  <c r="J472" i="10"/>
  <c r="K472" i="10" s="1"/>
  <c r="J473" i="10"/>
  <c r="K473" i="10" s="1"/>
  <c r="J474" i="10"/>
  <c r="K474" i="10" s="1"/>
  <c r="J475" i="10"/>
  <c r="K475" i="10" s="1"/>
  <c r="J476" i="10"/>
  <c r="K476" i="10" s="1"/>
  <c r="J477" i="10"/>
  <c r="K477" i="10" s="1"/>
  <c r="J478" i="10"/>
  <c r="K478" i="10" s="1"/>
  <c r="J479" i="10"/>
  <c r="K479" i="10" s="1"/>
  <c r="J480" i="10"/>
  <c r="K480" i="10" s="1"/>
  <c r="J481" i="10"/>
  <c r="K481" i="10" s="1"/>
  <c r="J482" i="10"/>
  <c r="K482" i="10" s="1"/>
  <c r="J483" i="10"/>
  <c r="K483" i="10" s="1"/>
  <c r="J484" i="10"/>
  <c r="K484" i="10" s="1"/>
  <c r="J485" i="10"/>
  <c r="K485" i="10" s="1"/>
  <c r="J486" i="10"/>
  <c r="K486" i="10" s="1"/>
  <c r="J487" i="10"/>
  <c r="K487" i="10" s="1"/>
  <c r="J488" i="10"/>
  <c r="K488" i="10" s="1"/>
  <c r="J489" i="10"/>
  <c r="K489" i="10" s="1"/>
  <c r="J490" i="10"/>
  <c r="K490" i="10" s="1"/>
  <c r="J491" i="10"/>
  <c r="K491" i="10" s="1"/>
  <c r="J492" i="10"/>
  <c r="K492" i="10" s="1"/>
  <c r="J493" i="10"/>
  <c r="K493" i="10" s="1"/>
  <c r="J494" i="10"/>
  <c r="K494" i="10" s="1"/>
  <c r="J495" i="10"/>
  <c r="K495" i="10" s="1"/>
  <c r="J496" i="10"/>
  <c r="K496" i="10" s="1"/>
  <c r="J497" i="10"/>
  <c r="K497" i="10" s="1"/>
  <c r="J498" i="10"/>
  <c r="K498" i="10" s="1"/>
  <c r="J499" i="10"/>
  <c r="K499" i="10" s="1"/>
  <c r="J500" i="10"/>
  <c r="K500" i="10" s="1"/>
  <c r="J501" i="10"/>
  <c r="K501" i="10" s="1"/>
  <c r="J502" i="10"/>
  <c r="K502" i="10" s="1"/>
  <c r="J503" i="10"/>
  <c r="K503" i="10" s="1"/>
  <c r="J504" i="10"/>
  <c r="K504" i="10" s="1"/>
  <c r="J505" i="10"/>
  <c r="K505" i="10" s="1"/>
  <c r="J506" i="10"/>
  <c r="K506" i="10" s="1"/>
  <c r="J507" i="10"/>
  <c r="K507" i="10" s="1"/>
  <c r="J508" i="10"/>
  <c r="K508" i="10" s="1"/>
  <c r="J509" i="10"/>
  <c r="K509" i="10" s="1"/>
  <c r="J510" i="10"/>
  <c r="K510" i="10" s="1"/>
  <c r="J511" i="10"/>
  <c r="K511" i="10" s="1"/>
  <c r="J512" i="10"/>
  <c r="K512" i="10" s="1"/>
  <c r="J513" i="10"/>
  <c r="K513" i="10" s="1"/>
  <c r="J514" i="10"/>
  <c r="K514" i="10" s="1"/>
  <c r="J515" i="10"/>
  <c r="K515" i="10" s="1"/>
  <c r="J516" i="10"/>
  <c r="K516" i="10" s="1"/>
  <c r="J517" i="10"/>
  <c r="K517" i="10" s="1"/>
  <c r="J518" i="10"/>
  <c r="K518" i="10" s="1"/>
  <c r="J519" i="10"/>
  <c r="K519" i="10" s="1"/>
  <c r="J520" i="10"/>
  <c r="K520" i="10" s="1"/>
  <c r="J521" i="10"/>
  <c r="K521" i="10" s="1"/>
  <c r="J522" i="10"/>
  <c r="K522" i="10" s="1"/>
  <c r="J523" i="10"/>
  <c r="K523" i="10" s="1"/>
  <c r="J524" i="10"/>
  <c r="K524" i="10" s="1"/>
  <c r="J525" i="10"/>
  <c r="K525" i="10" s="1"/>
  <c r="J526" i="10"/>
  <c r="K526" i="10" s="1"/>
  <c r="J527" i="10"/>
  <c r="K527" i="10" s="1"/>
  <c r="J528" i="10"/>
  <c r="K528" i="10" s="1"/>
  <c r="J529" i="10"/>
  <c r="K529" i="10" s="1"/>
  <c r="J530" i="10"/>
  <c r="K530" i="10" s="1"/>
  <c r="J531" i="10"/>
  <c r="K531" i="10" s="1"/>
  <c r="J532" i="10"/>
  <c r="K532" i="10" s="1"/>
  <c r="J533" i="10"/>
  <c r="K533" i="10" s="1"/>
  <c r="J534" i="10"/>
  <c r="K534" i="10" s="1"/>
  <c r="J535" i="10"/>
  <c r="K535" i="10" s="1"/>
  <c r="J536" i="10"/>
  <c r="K536" i="10" s="1"/>
  <c r="J537" i="10"/>
  <c r="K537" i="10" s="1"/>
  <c r="J538" i="10"/>
  <c r="K538" i="10" s="1"/>
  <c r="J539" i="10"/>
  <c r="K539" i="10" s="1"/>
  <c r="J540" i="10"/>
  <c r="K540" i="10" s="1"/>
  <c r="J541" i="10"/>
  <c r="K541" i="10" s="1"/>
  <c r="J542" i="10"/>
  <c r="K542" i="10" s="1"/>
  <c r="J543" i="10"/>
  <c r="K543" i="10" s="1"/>
  <c r="J544" i="10"/>
  <c r="K544" i="10" s="1"/>
  <c r="J545" i="10"/>
  <c r="K545" i="10" s="1"/>
  <c r="J546" i="10"/>
  <c r="K546" i="10" s="1"/>
  <c r="J547" i="10"/>
  <c r="K547" i="10" s="1"/>
  <c r="J548" i="10"/>
  <c r="K548" i="10" s="1"/>
  <c r="J549" i="10"/>
  <c r="K549" i="10" s="1"/>
  <c r="J550" i="10"/>
  <c r="K550" i="10" s="1"/>
  <c r="J551" i="10"/>
  <c r="K551" i="10" s="1"/>
  <c r="J552" i="10"/>
  <c r="K552" i="10" s="1"/>
  <c r="J553" i="10"/>
  <c r="K553" i="10" s="1"/>
  <c r="J554" i="10"/>
  <c r="K554" i="10" s="1"/>
  <c r="J555" i="10"/>
  <c r="K555" i="10" s="1"/>
  <c r="J556" i="10"/>
  <c r="K556" i="10" s="1"/>
  <c r="J557" i="10"/>
  <c r="K557" i="10" s="1"/>
  <c r="J558" i="10"/>
  <c r="K558" i="10" s="1"/>
  <c r="J559" i="10"/>
  <c r="K559" i="10" s="1"/>
  <c r="J560" i="10"/>
  <c r="K560" i="10" s="1"/>
  <c r="J561" i="10"/>
  <c r="K561" i="10" s="1"/>
  <c r="J562" i="10"/>
  <c r="K562" i="10" s="1"/>
  <c r="J563" i="10"/>
  <c r="K563" i="10" s="1"/>
  <c r="J564" i="10"/>
  <c r="K564" i="10" s="1"/>
  <c r="J565" i="10"/>
  <c r="K565" i="10" s="1"/>
  <c r="J566" i="10"/>
  <c r="K566" i="10" s="1"/>
  <c r="J567" i="10"/>
  <c r="K567" i="10" s="1"/>
  <c r="J568" i="10"/>
  <c r="K568" i="10" s="1"/>
  <c r="J569" i="10"/>
  <c r="K569" i="10" s="1"/>
  <c r="J570" i="10"/>
  <c r="K570" i="10" s="1"/>
  <c r="J571" i="10"/>
  <c r="K571" i="10" s="1"/>
  <c r="J572" i="10"/>
  <c r="K572" i="10" s="1"/>
  <c r="J573" i="10"/>
  <c r="K573" i="10" s="1"/>
  <c r="J574" i="10"/>
  <c r="K574" i="10" s="1"/>
  <c r="J575" i="10"/>
  <c r="K575" i="10" s="1"/>
  <c r="J576" i="10"/>
  <c r="K576" i="10" s="1"/>
  <c r="J577" i="10"/>
  <c r="K577" i="10" s="1"/>
  <c r="J578" i="10"/>
  <c r="K578" i="10" s="1"/>
  <c r="J579" i="10"/>
  <c r="K579" i="10" s="1"/>
  <c r="J580" i="10"/>
  <c r="K580" i="10" s="1"/>
  <c r="J581" i="10"/>
  <c r="K581" i="10" s="1"/>
  <c r="J582" i="10"/>
  <c r="K582" i="10" s="1"/>
  <c r="J583" i="10"/>
  <c r="K583" i="10" s="1"/>
  <c r="J584" i="10"/>
  <c r="K584" i="10" s="1"/>
  <c r="J585" i="10"/>
  <c r="K585" i="10" s="1"/>
  <c r="J586" i="10"/>
  <c r="K586" i="10" s="1"/>
  <c r="J587" i="10"/>
  <c r="K587" i="10" s="1"/>
  <c r="J588" i="10"/>
  <c r="K588" i="10" s="1"/>
  <c r="J589" i="10"/>
  <c r="K589" i="10" s="1"/>
  <c r="J590" i="10"/>
  <c r="K590" i="10" s="1"/>
  <c r="J591" i="10"/>
  <c r="K591" i="10" s="1"/>
  <c r="J592" i="10"/>
  <c r="K592" i="10" s="1"/>
  <c r="J593" i="10"/>
  <c r="K593" i="10" s="1"/>
  <c r="J594" i="10"/>
  <c r="K594" i="10" s="1"/>
  <c r="J595" i="10"/>
  <c r="K595" i="10" s="1"/>
  <c r="J596" i="10"/>
  <c r="K596" i="10" s="1"/>
  <c r="J597" i="10"/>
  <c r="K597" i="10" s="1"/>
  <c r="J598" i="10"/>
  <c r="K598" i="10" s="1"/>
  <c r="J599" i="10"/>
  <c r="K599" i="10" s="1"/>
  <c r="J600" i="10"/>
  <c r="K600" i="10" s="1"/>
  <c r="J601" i="10"/>
  <c r="K601" i="10" s="1"/>
  <c r="J602" i="10"/>
  <c r="K602" i="10" s="1"/>
  <c r="J603" i="10"/>
  <c r="K603" i="10" s="1"/>
  <c r="J604" i="10"/>
  <c r="K604" i="10" s="1"/>
  <c r="J605" i="10"/>
  <c r="K605" i="10" s="1"/>
  <c r="J606" i="10"/>
  <c r="K606" i="10" s="1"/>
  <c r="J607" i="10"/>
  <c r="K607" i="10" s="1"/>
  <c r="J608" i="10"/>
  <c r="K608" i="10" s="1"/>
  <c r="J609" i="10"/>
  <c r="K609" i="10" s="1"/>
  <c r="J610" i="10"/>
  <c r="K610" i="10" s="1"/>
  <c r="J611" i="10"/>
  <c r="K611" i="10" s="1"/>
  <c r="J612" i="10"/>
  <c r="K612" i="10" s="1"/>
  <c r="J613" i="10"/>
  <c r="K613" i="10" s="1"/>
  <c r="J614" i="10"/>
  <c r="K614" i="10" s="1"/>
  <c r="J615" i="10"/>
  <c r="K615" i="10" s="1"/>
  <c r="J616" i="10"/>
  <c r="K616" i="10" s="1"/>
  <c r="J617" i="10"/>
  <c r="K617" i="10" s="1"/>
  <c r="J618" i="10"/>
  <c r="K618" i="10" s="1"/>
  <c r="J619" i="10"/>
  <c r="K619" i="10" s="1"/>
  <c r="J620" i="10"/>
  <c r="K620" i="10" s="1"/>
  <c r="J621" i="10"/>
  <c r="K621" i="10" s="1"/>
  <c r="J622" i="10"/>
  <c r="K622" i="10" s="1"/>
  <c r="J623" i="10"/>
  <c r="K623" i="10" s="1"/>
  <c r="J624" i="10"/>
  <c r="K624" i="10" s="1"/>
  <c r="J625" i="10"/>
  <c r="K625" i="10" s="1"/>
  <c r="J626" i="10"/>
  <c r="K626" i="10" s="1"/>
  <c r="J627" i="10"/>
  <c r="K627" i="10" s="1"/>
  <c r="J628" i="10"/>
  <c r="K628" i="10" s="1"/>
  <c r="J629" i="10"/>
  <c r="K629" i="10" s="1"/>
  <c r="J630" i="10"/>
  <c r="K630" i="10" s="1"/>
  <c r="J631" i="10"/>
  <c r="K631" i="10" s="1"/>
  <c r="J632" i="10"/>
  <c r="K632" i="10" s="1"/>
  <c r="J633" i="10"/>
  <c r="K633" i="10" s="1"/>
  <c r="J634" i="10"/>
  <c r="K634" i="10" s="1"/>
  <c r="J635" i="10"/>
  <c r="K635" i="10" s="1"/>
  <c r="J636" i="10"/>
  <c r="K636" i="10" s="1"/>
  <c r="J637" i="10"/>
  <c r="K637" i="10" s="1"/>
  <c r="J638" i="10"/>
  <c r="K638" i="10" s="1"/>
  <c r="J639" i="10"/>
  <c r="K639" i="10" s="1"/>
  <c r="J640" i="10"/>
  <c r="K640" i="10" s="1"/>
  <c r="J641" i="10"/>
  <c r="K641" i="10" s="1"/>
  <c r="J642" i="10"/>
  <c r="K642" i="10" s="1"/>
  <c r="J643" i="10"/>
  <c r="K643" i="10" s="1"/>
  <c r="J644" i="10"/>
  <c r="K644" i="10" s="1"/>
  <c r="J645" i="10"/>
  <c r="K645" i="10" s="1"/>
  <c r="J646" i="10"/>
  <c r="K646" i="10" s="1"/>
  <c r="J647" i="10"/>
  <c r="K647" i="10" s="1"/>
  <c r="J648" i="10"/>
  <c r="K648" i="10" s="1"/>
  <c r="J649" i="10"/>
  <c r="K649" i="10" s="1"/>
  <c r="J650" i="10"/>
  <c r="K650" i="10" s="1"/>
  <c r="J651" i="10"/>
  <c r="K651" i="10" s="1"/>
  <c r="J652" i="10"/>
  <c r="K652" i="10" s="1"/>
  <c r="J653" i="10"/>
  <c r="K653" i="10" s="1"/>
  <c r="J654" i="10"/>
  <c r="K654" i="10" s="1"/>
  <c r="J655" i="10"/>
  <c r="K655" i="10" s="1"/>
  <c r="J656" i="10"/>
  <c r="K656" i="10" s="1"/>
  <c r="J657" i="10"/>
  <c r="K657" i="10" s="1"/>
  <c r="J658" i="10"/>
  <c r="K658" i="10" s="1"/>
  <c r="J659" i="10"/>
  <c r="K659" i="10" s="1"/>
  <c r="J660" i="10"/>
  <c r="K660" i="10" s="1"/>
  <c r="J661" i="10"/>
  <c r="K661" i="10" s="1"/>
  <c r="J662" i="10"/>
  <c r="K662" i="10" s="1"/>
  <c r="J663" i="10"/>
  <c r="K663" i="10" s="1"/>
  <c r="J664" i="10"/>
  <c r="K664" i="10" s="1"/>
  <c r="J665" i="10"/>
  <c r="K665" i="10" s="1"/>
  <c r="J666" i="10"/>
  <c r="K666" i="10" s="1"/>
  <c r="J667" i="10"/>
  <c r="K667" i="10" s="1"/>
  <c r="J668" i="10"/>
  <c r="K668" i="10" s="1"/>
  <c r="J669" i="10"/>
  <c r="K669" i="10" s="1"/>
  <c r="J670" i="10"/>
  <c r="K670" i="10" s="1"/>
  <c r="J671" i="10"/>
  <c r="K671" i="10" s="1"/>
  <c r="J672" i="10"/>
  <c r="K672" i="10" s="1"/>
  <c r="J673" i="10"/>
  <c r="K673" i="10" s="1"/>
  <c r="J674" i="10"/>
  <c r="K674" i="10" s="1"/>
  <c r="J675" i="10"/>
  <c r="K675" i="10" s="1"/>
  <c r="J676" i="10"/>
  <c r="K676" i="10" s="1"/>
  <c r="J677" i="10"/>
  <c r="K677" i="10" s="1"/>
  <c r="J678" i="10"/>
  <c r="K678" i="10" s="1"/>
  <c r="J679" i="10"/>
  <c r="K679" i="10" s="1"/>
  <c r="J680" i="10"/>
  <c r="K680" i="10" s="1"/>
  <c r="J681" i="10"/>
  <c r="K681" i="10" s="1"/>
  <c r="J682" i="10"/>
  <c r="K682" i="10" s="1"/>
  <c r="J683" i="10"/>
  <c r="K683" i="10" s="1"/>
  <c r="J684" i="10"/>
  <c r="K684" i="10" s="1"/>
  <c r="J685" i="10"/>
  <c r="K685" i="10" s="1"/>
  <c r="J686" i="10"/>
  <c r="K686" i="10" s="1"/>
  <c r="J687" i="10"/>
  <c r="K687" i="10" s="1"/>
  <c r="J688" i="10"/>
  <c r="K688" i="10" s="1"/>
  <c r="J689" i="10"/>
  <c r="K689" i="10" s="1"/>
  <c r="J690" i="10"/>
  <c r="K690" i="10" s="1"/>
  <c r="J691" i="10"/>
  <c r="K691" i="10" s="1"/>
  <c r="J692" i="10"/>
  <c r="K692" i="10" s="1"/>
  <c r="J693" i="10"/>
  <c r="K693" i="10" s="1"/>
  <c r="J694" i="10"/>
  <c r="K694" i="10" s="1"/>
  <c r="J695" i="10"/>
  <c r="K695" i="10" s="1"/>
  <c r="J696" i="10"/>
  <c r="K696" i="10" s="1"/>
  <c r="J697" i="10"/>
  <c r="K697" i="10" s="1"/>
  <c r="J698" i="10"/>
  <c r="K698" i="10" s="1"/>
  <c r="J699" i="10"/>
  <c r="K699" i="10" s="1"/>
  <c r="J700" i="10"/>
  <c r="K700" i="10" s="1"/>
  <c r="J701" i="10"/>
  <c r="K701" i="10" s="1"/>
  <c r="J702" i="10"/>
  <c r="K702" i="10" s="1"/>
  <c r="J703" i="10"/>
  <c r="K703" i="10" s="1"/>
  <c r="J704" i="10"/>
  <c r="K704" i="10" s="1"/>
  <c r="J705" i="10"/>
  <c r="K705" i="10" s="1"/>
  <c r="J706" i="10"/>
  <c r="K706" i="10" s="1"/>
  <c r="J707" i="10"/>
  <c r="K707" i="10" s="1"/>
  <c r="J708" i="10"/>
  <c r="K708" i="10" s="1"/>
  <c r="J709" i="10"/>
  <c r="K709" i="10" s="1"/>
  <c r="J710" i="10"/>
  <c r="K710" i="10" s="1"/>
  <c r="J711" i="10"/>
  <c r="K711" i="10" s="1"/>
  <c r="J712" i="10"/>
  <c r="K712" i="10" s="1"/>
  <c r="J713" i="10"/>
  <c r="K713" i="10" s="1"/>
  <c r="J714" i="10"/>
  <c r="K714" i="10" s="1"/>
  <c r="J715" i="10"/>
  <c r="K715" i="10" s="1"/>
  <c r="J716" i="10"/>
  <c r="K716" i="10" s="1"/>
  <c r="J717" i="10"/>
  <c r="K717" i="10" s="1"/>
  <c r="J718" i="10"/>
  <c r="K718" i="10" s="1"/>
  <c r="J719" i="10"/>
  <c r="K719" i="10" s="1"/>
  <c r="J720" i="10"/>
  <c r="K720" i="10" s="1"/>
  <c r="J721" i="10"/>
  <c r="K721" i="10" s="1"/>
  <c r="J722" i="10"/>
  <c r="K722" i="10" s="1"/>
  <c r="J723" i="10"/>
  <c r="K723" i="10" s="1"/>
  <c r="J724" i="10"/>
  <c r="K724" i="10" s="1"/>
  <c r="J725" i="10"/>
  <c r="K725" i="10" s="1"/>
  <c r="J726" i="10"/>
  <c r="K726" i="10" s="1"/>
  <c r="J727" i="10"/>
  <c r="K727" i="10" s="1"/>
  <c r="J728" i="10"/>
  <c r="K728" i="10" s="1"/>
  <c r="J729" i="10"/>
  <c r="K729" i="10" s="1"/>
  <c r="J730" i="10"/>
  <c r="K730" i="10" s="1"/>
  <c r="J731" i="10"/>
  <c r="K731" i="10" s="1"/>
  <c r="J732" i="10"/>
  <c r="K732" i="10" s="1"/>
  <c r="J733" i="10"/>
  <c r="K733" i="10" s="1"/>
  <c r="J734" i="10"/>
  <c r="K734" i="10" s="1"/>
  <c r="J735" i="10"/>
  <c r="K735" i="10" s="1"/>
  <c r="J736" i="10"/>
  <c r="K736" i="10" s="1"/>
  <c r="J737" i="10"/>
  <c r="K737" i="10" s="1"/>
  <c r="J738" i="10"/>
  <c r="K738" i="10" s="1"/>
  <c r="J739" i="10"/>
  <c r="K739" i="10" s="1"/>
  <c r="J740" i="10"/>
  <c r="K740" i="10" s="1"/>
  <c r="J741" i="10"/>
  <c r="K741" i="10" s="1"/>
  <c r="J742" i="10"/>
  <c r="K742" i="10" s="1"/>
  <c r="J743" i="10"/>
  <c r="K743" i="10" s="1"/>
  <c r="J744" i="10"/>
  <c r="K744" i="10" s="1"/>
  <c r="J745" i="10"/>
  <c r="K745" i="10" s="1"/>
  <c r="J746" i="10"/>
  <c r="K746" i="10" s="1"/>
  <c r="J747" i="10"/>
  <c r="K747" i="10" s="1"/>
  <c r="J748" i="10"/>
  <c r="K748" i="10" s="1"/>
  <c r="J749" i="10"/>
  <c r="K749" i="10" s="1"/>
  <c r="J750" i="10"/>
  <c r="K750" i="10" s="1"/>
  <c r="J751" i="10"/>
  <c r="K751" i="10" s="1"/>
  <c r="J752" i="10"/>
  <c r="K752" i="10" s="1"/>
  <c r="J753" i="10"/>
  <c r="K753" i="10" s="1"/>
  <c r="J754" i="10"/>
  <c r="K754" i="10" s="1"/>
  <c r="J755" i="10"/>
  <c r="K755" i="10" s="1"/>
  <c r="J756" i="10"/>
  <c r="K756" i="10" s="1"/>
  <c r="J757" i="10"/>
  <c r="K757" i="10" s="1"/>
  <c r="J758" i="10"/>
  <c r="K758" i="10" s="1"/>
  <c r="J759" i="10"/>
  <c r="K759" i="10" s="1"/>
  <c r="J760" i="10"/>
  <c r="K760" i="10" s="1"/>
  <c r="J761" i="10"/>
  <c r="K761" i="10" s="1"/>
  <c r="J762" i="10"/>
  <c r="K762" i="10" s="1"/>
  <c r="J763" i="10"/>
  <c r="K763" i="10" s="1"/>
  <c r="J764" i="10"/>
  <c r="K764" i="10" s="1"/>
  <c r="J765" i="10"/>
  <c r="K765" i="10" s="1"/>
  <c r="J766" i="10"/>
  <c r="K766" i="10" s="1"/>
  <c r="J767" i="10"/>
  <c r="K767" i="10" s="1"/>
  <c r="J768" i="10"/>
  <c r="K768" i="10" s="1"/>
  <c r="J769" i="10"/>
  <c r="K769" i="10" s="1"/>
  <c r="J770" i="10"/>
  <c r="K770" i="10" s="1"/>
  <c r="J771" i="10"/>
  <c r="K771" i="10" s="1"/>
  <c r="J772" i="10"/>
  <c r="K772" i="10" s="1"/>
  <c r="J773" i="10"/>
  <c r="K773" i="10" s="1"/>
  <c r="J774" i="10"/>
  <c r="K774" i="10" s="1"/>
  <c r="J775" i="10"/>
  <c r="K775" i="10" s="1"/>
  <c r="J776" i="10"/>
  <c r="K776" i="10" s="1"/>
  <c r="J777" i="10"/>
  <c r="K777" i="10" s="1"/>
  <c r="J778" i="10"/>
  <c r="K778" i="10" s="1"/>
  <c r="J779" i="10"/>
  <c r="K779" i="10" s="1"/>
  <c r="J780" i="10"/>
  <c r="K780" i="10" s="1"/>
  <c r="J781" i="10"/>
  <c r="K781" i="10" s="1"/>
  <c r="J782" i="10"/>
  <c r="K782" i="10" s="1"/>
  <c r="J783" i="10"/>
  <c r="K783" i="10" s="1"/>
  <c r="J784" i="10"/>
  <c r="K784" i="10" s="1"/>
  <c r="J785" i="10"/>
  <c r="K785" i="10" s="1"/>
  <c r="J786" i="10"/>
  <c r="K786" i="10" s="1"/>
  <c r="J787" i="10"/>
  <c r="K787" i="10" s="1"/>
  <c r="J788" i="10"/>
  <c r="K788" i="10" s="1"/>
  <c r="J789" i="10"/>
  <c r="K789" i="10" s="1"/>
  <c r="J790" i="10"/>
  <c r="K790" i="10" s="1"/>
  <c r="J791" i="10"/>
  <c r="K791" i="10" s="1"/>
  <c r="J792" i="10"/>
  <c r="K792" i="10" s="1"/>
  <c r="J793" i="10"/>
  <c r="K793" i="10" s="1"/>
  <c r="J794" i="10"/>
  <c r="K794" i="10" s="1"/>
  <c r="J795" i="10"/>
  <c r="K795" i="10" s="1"/>
  <c r="J796" i="10"/>
  <c r="K796" i="10" s="1"/>
  <c r="J797" i="10"/>
  <c r="K797" i="10" s="1"/>
  <c r="J798" i="10"/>
  <c r="K798" i="10" s="1"/>
  <c r="J799" i="10"/>
  <c r="K799" i="10" s="1"/>
  <c r="J800" i="10"/>
  <c r="K800" i="10" s="1"/>
  <c r="J801" i="10"/>
  <c r="K801" i="10" s="1"/>
  <c r="J802" i="10"/>
  <c r="K802" i="10" s="1"/>
  <c r="J803" i="10"/>
  <c r="K803" i="10" s="1"/>
  <c r="J804" i="10"/>
  <c r="K804" i="10" s="1"/>
  <c r="J805" i="10"/>
  <c r="K805" i="10" s="1"/>
  <c r="J806" i="10"/>
  <c r="K806" i="10" s="1"/>
  <c r="J807" i="10"/>
  <c r="K807" i="10" s="1"/>
  <c r="J808" i="10"/>
  <c r="K808" i="10" s="1"/>
  <c r="J809" i="10"/>
  <c r="K809" i="10" s="1"/>
  <c r="J810" i="10"/>
  <c r="K810" i="10" s="1"/>
  <c r="J811" i="10"/>
  <c r="K811" i="10" s="1"/>
  <c r="J812" i="10"/>
  <c r="K812" i="10" s="1"/>
  <c r="J813" i="10"/>
  <c r="K813" i="10" s="1"/>
  <c r="J814" i="10"/>
  <c r="K814" i="10" s="1"/>
  <c r="J815" i="10"/>
  <c r="K815" i="10" s="1"/>
  <c r="J816" i="10"/>
  <c r="K816" i="10" s="1"/>
  <c r="J817" i="10"/>
  <c r="K817" i="10" s="1"/>
  <c r="J818" i="10"/>
  <c r="K818" i="10" s="1"/>
  <c r="J819" i="10"/>
  <c r="K819" i="10" s="1"/>
  <c r="J820" i="10"/>
  <c r="K820" i="10" s="1"/>
  <c r="J821" i="10"/>
  <c r="K821" i="10" s="1"/>
  <c r="J822" i="10"/>
  <c r="K822" i="10" s="1"/>
  <c r="J823" i="10"/>
  <c r="K823" i="10" s="1"/>
  <c r="J824" i="10"/>
  <c r="K824" i="10" s="1"/>
  <c r="J825" i="10"/>
  <c r="K825" i="10" s="1"/>
  <c r="J826" i="10"/>
  <c r="K826" i="10" s="1"/>
  <c r="J827" i="10"/>
  <c r="K827" i="10" s="1"/>
  <c r="J828" i="10"/>
  <c r="K828" i="10" s="1"/>
  <c r="J829" i="10"/>
  <c r="K829" i="10" s="1"/>
  <c r="J830" i="10"/>
  <c r="K830" i="10" s="1"/>
  <c r="J831" i="10"/>
  <c r="K831" i="10" s="1"/>
  <c r="J832" i="10"/>
  <c r="K832" i="10" s="1"/>
  <c r="J833" i="10"/>
  <c r="K833" i="10" s="1"/>
  <c r="J834" i="10"/>
  <c r="K834" i="10" s="1"/>
  <c r="J835" i="10"/>
  <c r="K835" i="10" s="1"/>
  <c r="J836" i="10"/>
  <c r="K836" i="10" s="1"/>
  <c r="J837" i="10"/>
  <c r="K837" i="10" s="1"/>
  <c r="J838" i="10"/>
  <c r="K838" i="10" s="1"/>
  <c r="J839" i="10"/>
  <c r="K839" i="10" s="1"/>
  <c r="J840" i="10"/>
  <c r="K840" i="10" s="1"/>
  <c r="J841" i="10"/>
  <c r="K841" i="10" s="1"/>
  <c r="J842" i="10"/>
  <c r="K842" i="10" s="1"/>
  <c r="J843" i="10"/>
  <c r="K843" i="10" s="1"/>
  <c r="J844" i="10"/>
  <c r="K844" i="10" s="1"/>
  <c r="J845" i="10"/>
  <c r="K845" i="10" s="1"/>
  <c r="J846" i="10"/>
  <c r="K846" i="10" s="1"/>
  <c r="J847" i="10"/>
  <c r="K847" i="10" s="1"/>
  <c r="J848" i="10"/>
  <c r="K848" i="10" s="1"/>
  <c r="J849" i="10"/>
  <c r="K849" i="10" s="1"/>
  <c r="J850" i="10"/>
  <c r="K850" i="10" s="1"/>
  <c r="J851" i="10"/>
  <c r="K851" i="10" s="1"/>
  <c r="J852" i="10"/>
  <c r="K852" i="10" s="1"/>
  <c r="J853" i="10"/>
  <c r="K853" i="10" s="1"/>
  <c r="J854" i="10"/>
  <c r="K854" i="10" s="1"/>
  <c r="J855" i="10"/>
  <c r="K855" i="10" s="1"/>
  <c r="J856" i="10"/>
  <c r="K856" i="10" s="1"/>
  <c r="J857" i="10"/>
  <c r="K857" i="10" s="1"/>
  <c r="J858" i="10"/>
  <c r="K858" i="10" s="1"/>
  <c r="J859" i="10"/>
  <c r="K859" i="10" s="1"/>
  <c r="J860" i="10"/>
  <c r="K860" i="10" s="1"/>
  <c r="J861" i="10"/>
  <c r="K861" i="10" s="1"/>
  <c r="J862" i="10"/>
  <c r="K862" i="10" s="1"/>
  <c r="J863" i="10"/>
  <c r="K863" i="10" s="1"/>
  <c r="J864" i="10"/>
  <c r="K864" i="10" s="1"/>
  <c r="J865" i="10"/>
  <c r="K865" i="10" s="1"/>
  <c r="J866" i="10"/>
  <c r="K866" i="10" s="1"/>
  <c r="J867" i="10"/>
  <c r="K867" i="10" s="1"/>
  <c r="J868" i="10"/>
  <c r="K868" i="10" s="1"/>
  <c r="J869" i="10"/>
  <c r="K869" i="10" s="1"/>
  <c r="J870" i="10"/>
  <c r="K870" i="10" s="1"/>
  <c r="J871" i="10"/>
  <c r="K871" i="10" s="1"/>
  <c r="J872" i="10"/>
  <c r="K872" i="10" s="1"/>
  <c r="J873" i="10"/>
  <c r="K873" i="10" s="1"/>
  <c r="J874" i="10"/>
  <c r="K874" i="10" s="1"/>
  <c r="J875" i="10"/>
  <c r="K875" i="10" s="1"/>
  <c r="J876" i="10"/>
  <c r="K876" i="10" s="1"/>
  <c r="J877" i="10"/>
  <c r="K877" i="10" s="1"/>
  <c r="J878" i="10"/>
  <c r="K878" i="10" s="1"/>
  <c r="J879" i="10"/>
  <c r="K879" i="10" s="1"/>
  <c r="J880" i="10"/>
  <c r="K880" i="10" s="1"/>
  <c r="J881" i="10"/>
  <c r="K881" i="10" s="1"/>
  <c r="J882" i="10"/>
  <c r="K882" i="10" s="1"/>
  <c r="J883" i="10"/>
  <c r="K883" i="10" s="1"/>
  <c r="J884" i="10"/>
  <c r="K884" i="10" s="1"/>
  <c r="J885" i="10"/>
  <c r="K885" i="10" s="1"/>
  <c r="J886" i="10"/>
  <c r="K886" i="10" s="1"/>
  <c r="J887" i="10"/>
  <c r="K887" i="10" s="1"/>
  <c r="J888" i="10"/>
  <c r="K888" i="10" s="1"/>
  <c r="J889" i="10"/>
  <c r="K889" i="10" s="1"/>
  <c r="J890" i="10"/>
  <c r="K890" i="10" s="1"/>
  <c r="J891" i="10"/>
  <c r="K891" i="10" s="1"/>
  <c r="J892" i="10"/>
  <c r="K892" i="10" s="1"/>
  <c r="J893" i="10"/>
  <c r="K893" i="10" s="1"/>
  <c r="J894" i="10"/>
  <c r="K894" i="10" s="1"/>
  <c r="J895" i="10"/>
  <c r="K895" i="10" s="1"/>
  <c r="J896" i="10"/>
  <c r="K896" i="10" s="1"/>
  <c r="J897" i="10"/>
  <c r="K897" i="10" s="1"/>
  <c r="J898" i="10"/>
  <c r="K898" i="10" s="1"/>
  <c r="J899" i="10"/>
  <c r="K899" i="10" s="1"/>
  <c r="J900" i="10"/>
  <c r="K900" i="10" s="1"/>
  <c r="J901" i="10"/>
  <c r="K901" i="10" s="1"/>
  <c r="J902" i="10"/>
  <c r="K902" i="10" s="1"/>
  <c r="J903" i="10"/>
  <c r="K903" i="10" s="1"/>
  <c r="J904" i="10"/>
  <c r="K904" i="10" s="1"/>
  <c r="J905" i="10"/>
  <c r="K905" i="10" s="1"/>
  <c r="J906" i="10"/>
  <c r="K906" i="10" s="1"/>
  <c r="J907" i="10"/>
  <c r="K907" i="10" s="1"/>
  <c r="J908" i="10"/>
  <c r="K908" i="10" s="1"/>
  <c r="J909" i="10"/>
  <c r="K909" i="10" s="1"/>
  <c r="J910" i="10"/>
  <c r="K910" i="10" s="1"/>
  <c r="J911" i="10"/>
  <c r="K911" i="10" s="1"/>
  <c r="J912" i="10"/>
  <c r="K912" i="10" s="1"/>
  <c r="J913" i="10"/>
  <c r="K913" i="10" s="1"/>
  <c r="J914" i="10"/>
  <c r="K914" i="10" s="1"/>
  <c r="J915" i="10"/>
  <c r="K915" i="10" s="1"/>
  <c r="J916" i="10"/>
  <c r="K916" i="10" s="1"/>
  <c r="J917" i="10"/>
  <c r="K917" i="10" s="1"/>
  <c r="J918" i="10"/>
  <c r="K918" i="10" s="1"/>
  <c r="J919" i="10"/>
  <c r="K919" i="10" s="1"/>
  <c r="J920" i="10"/>
  <c r="K920" i="10" s="1"/>
  <c r="J921" i="10"/>
  <c r="K921" i="10" s="1"/>
  <c r="J922" i="10"/>
  <c r="K922" i="10" s="1"/>
  <c r="J923" i="10"/>
  <c r="K923" i="10" s="1"/>
  <c r="J924" i="10"/>
  <c r="K924" i="10" s="1"/>
  <c r="J925" i="10"/>
  <c r="K925" i="10" s="1"/>
  <c r="J926" i="10"/>
  <c r="K926" i="10" s="1"/>
  <c r="J927" i="10"/>
  <c r="K927" i="10" s="1"/>
  <c r="J928" i="10"/>
  <c r="K928" i="10" s="1"/>
  <c r="J929" i="10"/>
  <c r="K929" i="10" s="1"/>
  <c r="J930" i="10"/>
  <c r="K930" i="10" s="1"/>
  <c r="J931" i="10"/>
  <c r="K931" i="10" s="1"/>
  <c r="J932" i="10"/>
  <c r="K932" i="10" s="1"/>
  <c r="J933" i="10"/>
  <c r="K933" i="10" s="1"/>
  <c r="J934" i="10"/>
  <c r="K934" i="10" s="1"/>
  <c r="J935" i="10"/>
  <c r="K935" i="10" s="1"/>
  <c r="J936" i="10"/>
  <c r="K936" i="10" s="1"/>
  <c r="J937" i="10"/>
  <c r="K937" i="10" s="1"/>
  <c r="J938" i="10"/>
  <c r="K938" i="10" s="1"/>
  <c r="J939" i="10"/>
  <c r="K939" i="10" s="1"/>
  <c r="J940" i="10"/>
  <c r="K940" i="10" s="1"/>
  <c r="J941" i="10"/>
  <c r="K941" i="10" s="1"/>
  <c r="J942" i="10"/>
  <c r="K942" i="10" s="1"/>
  <c r="J943" i="10"/>
  <c r="K943" i="10" s="1"/>
  <c r="J944" i="10"/>
  <c r="K944" i="10" s="1"/>
  <c r="J945" i="10"/>
  <c r="K945" i="10" s="1"/>
  <c r="J946" i="10"/>
  <c r="K946" i="10" s="1"/>
  <c r="J947" i="10"/>
  <c r="K947" i="10" s="1"/>
  <c r="J948" i="10"/>
  <c r="K948" i="10" s="1"/>
  <c r="J949" i="10"/>
  <c r="K949" i="10" s="1"/>
  <c r="J950" i="10"/>
  <c r="K950" i="10" s="1"/>
  <c r="J951" i="10"/>
  <c r="K951" i="10" s="1"/>
  <c r="J952" i="10"/>
  <c r="K952" i="10" s="1"/>
  <c r="J953" i="10"/>
  <c r="K953" i="10" s="1"/>
  <c r="J954" i="10"/>
  <c r="K954" i="10" s="1"/>
  <c r="J955" i="10"/>
  <c r="K955" i="10" s="1"/>
  <c r="J956" i="10"/>
  <c r="K956" i="10" s="1"/>
  <c r="J957" i="10"/>
  <c r="K957" i="10" s="1"/>
  <c r="J958" i="10"/>
  <c r="K958" i="10" s="1"/>
  <c r="J959" i="10"/>
  <c r="K959" i="10" s="1"/>
  <c r="J960" i="10"/>
  <c r="K960" i="10" s="1"/>
  <c r="J961" i="10"/>
  <c r="K961" i="10" s="1"/>
  <c r="J962" i="10"/>
  <c r="K962" i="10" s="1"/>
  <c r="J963" i="10"/>
  <c r="K963" i="10" s="1"/>
  <c r="J964" i="10"/>
  <c r="K964" i="10" s="1"/>
  <c r="J965" i="10"/>
  <c r="K965" i="10" s="1"/>
  <c r="J966" i="10"/>
  <c r="K966" i="10" s="1"/>
  <c r="J967" i="10"/>
  <c r="K967" i="10" s="1"/>
  <c r="J968" i="10"/>
  <c r="K968" i="10" s="1"/>
  <c r="J969" i="10"/>
  <c r="K969" i="10" s="1"/>
  <c r="J970" i="10"/>
  <c r="K970" i="10" s="1"/>
  <c r="J971" i="10"/>
  <c r="K971" i="10" s="1"/>
  <c r="J972" i="10"/>
  <c r="K972" i="10" s="1"/>
  <c r="J973" i="10"/>
  <c r="K973" i="10" s="1"/>
  <c r="J974" i="10"/>
  <c r="K974" i="10" s="1"/>
  <c r="J975" i="10"/>
  <c r="K975" i="10" s="1"/>
  <c r="J976" i="10"/>
  <c r="K976" i="10" s="1"/>
  <c r="J977" i="10"/>
  <c r="K977" i="10" s="1"/>
  <c r="J978" i="10"/>
  <c r="K978" i="10" s="1"/>
  <c r="J979" i="10"/>
  <c r="K979" i="10" s="1"/>
  <c r="J980" i="10"/>
  <c r="K980" i="10" s="1"/>
  <c r="J981" i="10"/>
  <c r="K981" i="10" s="1"/>
  <c r="J982" i="10"/>
  <c r="K982" i="10" s="1"/>
  <c r="J983" i="10"/>
  <c r="K983" i="10" s="1"/>
  <c r="J984" i="10"/>
  <c r="K984" i="10" s="1"/>
  <c r="J985" i="10"/>
  <c r="K985" i="10" s="1"/>
  <c r="J986" i="10"/>
  <c r="K986" i="10" s="1"/>
  <c r="J987" i="10"/>
  <c r="K987" i="10" s="1"/>
  <c r="J988" i="10"/>
  <c r="K988" i="10" s="1"/>
  <c r="J989" i="10"/>
  <c r="K989" i="10" s="1"/>
  <c r="J990" i="10"/>
  <c r="K990" i="10" s="1"/>
  <c r="J991" i="10"/>
  <c r="K991" i="10" s="1"/>
  <c r="J992" i="10"/>
  <c r="K992" i="10" s="1"/>
  <c r="J993" i="10"/>
  <c r="K993" i="10" s="1"/>
  <c r="J994" i="10"/>
  <c r="K994" i="10" s="1"/>
  <c r="J995" i="10"/>
  <c r="K995" i="10" s="1"/>
  <c r="J996" i="10"/>
  <c r="K996" i="10" s="1"/>
  <c r="J997" i="10"/>
  <c r="K997" i="10" s="1"/>
  <c r="J998" i="10"/>
  <c r="K998" i="10" s="1"/>
  <c r="J999" i="10"/>
  <c r="K999" i="10" s="1"/>
  <c r="J1000" i="10"/>
  <c r="K1000" i="10" s="1"/>
  <c r="J1001" i="10"/>
  <c r="K1001" i="10" s="1"/>
  <c r="J2" i="10"/>
  <c r="K2" i="10" s="1"/>
  <c r="M2" i="10" l="1"/>
  <c r="N2" i="10"/>
  <c r="N5" i="10"/>
  <c r="N9" i="10"/>
  <c r="N18" i="10"/>
  <c r="N19" i="10"/>
  <c r="N20" i="10"/>
  <c r="N22" i="10"/>
  <c r="N32" i="10"/>
  <c r="N38" i="10"/>
  <c r="N40" i="10"/>
  <c r="N47" i="10"/>
  <c r="N53" i="10"/>
  <c r="N56" i="10"/>
  <c r="N65" i="10"/>
  <c r="N68" i="10"/>
  <c r="N83" i="10"/>
  <c r="N90" i="10"/>
  <c r="N93" i="10"/>
  <c r="N106" i="10"/>
  <c r="N110" i="10"/>
  <c r="N114" i="10"/>
  <c r="N127" i="10"/>
  <c r="N128" i="10"/>
  <c r="N129" i="10"/>
  <c r="N131" i="10"/>
  <c r="N132" i="10"/>
  <c r="N146" i="10"/>
  <c r="N153" i="10"/>
  <c r="N154" i="10"/>
  <c r="N163" i="10"/>
  <c r="N171" i="10"/>
  <c r="N183" i="10"/>
  <c r="N185" i="10"/>
  <c r="N192" i="10"/>
  <c r="N193" i="10"/>
  <c r="N195" i="10"/>
  <c r="N201" i="10"/>
  <c r="N204" i="10"/>
  <c r="N208" i="10"/>
  <c r="N219" i="10"/>
  <c r="N224" i="10"/>
  <c r="N240" i="10"/>
  <c r="N241" i="10"/>
  <c r="N247" i="10"/>
  <c r="N249" i="10"/>
  <c r="N250" i="10"/>
  <c r="N251" i="10"/>
  <c r="N258" i="10"/>
  <c r="N271" i="10"/>
  <c r="N277" i="10"/>
  <c r="N279" i="10"/>
  <c r="N282" i="10"/>
  <c r="N285" i="10"/>
  <c r="N287" i="10"/>
  <c r="N295" i="10"/>
  <c r="N301" i="10"/>
  <c r="N304" i="10"/>
  <c r="N312" i="10"/>
  <c r="N313" i="10"/>
  <c r="N315" i="10"/>
  <c r="N316" i="10"/>
  <c r="N317" i="10"/>
  <c r="N322" i="10"/>
  <c r="N335" i="10"/>
  <c r="N342" i="10"/>
  <c r="N345" i="10"/>
  <c r="N358" i="10"/>
  <c r="N359" i="10"/>
  <c r="N366" i="10"/>
  <c r="N368" i="10"/>
  <c r="N369" i="10"/>
  <c r="N376" i="10"/>
  <c r="N382" i="10"/>
  <c r="N400" i="10"/>
  <c r="N401" i="10"/>
  <c r="N410" i="10"/>
  <c r="N411" i="10"/>
  <c r="N412" i="10"/>
  <c r="N416" i="10"/>
  <c r="N427" i="10"/>
  <c r="N433" i="10"/>
  <c r="N436" i="10"/>
  <c r="N437" i="10"/>
  <c r="N442" i="10"/>
  <c r="N450" i="10"/>
  <c r="N455" i="10"/>
  <c r="N463" i="10"/>
  <c r="N476" i="10"/>
  <c r="N502" i="10"/>
  <c r="N510" i="10"/>
  <c r="N516" i="10"/>
  <c r="N517" i="10"/>
  <c r="N518" i="10"/>
  <c r="N524" i="10"/>
  <c r="N534" i="10"/>
  <c r="N541" i="10"/>
  <c r="N547" i="10"/>
  <c r="N549" i="10"/>
  <c r="N558" i="10"/>
  <c r="N580" i="10"/>
  <c r="N591" i="10"/>
  <c r="N593" i="10"/>
  <c r="N594" i="10"/>
  <c r="N597" i="10"/>
  <c r="N611" i="10"/>
  <c r="N612" i="10"/>
  <c r="N618" i="10"/>
  <c r="N631" i="10"/>
  <c r="N632" i="10"/>
  <c r="N637" i="10"/>
  <c r="N639" i="10"/>
  <c r="N641" i="10"/>
  <c r="N644" i="10"/>
  <c r="N649" i="10"/>
  <c r="N650" i="10"/>
  <c r="N664" i="10"/>
  <c r="N671" i="10"/>
  <c r="N673" i="10"/>
  <c r="N674" i="10"/>
  <c r="N677" i="10"/>
  <c r="N679" i="10"/>
  <c r="N680" i="10"/>
  <c r="N690" i="10"/>
  <c r="N694" i="10"/>
  <c r="N716" i="10"/>
  <c r="N722" i="10"/>
  <c r="N732" i="10"/>
  <c r="N734" i="10"/>
  <c r="N738" i="10"/>
  <c r="N744" i="10"/>
  <c r="N745" i="10"/>
  <c r="N752" i="10"/>
  <c r="N756" i="10"/>
  <c r="N757" i="10"/>
  <c r="N765" i="10"/>
  <c r="N772" i="10"/>
  <c r="N776" i="10"/>
  <c r="N785" i="10"/>
  <c r="N787" i="10"/>
  <c r="N796" i="10"/>
  <c r="N807" i="10"/>
  <c r="N811" i="10"/>
  <c r="N818" i="10"/>
  <c r="N825" i="10"/>
  <c r="N829" i="10"/>
  <c r="N832" i="10"/>
  <c r="N842" i="10"/>
  <c r="N844" i="10"/>
  <c r="N847" i="10"/>
  <c r="N850" i="10"/>
  <c r="N858" i="10"/>
  <c r="N861" i="10"/>
  <c r="N873" i="10"/>
  <c r="N877" i="10"/>
  <c r="N880" i="10"/>
  <c r="N894" i="10"/>
  <c r="N895" i="10"/>
  <c r="N897" i="10"/>
  <c r="N899" i="10"/>
  <c r="N901" i="10"/>
  <c r="N908" i="10"/>
  <c r="N909" i="10"/>
  <c r="N912" i="10"/>
  <c r="N918" i="10"/>
  <c r="N919" i="10"/>
  <c r="N929" i="10"/>
  <c r="N940" i="10"/>
  <c r="N942" i="10"/>
  <c r="N944" i="10"/>
  <c r="N947" i="10"/>
  <c r="N954" i="10"/>
  <c r="N964" i="10"/>
  <c r="N967" i="10"/>
  <c r="N971" i="10"/>
  <c r="N972" i="10"/>
  <c r="N975" i="10"/>
  <c r="N984" i="10"/>
  <c r="N988" i="10"/>
  <c r="N990" i="10"/>
  <c r="N993" i="10"/>
  <c r="N995" i="10"/>
  <c r="N997" i="10"/>
  <c r="N999" i="10"/>
  <c r="E20" i="8"/>
  <c r="N318" i="10"/>
  <c r="N586" i="10"/>
  <c r="N498" i="10"/>
  <c r="N465" i="10"/>
  <c r="N54" i="10"/>
  <c r="N647" i="10"/>
  <c r="N480" i="10"/>
  <c r="N406" i="10"/>
  <c r="N981" i="10"/>
  <c r="N715" i="10"/>
  <c r="N771" i="10"/>
  <c r="N786" i="10"/>
  <c r="N931" i="10"/>
  <c r="N779" i="10"/>
  <c r="N395" i="10"/>
  <c r="N398" i="10"/>
  <c r="N239" i="10"/>
  <c r="N627" i="10"/>
  <c r="N661" i="10"/>
  <c r="N384" i="10"/>
  <c r="N554" i="10"/>
  <c r="N375" i="10"/>
  <c r="N310" i="10"/>
  <c r="N569" i="10"/>
  <c r="N478" i="10"/>
  <c r="N523" i="10"/>
  <c r="N155" i="10"/>
  <c r="N961" i="10"/>
  <c r="N176" i="10"/>
  <c r="N49" i="10"/>
  <c r="N267" i="10"/>
  <c r="N574" i="10"/>
  <c r="N812" i="10"/>
  <c r="N426" i="10"/>
  <c r="N630" i="10"/>
  <c r="N151" i="10"/>
  <c r="N348" i="10"/>
  <c r="N915" i="10"/>
  <c r="N273" i="10"/>
  <c r="N702" i="10"/>
  <c r="N620" i="10"/>
  <c r="N46" i="10"/>
  <c r="N87" i="10"/>
  <c r="N296" i="10"/>
  <c r="N232" i="10"/>
  <c r="N717" i="10"/>
  <c r="N774" i="10"/>
  <c r="N903" i="10"/>
  <c r="N421" i="10"/>
  <c r="N298" i="10"/>
  <c r="N928" i="10"/>
  <c r="N272" i="10"/>
  <c r="N362" i="10"/>
  <c r="N725" i="10"/>
  <c r="N834" i="10"/>
  <c r="N483" i="10"/>
  <c r="N299" i="10"/>
  <c r="N589" i="10"/>
  <c r="N364" i="10"/>
  <c r="N144" i="10"/>
  <c r="N328" i="10"/>
  <c r="N274" i="10"/>
  <c r="N539" i="10"/>
  <c r="N681" i="10"/>
  <c r="N710" i="10"/>
  <c r="N202" i="10"/>
  <c r="N810" i="10"/>
  <c r="N344" i="10"/>
  <c r="N868" i="10"/>
  <c r="N504" i="10"/>
  <c r="N982" i="10"/>
  <c r="N790" i="10"/>
  <c r="N904" i="10"/>
  <c r="N108" i="10"/>
  <c r="N503" i="10"/>
  <c r="N698" i="10"/>
  <c r="N821" i="10"/>
  <c r="N413" i="10"/>
  <c r="N648" i="10"/>
  <c r="N782" i="10"/>
  <c r="N196" i="10"/>
  <c r="N29" i="10"/>
  <c r="N280" i="10"/>
  <c r="N657" i="10"/>
  <c r="N385" i="10"/>
  <c r="N506" i="10"/>
  <c r="N197" i="10"/>
  <c r="N340" i="10"/>
  <c r="N962" i="10"/>
  <c r="N980" i="10"/>
  <c r="N936" i="10"/>
  <c r="N669" i="10"/>
  <c r="N743" i="10"/>
  <c r="N833" i="10"/>
  <c r="N120" i="10"/>
  <c r="N953" i="10"/>
  <c r="N923" i="10"/>
  <c r="N266" i="10"/>
  <c r="N200" i="10"/>
  <c r="N930" i="10"/>
  <c r="N885" i="10"/>
  <c r="N555" i="10"/>
  <c r="N898" i="10"/>
  <c r="N404" i="10"/>
  <c r="N578" i="10"/>
  <c r="N660" i="10"/>
  <c r="N991" i="10"/>
  <c r="N138" i="10"/>
  <c r="N284" i="10"/>
  <c r="N887" i="10"/>
  <c r="N100" i="10"/>
  <c r="N189" i="10"/>
  <c r="N808" i="10"/>
  <c r="N386" i="10"/>
  <c r="N622" i="10"/>
  <c r="N529" i="10"/>
  <c r="N243" i="10"/>
  <c r="N856" i="10"/>
  <c r="N619" i="10"/>
  <c r="N735" i="10"/>
  <c r="N636" i="10"/>
  <c r="N112" i="10"/>
  <c r="N959" i="10"/>
  <c r="N7" i="10"/>
  <c r="N440" i="10"/>
  <c r="N687" i="10"/>
  <c r="N490" i="10"/>
  <c r="N688" i="10"/>
  <c r="N444" i="10"/>
  <c r="N72" i="10"/>
  <c r="N813" i="10"/>
  <c r="N217" i="10"/>
  <c r="N888" i="10"/>
  <c r="N58" i="10"/>
  <c r="N753" i="10"/>
  <c r="N907" i="10"/>
  <c r="N256" i="10"/>
  <c r="N261" i="10"/>
  <c r="N730" i="10"/>
  <c r="N253" i="10"/>
  <c r="N179" i="10"/>
  <c r="N762" i="10"/>
  <c r="N623" i="10"/>
  <c r="N139" i="10"/>
  <c r="N924" i="10"/>
  <c r="N755" i="10"/>
  <c r="N457" i="10"/>
  <c r="N645" i="10"/>
  <c r="N719" i="10"/>
  <c r="N773" i="10"/>
  <c r="N290" i="10"/>
  <c r="N684" i="10"/>
  <c r="N319" i="10"/>
  <c r="N640" i="10"/>
  <c r="N307" i="10"/>
  <c r="N390" i="10"/>
  <c r="N874" i="10"/>
  <c r="N449" i="10"/>
  <c r="N822" i="10"/>
  <c r="N561" i="10"/>
  <c r="N34" i="10"/>
  <c r="N302" i="10"/>
  <c r="N336" i="10"/>
  <c r="N172" i="10"/>
  <c r="N823" i="10"/>
  <c r="N36" i="10"/>
  <c r="N956" i="10"/>
  <c r="N754" i="10"/>
  <c r="N365" i="10"/>
  <c r="N624" i="10"/>
  <c r="N41" i="10"/>
  <c r="N973" i="10"/>
  <c r="N692" i="10"/>
  <c r="N519" i="10"/>
  <c r="N614" i="10"/>
  <c r="N884" i="10"/>
  <c r="N423" i="10"/>
  <c r="N766" i="10"/>
  <c r="N572" i="10"/>
  <c r="N414" i="10"/>
  <c r="N793" i="10"/>
  <c r="N424" i="10"/>
  <c r="N159" i="10"/>
  <c r="N876" i="10"/>
  <c r="N974" i="10"/>
  <c r="N94" i="10"/>
  <c r="N220" i="10"/>
  <c r="N598" i="10"/>
  <c r="N323" i="10"/>
  <c r="N371" i="10"/>
  <c r="N10" i="10"/>
  <c r="N564" i="10"/>
  <c r="N211" i="10"/>
  <c r="N278" i="10"/>
  <c r="N124" i="10"/>
  <c r="N801" i="10"/>
  <c r="N343" i="10"/>
  <c r="N970" i="10"/>
  <c r="N402" i="10"/>
  <c r="N581" i="10"/>
  <c r="N655" i="10"/>
  <c r="N917" i="10"/>
  <c r="N994" i="10"/>
  <c r="N259" i="10"/>
  <c r="N263" i="10"/>
  <c r="N122" i="10"/>
  <c r="N966" i="10"/>
  <c r="N388" i="10"/>
  <c r="N545" i="10"/>
  <c r="N174" i="10"/>
  <c r="N238" i="10"/>
  <c r="N763" i="10"/>
  <c r="N331" i="10"/>
  <c r="N653" i="10"/>
  <c r="N696" i="10"/>
  <c r="N751" i="10"/>
  <c r="N269" i="10"/>
  <c r="N372" i="10"/>
  <c r="N380" i="10"/>
  <c r="N511" i="10"/>
  <c r="N52" i="10"/>
  <c r="N835" i="10"/>
  <c r="N748" i="10"/>
  <c r="N370" i="10"/>
  <c r="N852" i="10"/>
  <c r="N71" i="10"/>
  <c r="N428" i="10"/>
  <c r="N799" i="10"/>
  <c r="N213" i="10"/>
  <c r="N559" i="10"/>
  <c r="N218" i="10"/>
  <c r="N532" i="10"/>
  <c r="N130" i="10"/>
  <c r="N573" i="10"/>
  <c r="N178" i="10"/>
  <c r="N893" i="10"/>
  <c r="N817" i="10"/>
  <c r="N467" i="10"/>
  <c r="N708" i="10"/>
  <c r="N851" i="10"/>
  <c r="N118" i="10"/>
  <c r="N485" i="10"/>
  <c r="N678" i="10"/>
  <c r="N91" i="10"/>
  <c r="N926" i="10"/>
  <c r="N473" i="10"/>
  <c r="N570" i="10"/>
  <c r="N456" i="10"/>
  <c r="N484" i="10"/>
  <c r="N699" i="10"/>
  <c r="N809" i="10"/>
  <c r="N98" i="10"/>
  <c r="N136" i="10"/>
  <c r="N439" i="10"/>
  <c r="N184" i="10"/>
  <c r="N66" i="10"/>
  <c r="N866" i="10"/>
  <c r="N804" i="10"/>
  <c r="N583" i="10"/>
  <c r="N625" i="10"/>
  <c r="N700" i="10"/>
  <c r="N843" i="10"/>
  <c r="N658" i="10"/>
  <c r="N246" i="10"/>
  <c r="N638" i="10"/>
  <c r="N75" i="10"/>
  <c r="N910" i="10"/>
  <c r="N339" i="10"/>
  <c r="N431" i="10"/>
  <c r="N408" i="10"/>
  <c r="N356" i="10"/>
  <c r="N565" i="10"/>
  <c r="N728" i="10"/>
  <c r="N15" i="10"/>
  <c r="N352" i="10"/>
  <c r="N448" i="10"/>
  <c r="N268" i="10"/>
  <c r="N297" i="10"/>
  <c r="N351" i="10"/>
  <c r="N501" i="10"/>
  <c r="N575" i="10"/>
  <c r="N233" i="10"/>
  <c r="N121" i="10"/>
  <c r="N604" i="10"/>
  <c r="N257" i="10"/>
  <c r="N79" i="10"/>
  <c r="N166" i="10"/>
  <c r="N663" i="10"/>
  <c r="N526" i="10"/>
  <c r="N45" i="10"/>
  <c r="N205" i="10"/>
  <c r="N64" i="10"/>
  <c r="N577" i="10"/>
  <c r="N654" i="10"/>
  <c r="N223" i="10"/>
  <c r="N140" i="10"/>
  <c r="N14" i="10"/>
  <c r="N27" i="10"/>
  <c r="N989" i="10"/>
  <c r="N615" i="10"/>
  <c r="N567" i="10"/>
  <c r="N792" i="10"/>
  <c r="N747" i="10"/>
  <c r="N629" i="10"/>
  <c r="N707" i="10"/>
  <c r="N538" i="10"/>
  <c r="N920" i="10"/>
  <c r="N713" i="10"/>
  <c r="N230" i="10"/>
  <c r="N234" i="10"/>
  <c r="N487" i="10"/>
  <c r="N965" i="10"/>
  <c r="N705" i="10"/>
  <c r="N203" i="10"/>
  <c r="N306" i="10"/>
  <c r="N289" i="10"/>
  <c r="N133" i="10"/>
  <c r="N264" i="10"/>
  <c r="N303" i="10"/>
  <c r="N276" i="10"/>
  <c r="N879" i="10"/>
  <c r="N802" i="10"/>
  <c r="N741" i="10"/>
  <c r="N760" i="10"/>
  <c r="N378" i="10"/>
  <c r="N606" i="10"/>
  <c r="N11" i="10"/>
  <c r="N846" i="10"/>
  <c r="N816" i="10"/>
  <c r="N531" i="10"/>
  <c r="N245" i="10"/>
  <c r="N596" i="10"/>
  <c r="N788" i="10"/>
  <c r="N67" i="10"/>
  <c r="N367" i="10"/>
  <c r="N854" i="10"/>
  <c r="N826" i="10"/>
  <c r="N983" i="10"/>
  <c r="N859" i="10"/>
  <c r="N126" i="10"/>
  <c r="N387" i="10"/>
  <c r="N720" i="10"/>
  <c r="N838" i="10"/>
  <c r="N869" i="10"/>
  <c r="N482" i="10"/>
  <c r="N686" i="10"/>
  <c r="N977" i="10"/>
  <c r="N913" i="10"/>
  <c r="N199" i="10"/>
  <c r="N12" i="10"/>
  <c r="N932" i="10"/>
  <c r="N466" i="10"/>
  <c r="N332" i="10"/>
  <c r="N712" i="10"/>
  <c r="N595" i="10"/>
  <c r="N255" i="10"/>
  <c r="N225" i="10"/>
  <c r="N286" i="10"/>
  <c r="N827" i="10"/>
  <c r="N921" i="10"/>
  <c r="N590" i="10"/>
  <c r="N1000" i="10"/>
  <c r="N63" i="10"/>
  <c r="N750" i="10"/>
  <c r="N723" i="10"/>
  <c r="N3" i="10"/>
  <c r="N31" i="10"/>
  <c r="N177" i="10"/>
  <c r="N143" i="10"/>
  <c r="N704" i="10"/>
  <c r="N419" i="10"/>
  <c r="N470" i="10"/>
  <c r="N848" i="10"/>
  <c r="N839" i="10"/>
  <c r="N709" i="10"/>
  <c r="N568" i="10"/>
  <c r="N828" i="10"/>
  <c r="N768" i="10"/>
  <c r="N119" i="10"/>
  <c r="N42" i="10"/>
  <c r="N533" i="10"/>
  <c r="N147" i="10"/>
  <c r="N104" i="10"/>
  <c r="N600" i="10"/>
  <c r="N394" i="10"/>
  <c r="N946" i="10"/>
  <c r="N334" i="10"/>
  <c r="N820" i="10"/>
  <c r="N44" i="10"/>
  <c r="N13" i="10"/>
  <c r="N521" i="10"/>
  <c r="N26" i="10"/>
  <c r="N294" i="10"/>
  <c r="N553" i="10"/>
  <c r="N188" i="10"/>
  <c r="N815" i="10"/>
  <c r="N28" i="10"/>
  <c r="N948" i="10"/>
  <c r="N125" i="10"/>
  <c r="N357" i="10"/>
  <c r="N584" i="10"/>
  <c r="N616" i="10"/>
  <c r="N235" i="10"/>
  <c r="N327" i="10"/>
  <c r="N729" i="10"/>
  <c r="N770" i="10"/>
  <c r="N925" i="10"/>
  <c r="N162" i="10"/>
  <c r="N706" i="10"/>
  <c r="N37" i="10"/>
  <c r="N718" i="10"/>
  <c r="N746" i="10"/>
  <c r="N609" i="10"/>
  <c r="N588" i="10"/>
  <c r="N21" i="10"/>
  <c r="N652" i="10"/>
  <c r="N92" i="10"/>
  <c r="N181" i="10"/>
  <c r="N260" i="10"/>
  <c r="N935" i="10"/>
  <c r="N397" i="10"/>
  <c r="N550" i="10"/>
  <c r="N59" i="10"/>
  <c r="N886" i="10"/>
  <c r="N373" i="10"/>
  <c r="N415" i="10"/>
  <c r="N320" i="10"/>
  <c r="N906" i="10"/>
  <c r="N61" i="10"/>
  <c r="N557" i="10"/>
  <c r="N497" i="10"/>
  <c r="N216" i="10"/>
  <c r="N354" i="10"/>
  <c r="N803" i="10"/>
  <c r="N987" i="10"/>
  <c r="N407" i="10"/>
  <c r="N562" i="10"/>
  <c r="N945" i="10"/>
  <c r="N758" i="10"/>
  <c r="N441" i="10"/>
  <c r="N986" i="10"/>
  <c r="N495" i="10"/>
  <c r="N608" i="10"/>
  <c r="N242" i="10"/>
  <c r="N865" i="10"/>
  <c r="N393" i="10"/>
  <c r="N535" i="10"/>
  <c r="N379" i="10"/>
  <c r="N603" i="10"/>
  <c r="N540" i="10"/>
  <c r="N330" i="10"/>
  <c r="N711" i="10"/>
  <c r="N137" i="10"/>
  <c r="N452" i="10"/>
  <c r="N471" i="10"/>
  <c r="N16" i="10"/>
  <c r="N778" i="10"/>
  <c r="N934" i="10"/>
  <c r="N683" i="10"/>
  <c r="N461" i="10"/>
  <c r="N601" i="10"/>
  <c r="N479" i="10"/>
  <c r="N794" i="10"/>
  <c r="N88" i="10"/>
  <c r="N665" i="10"/>
  <c r="N141" i="10"/>
  <c r="N736" i="10"/>
  <c r="N998" i="10"/>
  <c r="N969" i="10"/>
  <c r="N798" i="10"/>
  <c r="N642" i="10"/>
  <c r="N237" i="10"/>
  <c r="N329" i="10"/>
  <c r="N494" i="10"/>
  <c r="N477" i="10"/>
  <c r="N551" i="10"/>
  <c r="N489" i="10"/>
  <c r="N135" i="10"/>
  <c r="N191" i="10"/>
  <c r="N951" i="10"/>
  <c r="N543" i="10"/>
  <c r="N528" i="10"/>
  <c r="N73" i="10"/>
  <c r="N775" i="10"/>
  <c r="N697" i="10"/>
  <c r="N355" i="10"/>
  <c r="N740" i="10"/>
  <c r="N527" i="10"/>
  <c r="N443" i="10"/>
  <c r="N265" i="10"/>
  <c r="N167" i="10"/>
  <c r="N399" i="10"/>
  <c r="N226" i="10"/>
  <c r="N662" i="10"/>
  <c r="N552" i="10"/>
  <c r="N25" i="10"/>
  <c r="N957" i="10"/>
  <c r="N324" i="10"/>
  <c r="N62" i="10"/>
  <c r="N429" i="10"/>
  <c r="N985" i="10"/>
  <c r="N556" i="10"/>
  <c r="N209" i="10"/>
  <c r="N474" i="10"/>
  <c r="N670" i="10"/>
  <c r="N507" i="10"/>
  <c r="N326" i="10"/>
  <c r="N791" i="10"/>
  <c r="N4" i="10"/>
  <c r="N515" i="10"/>
  <c r="N666" i="10"/>
  <c r="N830" i="10"/>
  <c r="N672" i="10"/>
  <c r="N634" i="10"/>
  <c r="N164" i="10"/>
  <c r="N349" i="10"/>
  <c r="N881" i="10"/>
  <c r="N82" i="10"/>
  <c r="N733" i="10"/>
  <c r="N148" i="10"/>
  <c r="N48" i="10"/>
  <c r="N797" i="10"/>
  <c r="N992" i="10"/>
  <c r="N537" i="10"/>
  <c r="N695" i="10"/>
  <c r="N425" i="10"/>
  <c r="N156" i="10"/>
  <c r="N783" i="10"/>
  <c r="N157" i="10"/>
  <c r="N338" i="10"/>
  <c r="N210" i="10"/>
  <c r="N795" i="10"/>
  <c r="N158" i="10"/>
  <c r="N701" i="10"/>
  <c r="N396" i="10"/>
  <c r="N221" i="10"/>
  <c r="N270" i="10"/>
  <c r="N305" i="10"/>
  <c r="N546" i="10"/>
  <c r="N113" i="10"/>
  <c r="N761" i="10"/>
  <c r="N605" i="10"/>
  <c r="N871" i="10"/>
  <c r="N84" i="10"/>
  <c r="N587" i="10"/>
  <c r="N633" i="10"/>
  <c r="N105" i="10"/>
  <c r="N222" i="10"/>
  <c r="N446" i="10"/>
  <c r="N254" i="10"/>
  <c r="N109" i="10"/>
  <c r="N341" i="10"/>
  <c r="N512" i="10"/>
  <c r="N536" i="10"/>
  <c r="N513" i="10"/>
  <c r="N617" i="10"/>
  <c r="N392" i="10"/>
  <c r="N493" i="10"/>
  <c r="N182" i="10"/>
  <c r="N522" i="10"/>
  <c r="N889" i="10"/>
  <c r="N252" i="10"/>
  <c r="N863" i="10"/>
  <c r="N350" i="10"/>
  <c r="N227" i="10"/>
  <c r="N896" i="10"/>
  <c r="N97" i="10"/>
  <c r="N214" i="10"/>
  <c r="N460" i="10"/>
  <c r="N691" i="10"/>
  <c r="N101" i="10"/>
  <c r="N17" i="10"/>
  <c r="N475" i="10"/>
  <c r="N102" i="10"/>
  <c r="N459" i="10"/>
  <c r="N749" i="10"/>
  <c r="N682" i="10"/>
  <c r="N152" i="10"/>
  <c r="N180" i="10"/>
  <c r="N283" i="10"/>
  <c r="N781" i="10"/>
  <c r="N50" i="10"/>
  <c r="N244" i="10"/>
  <c r="N438" i="10"/>
  <c r="N499" i="10"/>
  <c r="N849" i="10"/>
  <c r="N831" i="10"/>
  <c r="N35" i="10"/>
  <c r="N769" i="10"/>
  <c r="N937" i="10"/>
  <c r="N784" i="10"/>
  <c r="N509" i="10"/>
  <c r="N451" i="10"/>
  <c r="N57" i="10"/>
  <c r="N103" i="10"/>
  <c r="N621" i="10"/>
  <c r="N95" i="10"/>
  <c r="N165" i="10"/>
  <c r="N445" i="10"/>
  <c r="N938" i="10"/>
  <c r="N314" i="10"/>
  <c r="N377" i="10"/>
  <c r="N659" i="10"/>
  <c r="N435" i="10"/>
  <c r="N173" i="10"/>
  <c r="N170" i="10"/>
  <c r="N111" i="10"/>
  <c r="N613" i="10"/>
  <c r="N337" i="10"/>
  <c r="N882" i="10"/>
  <c r="N963" i="10"/>
  <c r="N39" i="10"/>
  <c r="N525" i="10"/>
  <c r="N488" i="10"/>
  <c r="N742" i="10"/>
  <c r="N731" i="10"/>
  <c r="N150" i="10"/>
  <c r="N764" i="10"/>
  <c r="N69" i="10"/>
  <c r="N422" i="10"/>
  <c r="N43" i="10"/>
  <c r="N806" i="10"/>
  <c r="N194" i="10"/>
  <c r="N145" i="10"/>
  <c r="N1001" i="10"/>
  <c r="N626" i="10"/>
  <c r="N123" i="10"/>
  <c r="N878" i="10"/>
  <c r="N560" i="10"/>
  <c r="N520" i="10"/>
  <c r="N867" i="10"/>
  <c r="N51" i="10"/>
  <c r="N814" i="10"/>
  <c r="N978" i="10"/>
  <c r="N857" i="10"/>
  <c r="N726" i="10"/>
  <c r="N293" i="10"/>
  <c r="N900" i="10"/>
  <c r="N77" i="10"/>
  <c r="N409" i="10"/>
  <c r="N643" i="10"/>
  <c r="N739" i="10"/>
  <c r="N149" i="10"/>
  <c r="N309" i="10"/>
  <c r="N862" i="10"/>
  <c r="N542" i="10"/>
  <c r="N675" i="10"/>
  <c r="N496" i="10"/>
  <c r="N952" i="10"/>
  <c r="N805" i="10"/>
  <c r="N689" i="10"/>
  <c r="N853" i="10"/>
  <c r="N486" i="10"/>
  <c r="N576" i="10"/>
  <c r="N950" i="10"/>
  <c r="N292" i="10"/>
  <c r="N24" i="10"/>
  <c r="N789" i="10"/>
  <c r="N96" i="10"/>
  <c r="N464" i="10"/>
  <c r="N902" i="10"/>
  <c r="N353" i="10"/>
  <c r="N262" i="10"/>
  <c r="N33" i="10"/>
  <c r="N492" i="10"/>
  <c r="N780" i="10"/>
  <c r="N85" i="10"/>
  <c r="N721" i="10"/>
  <c r="N236" i="10"/>
  <c r="N767" i="10"/>
  <c r="N468" i="10"/>
  <c r="N80" i="10"/>
  <c r="N169" i="10"/>
  <c r="N206" i="10"/>
  <c r="N905" i="10"/>
  <c r="N635" i="10"/>
  <c r="N646" i="10"/>
  <c r="N89" i="10"/>
  <c r="N949" i="10"/>
  <c r="N505" i="10"/>
  <c r="N347" i="10"/>
  <c r="N996" i="10"/>
  <c r="N308" i="10"/>
  <c r="N875" i="10"/>
  <c r="N960" i="10"/>
  <c r="N458" i="10"/>
  <c r="N207" i="10"/>
  <c r="N228" i="10"/>
  <c r="N8" i="10"/>
  <c r="N693" i="10"/>
  <c r="N544" i="10"/>
  <c r="N968" i="10"/>
  <c r="N321" i="10"/>
  <c r="N651" i="10"/>
  <c r="N703" i="10"/>
  <c r="N911" i="10"/>
  <c r="N134" i="10"/>
  <c r="N592" i="10"/>
  <c r="N579" i="10"/>
  <c r="N607" i="10"/>
  <c r="N142" i="10"/>
  <c r="N70" i="10"/>
  <c r="N160" i="10"/>
  <c r="N23" i="10"/>
  <c r="N462" i="10"/>
  <c r="N958" i="10"/>
  <c r="N115" i="10"/>
  <c r="N870" i="10"/>
  <c r="N610" i="10"/>
  <c r="N107" i="10"/>
  <c r="N86" i="10"/>
  <c r="N389" i="10"/>
  <c r="N432" i="10"/>
  <c r="N840" i="10"/>
  <c r="N530" i="10"/>
  <c r="N6" i="10"/>
  <c r="N325" i="10"/>
  <c r="N508" i="10"/>
  <c r="N922" i="10"/>
  <c r="N939" i="10"/>
  <c r="N727" i="10"/>
  <c r="N500" i="10"/>
  <c r="N430" i="10"/>
  <c r="N434" i="10"/>
  <c r="N676" i="10"/>
  <c r="N582" i="10"/>
  <c r="N800" i="10"/>
  <c r="N383" i="10"/>
  <c r="N418" i="10"/>
  <c r="N346" i="10"/>
  <c r="N454" i="10"/>
  <c r="N275" i="10"/>
  <c r="N860" i="10"/>
  <c r="N979" i="10"/>
  <c r="N403" i="10"/>
  <c r="N891" i="10"/>
  <c r="N74" i="10"/>
  <c r="N976" i="10"/>
  <c r="N374" i="10"/>
  <c r="N585" i="10"/>
  <c r="N231" i="10"/>
  <c r="N841" i="10"/>
  <c r="N55" i="10"/>
  <c r="N453" i="10"/>
  <c r="N30" i="10"/>
  <c r="N405" i="10"/>
  <c r="N864" i="10"/>
  <c r="N333" i="10"/>
  <c r="N481" i="10"/>
  <c r="N117" i="10"/>
  <c r="N943" i="10"/>
  <c r="N229" i="10"/>
  <c r="N361" i="10"/>
  <c r="N161" i="10"/>
  <c r="N198" i="10"/>
  <c r="N563" i="10"/>
  <c r="N212" i="10"/>
  <c r="N656" i="10"/>
  <c r="N548" i="10"/>
  <c r="N667" i="10"/>
  <c r="N777" i="10"/>
  <c r="N187" i="10"/>
  <c r="N288" i="10"/>
  <c r="N420" i="10"/>
  <c r="N927" i="10"/>
  <c r="N914" i="10"/>
  <c r="N514" i="10"/>
  <c r="N186" i="10"/>
  <c r="N190" i="10"/>
  <c r="N60" i="10"/>
  <c r="N360" i="10"/>
  <c r="N892" i="10"/>
  <c r="N215" i="10"/>
  <c r="N281" i="10"/>
  <c r="N890" i="10"/>
  <c r="N714" i="10"/>
  <c r="N469" i="10"/>
  <c r="N824" i="10"/>
  <c r="N81" i="10"/>
  <c r="N941" i="10"/>
  <c r="N602" i="10"/>
  <c r="N99" i="10"/>
  <c r="N472" i="10"/>
  <c r="N168" i="10"/>
  <c r="N845" i="10"/>
  <c r="N116" i="10"/>
  <c r="N855" i="10"/>
  <c r="N300" i="10"/>
  <c r="N491" i="10"/>
  <c r="N248" i="10"/>
  <c r="N819" i="10"/>
  <c r="N78" i="10"/>
  <c r="N381" i="10"/>
  <c r="N759" i="10"/>
  <c r="N447" i="10"/>
  <c r="N417" i="10"/>
  <c r="N363" i="10"/>
  <c r="N391" i="10"/>
  <c r="N724" i="10"/>
  <c r="N599" i="10"/>
  <c r="N872" i="10"/>
  <c r="N291" i="10"/>
  <c r="N311" i="10"/>
  <c r="N571" i="10"/>
  <c r="N837" i="10"/>
  <c r="N668" i="10"/>
  <c r="N883" i="10"/>
  <c r="N175" i="10"/>
  <c r="N566" i="10"/>
  <c r="N76" i="10"/>
  <c r="N916" i="10"/>
  <c r="N955" i="10"/>
  <c r="N628" i="10"/>
  <c r="N933" i="10"/>
  <c r="N737" i="10"/>
  <c r="N836" i="10"/>
  <c r="N68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4AA636-82EE-4C22-8044-CB6DF9EDEE0B}" keepAlive="1" name="Requête - BDD client - segmentation" description="Connexion à la requête « BDD client - segmentation » dans le classeur." type="5" refreshedVersion="8" background="1" saveData="1">
    <dbPr connection="Provider=Microsoft.Mashup.OleDb.1;Data Source=$Workbook$;Location=&quot;BDD client - segmentation&quot;;Extended Properties=&quot;&quot;" command="SELECT * FROM [BDD client - segmentation]"/>
  </connection>
  <connection id="2" xr16:uid="{2C66DB3B-F8ED-4F76-8316-0FB92494BF6F}" keepAlive="1" name="Requête - BDD client - segmentation (2)" description="Connexion à la requête « BDD client - segmentation (2) » dans le classeur." type="5" refreshedVersion="8" background="1" saveData="1">
    <dbPr connection="Provider=Microsoft.Mashup.OleDb.1;Data Source=$Workbook$;Location=&quot;BDD client - segmentation (2)&quot;;Extended Properties=&quot;&quot;" command="SELECT * FROM [BDD client - segmentation (2)]"/>
  </connection>
</connections>
</file>

<file path=xl/sharedStrings.xml><?xml version="1.0" encoding="utf-8"?>
<sst xmlns="http://schemas.openxmlformats.org/spreadsheetml/2006/main" count="8058" uniqueCount="4932">
  <si>
    <t>Si elle est entre</t>
  </si>
  <si>
    <t>0 et</t>
  </si>
  <si>
    <t>3 mois</t>
  </si>
  <si>
    <t>20 points</t>
  </si>
  <si>
    <t>10 point</t>
  </si>
  <si>
    <t>5 points</t>
  </si>
  <si>
    <t>1 points</t>
  </si>
  <si>
    <t>0 point</t>
  </si>
  <si>
    <t>3 et</t>
  </si>
  <si>
    <t>13 et</t>
  </si>
  <si>
    <t>25 mois</t>
  </si>
  <si>
    <t>Si elle est supérieure à</t>
  </si>
  <si>
    <t>6 mois</t>
  </si>
  <si>
    <t>12 mois</t>
  </si>
  <si>
    <t>24 mois</t>
  </si>
  <si>
    <t>1. Dernière date d'achat</t>
  </si>
  <si>
    <t>2. Fréquence d'achat</t>
  </si>
  <si>
    <t>3. Montant</t>
  </si>
  <si>
    <t>Entre</t>
  </si>
  <si>
    <t>et</t>
  </si>
  <si>
    <t>7 et</t>
  </si>
  <si>
    <t>+</t>
  </si>
  <si>
    <t>1 point</t>
  </si>
  <si>
    <t>5 point</t>
  </si>
  <si>
    <t>10 points</t>
  </si>
  <si>
    <t>30 points</t>
  </si>
  <si>
    <t>0.5 points par achat au cours des 24 derniers mois (maximum de 520 points)</t>
  </si>
  <si>
    <t>Total</t>
  </si>
  <si>
    <t>Score RFM</t>
  </si>
  <si>
    <t>ALGO RFM</t>
  </si>
  <si>
    <t>id</t>
  </si>
  <si>
    <t>first_name</t>
  </si>
  <si>
    <t>last_name</t>
  </si>
  <si>
    <t>email</t>
  </si>
  <si>
    <t>gender</t>
  </si>
  <si>
    <t>country</t>
  </si>
  <si>
    <t>amount_web</t>
  </si>
  <si>
    <t>date_web</t>
  </si>
  <si>
    <t>24months_web</t>
  </si>
  <si>
    <t>adress</t>
  </si>
  <si>
    <t>pc</t>
  </si>
  <si>
    <t>city</t>
  </si>
  <si>
    <t>date_storefront</t>
  </si>
  <si>
    <t>amount_storefront</t>
  </si>
  <si>
    <t>24months_storefront</t>
  </si>
  <si>
    <t>Mendy</t>
  </si>
  <si>
    <t>Vedekhov</t>
  </si>
  <si>
    <t>mvedekhov0@aol.com</t>
  </si>
  <si>
    <t>M</t>
  </si>
  <si>
    <t>France</t>
  </si>
  <si>
    <t>PO Box 47208</t>
  </si>
  <si>
    <t>44604 CEDEX</t>
  </si>
  <si>
    <t>Saint-Nazaire</t>
  </si>
  <si>
    <t>Hanan</t>
  </si>
  <si>
    <t>Gorcke</t>
  </si>
  <si>
    <t>hgorcke1@latimes.com</t>
  </si>
  <si>
    <t>7th Floor</t>
  </si>
  <si>
    <t>94575 CEDEX 2</t>
  </si>
  <si>
    <t>Rungis</t>
  </si>
  <si>
    <t>Meghan</t>
  </si>
  <si>
    <t>Treffrey</t>
  </si>
  <si>
    <t>mtreffrey2@a8.net</t>
  </si>
  <si>
    <t>F</t>
  </si>
  <si>
    <t>Netherlands</t>
  </si>
  <si>
    <t>Suite 63</t>
  </si>
  <si>
    <t>2329</t>
  </si>
  <si>
    <t>Leiden</t>
  </si>
  <si>
    <t>Katie</t>
  </si>
  <si>
    <t>Dax</t>
  </si>
  <si>
    <t>kdax3@zimbio.com</t>
  </si>
  <si>
    <t>8th Floor</t>
  </si>
  <si>
    <t>46091 CEDEX 9</t>
  </si>
  <si>
    <t>Cahors</t>
  </si>
  <si>
    <t>Cleon</t>
  </si>
  <si>
    <t>Hartus</t>
  </si>
  <si>
    <t>chartus4@wix.com</t>
  </si>
  <si>
    <t>PO Box 49270</t>
  </si>
  <si>
    <t>05004 CEDEX</t>
  </si>
  <si>
    <t>Gap</t>
  </si>
  <si>
    <t>Morna</t>
  </si>
  <si>
    <t>Davydzenko</t>
  </si>
  <si>
    <t>mdavydzenko5@patch.com</t>
  </si>
  <si>
    <t>Suite 1</t>
  </si>
  <si>
    <t>93154 CEDEX</t>
  </si>
  <si>
    <t>Le Blanc-Mesnil</t>
  </si>
  <si>
    <t>Tim</t>
  </si>
  <si>
    <t>Wilkennson</t>
  </si>
  <si>
    <t>twilkennson6@addthis.com</t>
  </si>
  <si>
    <t>69469 CEDEX 06</t>
  </si>
  <si>
    <t>Lyon</t>
  </si>
  <si>
    <t>Bronnie</t>
  </si>
  <si>
    <t>Flanagan</t>
  </si>
  <si>
    <t>bflanagan7@homestead.com</t>
  </si>
  <si>
    <t>Belgium</t>
  </si>
  <si>
    <t>12th Floor</t>
  </si>
  <si>
    <t>2170</t>
  </si>
  <si>
    <t>Antwerpen</t>
  </si>
  <si>
    <t>Maud</t>
  </si>
  <si>
    <t>Haith</t>
  </si>
  <si>
    <t>mhaith8@nba.com</t>
  </si>
  <si>
    <t>11th Floor</t>
  </si>
  <si>
    <t>84204 CEDEX</t>
  </si>
  <si>
    <t>Carpentras</t>
  </si>
  <si>
    <t>Fayette</t>
  </si>
  <si>
    <t>Poser</t>
  </si>
  <si>
    <t>fposer9@tinypic.com</t>
  </si>
  <si>
    <t>5th Floor</t>
  </si>
  <si>
    <t>06016 CEDEX 1</t>
  </si>
  <si>
    <t>Nice</t>
  </si>
  <si>
    <t>Stevena</t>
  </si>
  <si>
    <t>Impson</t>
  </si>
  <si>
    <t>simpsona@microsoft.com</t>
  </si>
  <si>
    <t>Italy</t>
  </si>
  <si>
    <t>Apt 1331</t>
  </si>
  <si>
    <t>34141</t>
  </si>
  <si>
    <t>Trieste</t>
  </si>
  <si>
    <t>George</t>
  </si>
  <si>
    <t>Iacobucci</t>
  </si>
  <si>
    <t>giacobuccib@usatoday.com</t>
  </si>
  <si>
    <t>3rd Floor</t>
  </si>
  <si>
    <t>80004 CEDEX 1</t>
  </si>
  <si>
    <t>Amiens</t>
  </si>
  <si>
    <t>Constancia</t>
  </si>
  <si>
    <t>Yarrington</t>
  </si>
  <si>
    <t>cyarringtonc@shinystat.com</t>
  </si>
  <si>
    <t>Germany</t>
  </si>
  <si>
    <t>Room 1975</t>
  </si>
  <si>
    <t>81679</t>
  </si>
  <si>
    <t>M├╝nchen</t>
  </si>
  <si>
    <t>Egon</t>
  </si>
  <si>
    <t>Dubois</t>
  </si>
  <si>
    <t>eduboisd@seesaa.net</t>
  </si>
  <si>
    <t>15th Floor</t>
  </si>
  <si>
    <t>44307 CEDEX 3</t>
  </si>
  <si>
    <t>Nantes</t>
  </si>
  <si>
    <t>Marnie</t>
  </si>
  <si>
    <t>Vaggs</t>
  </si>
  <si>
    <t>mvaggse@drupal.org</t>
  </si>
  <si>
    <t>PO Box 36910</t>
  </si>
  <si>
    <t>06124</t>
  </si>
  <si>
    <t>Perugia</t>
  </si>
  <si>
    <t>Dalt</t>
  </si>
  <si>
    <t>Franckton</t>
  </si>
  <si>
    <t>dfrancktonf@networksolutions.com</t>
  </si>
  <si>
    <t>Suite 35</t>
  </si>
  <si>
    <t>63504 CEDEX</t>
  </si>
  <si>
    <t>Issoire</t>
  </si>
  <si>
    <t>Della</t>
  </si>
  <si>
    <t>Bendle</t>
  </si>
  <si>
    <t>dbendleg@indiatimes.com</t>
  </si>
  <si>
    <t>PO Box 65076</t>
  </si>
  <si>
    <t>59468 CEDEX</t>
  </si>
  <si>
    <t>Lomme</t>
  </si>
  <si>
    <t>Mauricio</t>
  </si>
  <si>
    <t>Pengelley</t>
  </si>
  <si>
    <t>mpengelleyh@dailymotion.com</t>
  </si>
  <si>
    <t>PO Box 41006</t>
  </si>
  <si>
    <t>33010 CEDEX</t>
  </si>
  <si>
    <t>Bordeaux</t>
  </si>
  <si>
    <t>Jonie</t>
  </si>
  <si>
    <t>Strover</t>
  </si>
  <si>
    <t>jstroveri@fda.gov</t>
  </si>
  <si>
    <t>Suite 50</t>
  </si>
  <si>
    <t>59407 CEDEX</t>
  </si>
  <si>
    <t>Cambrai</t>
  </si>
  <si>
    <t>Fanya</t>
  </si>
  <si>
    <t>Shillaber</t>
  </si>
  <si>
    <t>fshillaberj@blogtalkradio.com</t>
  </si>
  <si>
    <t>PO Box 61204</t>
  </si>
  <si>
    <t>94149 CEDEX</t>
  </si>
  <si>
    <t>Alfortville</t>
  </si>
  <si>
    <t>Chere</t>
  </si>
  <si>
    <t>Cawdron</t>
  </si>
  <si>
    <t>ccawdronk@cargocollective.com</t>
  </si>
  <si>
    <t>Suite 54</t>
  </si>
  <si>
    <t>06126</t>
  </si>
  <si>
    <t>Halle</t>
  </si>
  <si>
    <t>Barny</t>
  </si>
  <si>
    <t>Baylis</t>
  </si>
  <si>
    <t>bbaylisl@amazon.de</t>
  </si>
  <si>
    <t>Switzerland</t>
  </si>
  <si>
    <t>Room 176</t>
  </si>
  <si>
    <t>4085</t>
  </si>
  <si>
    <t>Basel</t>
  </si>
  <si>
    <t>Meridith</t>
  </si>
  <si>
    <t>Hefferan</t>
  </si>
  <si>
    <t>mhefferanm@princeton.edu</t>
  </si>
  <si>
    <t>2nd Floor</t>
  </si>
  <si>
    <t>25004 CEDEX</t>
  </si>
  <si>
    <t>Besan├ºon</t>
  </si>
  <si>
    <t>Charita</t>
  </si>
  <si>
    <t>Cleyne</t>
  </si>
  <si>
    <t>ccleynen@meetup.com</t>
  </si>
  <si>
    <t>Apt 1857</t>
  </si>
  <si>
    <t>35605 CEDEX</t>
  </si>
  <si>
    <t>Redon</t>
  </si>
  <si>
    <t>Valle</t>
  </si>
  <si>
    <t>Schulken</t>
  </si>
  <si>
    <t>vschulkeno@wunderground.com</t>
  </si>
  <si>
    <t>Suite 74</t>
  </si>
  <si>
    <t>30904 CEDEX 9</t>
  </si>
  <si>
    <t>N├«mes</t>
  </si>
  <si>
    <t>Marion</t>
  </si>
  <si>
    <t>Andrichuk</t>
  </si>
  <si>
    <t>mandrichukp@example.com</t>
  </si>
  <si>
    <t>Spain</t>
  </si>
  <si>
    <t>Apt 1128</t>
  </si>
  <si>
    <t>02005</t>
  </si>
  <si>
    <t>Albacete</t>
  </si>
  <si>
    <t>Andrea</t>
  </si>
  <si>
    <t>Cogdell</t>
  </si>
  <si>
    <t>acogdellq@a8.net</t>
  </si>
  <si>
    <t>PO Box 87154</t>
  </si>
  <si>
    <t>91982 CEDEX 9</t>
  </si>
  <si>
    <t>├ëvry</t>
  </si>
  <si>
    <t>Marketa</t>
  </si>
  <si>
    <t>Kinchin</t>
  </si>
  <si>
    <t>mkinchinr@pen.io</t>
  </si>
  <si>
    <t>PO Box 80814</t>
  </si>
  <si>
    <t>93462 CEDEX</t>
  </si>
  <si>
    <t>Noisy-le-Grand</t>
  </si>
  <si>
    <t>Colver</t>
  </si>
  <si>
    <t>Seally</t>
  </si>
  <si>
    <t>cseallys@vk.com</t>
  </si>
  <si>
    <t>Apt 718</t>
  </si>
  <si>
    <t>80104 CEDEX</t>
  </si>
  <si>
    <t>Abbeville</t>
  </si>
  <si>
    <t>Ingemar</t>
  </si>
  <si>
    <t>Flipsen</t>
  </si>
  <si>
    <t>iflipsent@fda.gov</t>
  </si>
  <si>
    <t>Room 1202</t>
  </si>
  <si>
    <t>3011</t>
  </si>
  <si>
    <t>Bern</t>
  </si>
  <si>
    <t>Duffy</t>
  </si>
  <si>
    <t>Antosch</t>
  </si>
  <si>
    <t>dantoschu@utexas.edu</t>
  </si>
  <si>
    <t>Room 483</t>
  </si>
  <si>
    <t>94019 CEDEX</t>
  </si>
  <si>
    <t>Cr├®teil</t>
  </si>
  <si>
    <t>Winna</t>
  </si>
  <si>
    <t>Dickman</t>
  </si>
  <si>
    <t>wdickmanv@stanford.edu</t>
  </si>
  <si>
    <t>Apt 1252</t>
  </si>
  <si>
    <t>94024 CEDEX</t>
  </si>
  <si>
    <t>Isis</t>
  </si>
  <si>
    <t>Denisard</t>
  </si>
  <si>
    <t>idenisardw@i2i.jp</t>
  </si>
  <si>
    <t>Room 645</t>
  </si>
  <si>
    <t>3009</t>
  </si>
  <si>
    <t>Rotterdam postbusnummers</t>
  </si>
  <si>
    <t>Thorvald</t>
  </si>
  <si>
    <t>O'Donnell</t>
  </si>
  <si>
    <t>todonnellx@flickr.com</t>
  </si>
  <si>
    <t>6th Floor</t>
  </si>
  <si>
    <t>8044</t>
  </si>
  <si>
    <t>Zwolle</t>
  </si>
  <si>
    <t>Mord</t>
  </si>
  <si>
    <t>Corradengo</t>
  </si>
  <si>
    <t>mcorradengoy@usnews.com</t>
  </si>
  <si>
    <t>Suite 10</t>
  </si>
  <si>
    <t>33274 CEDEX</t>
  </si>
  <si>
    <t>Floirac</t>
  </si>
  <si>
    <t>Mignonne</t>
  </si>
  <si>
    <t>Flinders</t>
  </si>
  <si>
    <t>mflindersz@yandex.ru</t>
  </si>
  <si>
    <t>19th Floor</t>
  </si>
  <si>
    <t>1354</t>
  </si>
  <si>
    <t>Almere Haven</t>
  </si>
  <si>
    <t>Kerstin</t>
  </si>
  <si>
    <t>Andriveau</t>
  </si>
  <si>
    <t>kandriveau10@latimes.com</t>
  </si>
  <si>
    <t>Suite 80</t>
  </si>
  <si>
    <t>51715 CEDEX</t>
  </si>
  <si>
    <t>Reims</t>
  </si>
  <si>
    <t>Carce</t>
  </si>
  <si>
    <t>Kernaghan</t>
  </si>
  <si>
    <t>ckernaghan11@nba.com</t>
  </si>
  <si>
    <t>Room 1314</t>
  </si>
  <si>
    <t>73009 CEDEX</t>
  </si>
  <si>
    <t>Chamb├®ry</t>
  </si>
  <si>
    <t>Walden</t>
  </si>
  <si>
    <t>Robak</t>
  </si>
  <si>
    <t>wrobak12@bigcartel.com</t>
  </si>
  <si>
    <t>18th Floor</t>
  </si>
  <si>
    <t>10179</t>
  </si>
  <si>
    <t>Berlin</t>
  </si>
  <si>
    <t>Zebulon</t>
  </si>
  <si>
    <t>Bulfield</t>
  </si>
  <si>
    <t>zbulfield13@auda.org.au</t>
  </si>
  <si>
    <t>Room 251</t>
  </si>
  <si>
    <t>25086 CEDEX 9</t>
  </si>
  <si>
    <t>Rosanne</t>
  </si>
  <si>
    <t>Woodstock</t>
  </si>
  <si>
    <t>rwoodstock14@cbsnews.com</t>
  </si>
  <si>
    <t>Room 741</t>
  </si>
  <si>
    <t>50309 CEDEX</t>
  </si>
  <si>
    <t>Avranches</t>
  </si>
  <si>
    <t>Bradly</t>
  </si>
  <si>
    <t>Aplin</t>
  </si>
  <si>
    <t>baplin15@mapy.cz</t>
  </si>
  <si>
    <t>Suite 93</t>
  </si>
  <si>
    <t>17104 CEDEX</t>
  </si>
  <si>
    <t>Saintes</t>
  </si>
  <si>
    <t>Goldi</t>
  </si>
  <si>
    <t>Mattys</t>
  </si>
  <si>
    <t>gmattys16@i2i.jp</t>
  </si>
  <si>
    <t>Suite 15</t>
  </si>
  <si>
    <t>3309</t>
  </si>
  <si>
    <t>Dordrecht</t>
  </si>
  <si>
    <t>Consuelo</t>
  </si>
  <si>
    <t>Tale</t>
  </si>
  <si>
    <t>ctale17@ucla.edu</t>
  </si>
  <si>
    <t>Suite 56</t>
  </si>
  <si>
    <t>95118 CEDEX</t>
  </si>
  <si>
    <t>Sannois</t>
  </si>
  <si>
    <t>Vanny</t>
  </si>
  <si>
    <t>Licas</t>
  </si>
  <si>
    <t>vlicas18@hhs.gov</t>
  </si>
  <si>
    <t>Apt 512</t>
  </si>
  <si>
    <t>37205 CEDEX 3</t>
  </si>
  <si>
    <t>Tours</t>
  </si>
  <si>
    <t>Phoebe</t>
  </si>
  <si>
    <t>Physic</t>
  </si>
  <si>
    <t>pphysic19@huffingtonpost.com</t>
  </si>
  <si>
    <t>59640</t>
  </si>
  <si>
    <t>Dunkerque</t>
  </si>
  <si>
    <t>Brion</t>
  </si>
  <si>
    <t>Starbeck</t>
  </si>
  <si>
    <t>bstarbeck1a@yahoo.co.jp</t>
  </si>
  <si>
    <t>Suite 79</t>
  </si>
  <si>
    <t>64080 CEDEX</t>
  </si>
  <si>
    <t>Pau</t>
  </si>
  <si>
    <t>Amalita</t>
  </si>
  <si>
    <t>Streeting</t>
  </si>
  <si>
    <t>astreeting1b@nhs.uk</t>
  </si>
  <si>
    <t>1st Floor</t>
  </si>
  <si>
    <t>92398 CEDEX</t>
  </si>
  <si>
    <t>Villeneuve-la-Garenne</t>
  </si>
  <si>
    <t>Almeta</t>
  </si>
  <si>
    <t>Tack</t>
  </si>
  <si>
    <t>atack1c@mozilla.org</t>
  </si>
  <si>
    <t>PO Box 15347</t>
  </si>
  <si>
    <t>66119</t>
  </si>
  <si>
    <t>Saarbr├╝cken</t>
  </si>
  <si>
    <t>Florinda</t>
  </si>
  <si>
    <t>Stealy</t>
  </si>
  <si>
    <t>fstealy1d@abc.net.au</t>
  </si>
  <si>
    <t>37044 CEDEX 9</t>
  </si>
  <si>
    <t>Herby</t>
  </si>
  <si>
    <t>Topliss</t>
  </si>
  <si>
    <t>htopliss1e@businesswire.com</t>
  </si>
  <si>
    <t>Apt 1185</t>
  </si>
  <si>
    <t>86104 CEDEX</t>
  </si>
  <si>
    <t>Ch├ótellerault</t>
  </si>
  <si>
    <t>Jenifer</t>
  </si>
  <si>
    <t>Gamlen</t>
  </si>
  <si>
    <t>jgamlen1f@51.la</t>
  </si>
  <si>
    <t>Room 1137</t>
  </si>
  <si>
    <t>6804</t>
  </si>
  <si>
    <t>Arnhem</t>
  </si>
  <si>
    <t>Alaine</t>
  </si>
  <si>
    <t>Ryam</t>
  </si>
  <si>
    <t>aryam1g@printfriendly.com</t>
  </si>
  <si>
    <t>22179</t>
  </si>
  <si>
    <t>Hamburg</t>
  </si>
  <si>
    <t>Karol</t>
  </si>
  <si>
    <t>Krikorian</t>
  </si>
  <si>
    <t>kkrikorian1h@odnoklassniki.ru</t>
  </si>
  <si>
    <t>Suite 3</t>
  </si>
  <si>
    <t>1019</t>
  </si>
  <si>
    <t>Amsterdam Binnenstad en Oostelijk Havengebied</t>
  </si>
  <si>
    <t>Audrey</t>
  </si>
  <si>
    <t>Jindrich</t>
  </si>
  <si>
    <t>ajindrich1i@independent.co.uk</t>
  </si>
  <si>
    <t>PO Box 2146</t>
  </si>
  <si>
    <t>67953 CEDEX 9</t>
  </si>
  <si>
    <t>Strasbourg</t>
  </si>
  <si>
    <t>Marijn</t>
  </si>
  <si>
    <t>Morrant</t>
  </si>
  <si>
    <t>mmorrant1j@stanford.edu</t>
  </si>
  <si>
    <t>Apt 1036</t>
  </si>
  <si>
    <t>21072 CEDEX</t>
  </si>
  <si>
    <t>Dijon</t>
  </si>
  <si>
    <t>Farlay</t>
  </si>
  <si>
    <t>Fone</t>
  </si>
  <si>
    <t>ffone1k@nature.com</t>
  </si>
  <si>
    <t>20th Floor</t>
  </si>
  <si>
    <t>17004 CEDEX 1</t>
  </si>
  <si>
    <t>La Rochelle</t>
  </si>
  <si>
    <t>Otes</t>
  </si>
  <si>
    <t>Brendel</t>
  </si>
  <si>
    <t>obrendel1l@symantec.com</t>
  </si>
  <si>
    <t>Suite 25</t>
  </si>
  <si>
    <t>55124</t>
  </si>
  <si>
    <t>Mainz</t>
  </si>
  <si>
    <t>Danie</t>
  </si>
  <si>
    <t>Reap</t>
  </si>
  <si>
    <t>dreap1m@diigo.com</t>
  </si>
  <si>
    <t>United Kingdom</t>
  </si>
  <si>
    <t>PO Box 35717</t>
  </si>
  <si>
    <t>BS14</t>
  </si>
  <si>
    <t>Whitchurch</t>
  </si>
  <si>
    <t>Boycey</t>
  </si>
  <si>
    <t>Bullivant</t>
  </si>
  <si>
    <t>bbullivant1n@chronoengine.com</t>
  </si>
  <si>
    <t>10152</t>
  </si>
  <si>
    <t>Torino</t>
  </si>
  <si>
    <t>Felicle</t>
  </si>
  <si>
    <t>Zealy</t>
  </si>
  <si>
    <t>fzealy1o@china.com.cn</t>
  </si>
  <si>
    <t>PO Box 60511</t>
  </si>
  <si>
    <t>07139 CEDEX</t>
  </si>
  <si>
    <t>Saint-P├®ray</t>
  </si>
  <si>
    <t>Trudy</t>
  </si>
  <si>
    <t>Weldrake</t>
  </si>
  <si>
    <t>tweldrake1p@smh.com.au</t>
  </si>
  <si>
    <t>Apt 714</t>
  </si>
  <si>
    <t>11493 CEDEX</t>
  </si>
  <si>
    <t>Castelnaudary</t>
  </si>
  <si>
    <t>Brannon</t>
  </si>
  <si>
    <t>Ledram</t>
  </si>
  <si>
    <t>bledram1q@hubpages.com</t>
  </si>
  <si>
    <t>Apt 1154</t>
  </si>
  <si>
    <t>7504</t>
  </si>
  <si>
    <t>Enschede</t>
  </si>
  <si>
    <t>Olimpia</t>
  </si>
  <si>
    <t>Bysh</t>
  </si>
  <si>
    <t>obysh1r@about.com</t>
  </si>
  <si>
    <t>PO Box 10342</t>
  </si>
  <si>
    <t>59859 CEDEX</t>
  </si>
  <si>
    <t>Lille</t>
  </si>
  <si>
    <t>Lenette</t>
  </si>
  <si>
    <t>Bretherick</t>
  </si>
  <si>
    <t>lbretherick1s@pbs.org</t>
  </si>
  <si>
    <t>Room 472</t>
  </si>
  <si>
    <t>92393 CEDEX</t>
  </si>
  <si>
    <t>Tremayne</t>
  </si>
  <si>
    <t>L'Homme</t>
  </si>
  <si>
    <t>tlhomme1t@examiner.com</t>
  </si>
  <si>
    <t>PO Box 13039</t>
  </si>
  <si>
    <t>35102 CEDEX 3</t>
  </si>
  <si>
    <t>Rennes</t>
  </si>
  <si>
    <t>Amie</t>
  </si>
  <si>
    <t>Jindacek</t>
  </si>
  <si>
    <t>ajindacek1u@exblog.jp</t>
  </si>
  <si>
    <t>Suite 18</t>
  </si>
  <si>
    <t>62304 CEDEX</t>
  </si>
  <si>
    <t>Lens</t>
  </si>
  <si>
    <t>Abie</t>
  </si>
  <si>
    <t>Knutton</t>
  </si>
  <si>
    <t>aknutton1v@hubpages.com</t>
  </si>
  <si>
    <t>Suite 41</t>
  </si>
  <si>
    <t>75243 CEDEX 13</t>
  </si>
  <si>
    <t>Paris 13</t>
  </si>
  <si>
    <t>Benjie</t>
  </si>
  <si>
    <t>Serris</t>
  </si>
  <si>
    <t>bserris1w@youtube.com</t>
  </si>
  <si>
    <t>Apt 1019</t>
  </si>
  <si>
    <t>29174 CEDEX</t>
  </si>
  <si>
    <t>Douarnenez</t>
  </si>
  <si>
    <t>Gloriana</t>
  </si>
  <si>
    <t>Doyland</t>
  </si>
  <si>
    <t>gdoyland1x@pagesperso-orange.fr</t>
  </si>
  <si>
    <t>Apt 1880</t>
  </si>
  <si>
    <t>84147 CEDEX</t>
  </si>
  <si>
    <t>Montfavet</t>
  </si>
  <si>
    <t>Nevil</t>
  </si>
  <si>
    <t>Boote</t>
  </si>
  <si>
    <t>nboote1y@hatena.ne.jp</t>
  </si>
  <si>
    <t>PO Box 34453</t>
  </si>
  <si>
    <t>59073 CEDEX 1</t>
  </si>
  <si>
    <t>Roubaix</t>
  </si>
  <si>
    <t>Belvia</t>
  </si>
  <si>
    <t>Adderson</t>
  </si>
  <si>
    <t>badderson1z@craigslist.org</t>
  </si>
  <si>
    <t>35009 CEDEX</t>
  </si>
  <si>
    <t>Aloisia</t>
  </si>
  <si>
    <t>Schurig</t>
  </si>
  <si>
    <t>aschurig20@unblog.fr</t>
  </si>
  <si>
    <t>40013 CEDEX</t>
  </si>
  <si>
    <t>Mont-de-Marsan</t>
  </si>
  <si>
    <t>Maryrose</t>
  </si>
  <si>
    <t>Heathcote</t>
  </si>
  <si>
    <t>mheathcote21@reuters.com</t>
  </si>
  <si>
    <t>92179 CEDEX</t>
  </si>
  <si>
    <t>Vanves</t>
  </si>
  <si>
    <t>Newton</t>
  </si>
  <si>
    <t>Gilbane</t>
  </si>
  <si>
    <t>ngilbane22@facebook.com</t>
  </si>
  <si>
    <t>Suite 34</t>
  </si>
  <si>
    <t>38319 CEDEX</t>
  </si>
  <si>
    <t>Bourgoin-Jallieu</t>
  </si>
  <si>
    <t>Neall</t>
  </si>
  <si>
    <t>Aulds</t>
  </si>
  <si>
    <t>naulds23@wsj.com</t>
  </si>
  <si>
    <t>Room 678</t>
  </si>
  <si>
    <t>6044</t>
  </si>
  <si>
    <t>Roermond</t>
  </si>
  <si>
    <t>Maurise</t>
  </si>
  <si>
    <t>Saleway</t>
  </si>
  <si>
    <t>msaleway24@craigslist.org</t>
  </si>
  <si>
    <t>PO Box 46493</t>
  </si>
  <si>
    <t>06005</t>
  </si>
  <si>
    <t>Badajoz</t>
  </si>
  <si>
    <t>Engelbert</t>
  </si>
  <si>
    <t>Chatband</t>
  </si>
  <si>
    <t>echatband25@oakley.com</t>
  </si>
  <si>
    <t>PO Box 59093</t>
  </si>
  <si>
    <t>84878 CEDEX</t>
  </si>
  <si>
    <t>Orange</t>
  </si>
  <si>
    <t>Rochette</t>
  </si>
  <si>
    <t>Rankcom</t>
  </si>
  <si>
    <t>rrankcom26@newyorker.com</t>
  </si>
  <si>
    <t>Room 794</t>
  </si>
  <si>
    <t>85021 CEDEX</t>
  </si>
  <si>
    <t>La Roche-sur-Yon</t>
  </si>
  <si>
    <t>Celestina</t>
  </si>
  <si>
    <t>Billett</t>
  </si>
  <si>
    <t>cbillett27@artisteer.com</t>
  </si>
  <si>
    <t>PO Box 83029</t>
  </si>
  <si>
    <t>03209 CEDEX</t>
  </si>
  <si>
    <t>Vichy</t>
  </si>
  <si>
    <t>Pail</t>
  </si>
  <si>
    <t>Theobald</t>
  </si>
  <si>
    <t>ptheobald28@amazon.com</t>
  </si>
  <si>
    <t>Apt 916</t>
  </si>
  <si>
    <t>94474 CEDEX</t>
  </si>
  <si>
    <t>Boissy-Saint-L├®ger</t>
  </si>
  <si>
    <t>Joseph</t>
  </si>
  <si>
    <t>Vedyasov</t>
  </si>
  <si>
    <t>jvedyasov29@squidoo.com</t>
  </si>
  <si>
    <t>Suite 45</t>
  </si>
  <si>
    <t>78990</t>
  </si>
  <si>
    <t>├ëlancourt</t>
  </si>
  <si>
    <t>Josefa</t>
  </si>
  <si>
    <t>Glazzard</t>
  </si>
  <si>
    <t>jglazzard2a@deviantart.com</t>
  </si>
  <si>
    <t>78280</t>
  </si>
  <si>
    <t>Guyancourt</t>
  </si>
  <si>
    <t>Ki</t>
  </si>
  <si>
    <t>Sambeck</t>
  </si>
  <si>
    <t>ksambeck2b@goodreads.com</t>
  </si>
  <si>
    <t>14th Floor</t>
  </si>
  <si>
    <t>13779 CEDEX</t>
  </si>
  <si>
    <t>Fos-sur-Mer</t>
  </si>
  <si>
    <t>Kinna</t>
  </si>
  <si>
    <t>Traske</t>
  </si>
  <si>
    <t>ktraske2c@infoseek.co.jp</t>
  </si>
  <si>
    <t>Room 352</t>
  </si>
  <si>
    <t>Piotr</t>
  </si>
  <si>
    <t>Stolberger</t>
  </si>
  <si>
    <t>pstolberger2d@goodreads.com</t>
  </si>
  <si>
    <t>Apt 1028</t>
  </si>
  <si>
    <t>DL8</t>
  </si>
  <si>
    <t>Carlton</t>
  </si>
  <si>
    <t>Rori</t>
  </si>
  <si>
    <t>Cuddihy</t>
  </si>
  <si>
    <t>rcuddihy2e@domainmarket.com</t>
  </si>
  <si>
    <t>Room 532</t>
  </si>
  <si>
    <t>38164 CEDEX</t>
  </si>
  <si>
    <t>Saint-Marcellin</t>
  </si>
  <si>
    <t>Marty</t>
  </si>
  <si>
    <t>Fattorini</t>
  </si>
  <si>
    <t>mfattorini2f@yale.edu</t>
  </si>
  <si>
    <t>Apt 1124</t>
  </si>
  <si>
    <t>06239 CEDEX</t>
  </si>
  <si>
    <t>Villefranche-sur-Mer</t>
  </si>
  <si>
    <t>Rahal</t>
  </si>
  <si>
    <t>Gauge</t>
  </si>
  <si>
    <t>rgauge2g@elpais.com</t>
  </si>
  <si>
    <t>16904 CEDEX 9</t>
  </si>
  <si>
    <t>Angoul├¬me</t>
  </si>
  <si>
    <t>Dulciana</t>
  </si>
  <si>
    <t>Roumier</t>
  </si>
  <si>
    <t>droumier2h@hexun.com</t>
  </si>
  <si>
    <t>9th Floor</t>
  </si>
  <si>
    <t>60549</t>
  </si>
  <si>
    <t>Frankfurt am Main</t>
  </si>
  <si>
    <t>Germana</t>
  </si>
  <si>
    <t>Gyorgy</t>
  </si>
  <si>
    <t>ggyorgy2i@ft.com</t>
  </si>
  <si>
    <t>Suite 43</t>
  </si>
  <si>
    <t>69406 CEDEX 03</t>
  </si>
  <si>
    <t>Gouley</t>
  </si>
  <si>
    <t>ogouley2j@indiatimes.com</t>
  </si>
  <si>
    <t>PO Box 92500</t>
  </si>
  <si>
    <t>51012 CEDEX</t>
  </si>
  <si>
    <t>Ch├ólons-en-Champagne</t>
  </si>
  <si>
    <t>Zoe</t>
  </si>
  <si>
    <t>Gaggen</t>
  </si>
  <si>
    <t>zgaggen2k@utexas.edu</t>
  </si>
  <si>
    <t>Apt 211</t>
  </si>
  <si>
    <t>94309 CEDEX</t>
  </si>
  <si>
    <t>Vincennes</t>
  </si>
  <si>
    <t>Sharron</t>
  </si>
  <si>
    <t>Metcalf</t>
  </si>
  <si>
    <t>smetcalf2l@businesswire.com</t>
  </si>
  <si>
    <t>Apt 1523</t>
  </si>
  <si>
    <t>83174 CEDEX</t>
  </si>
  <si>
    <t>Brignoles</t>
  </si>
  <si>
    <t>Othello</t>
  </si>
  <si>
    <t>Strathe</t>
  </si>
  <si>
    <t>ostrathe2m@goodreads.com</t>
  </si>
  <si>
    <t>PO Box 64915</t>
  </si>
  <si>
    <t>36205</t>
  </si>
  <si>
    <t>Vigo</t>
  </si>
  <si>
    <t>Egbert</t>
  </si>
  <si>
    <t>Tyce</t>
  </si>
  <si>
    <t>etyce2n@cbslocal.com</t>
  </si>
  <si>
    <t>77544 CEDEX</t>
  </si>
  <si>
    <t>Savigny-le-Temple</t>
  </si>
  <si>
    <t>Alvera</t>
  </si>
  <si>
    <t>Goude</t>
  </si>
  <si>
    <t>agoude2o@about.com</t>
  </si>
  <si>
    <t>4th Floor</t>
  </si>
  <si>
    <t>90009 CEDEX</t>
  </si>
  <si>
    <t>Belfort</t>
  </si>
  <si>
    <t>Gonzalo</t>
  </si>
  <si>
    <t>Bettlestone</t>
  </si>
  <si>
    <t>gbettlestone2p@comsenz.com</t>
  </si>
  <si>
    <t>17th Floor</t>
  </si>
  <si>
    <t>82004 CEDEX</t>
  </si>
  <si>
    <t>Montauban</t>
  </si>
  <si>
    <t>Osborne</t>
  </si>
  <si>
    <t>Mityashev</t>
  </si>
  <si>
    <t>omityashev2q@wiley.com</t>
  </si>
  <si>
    <t>PO Box 68432</t>
  </si>
  <si>
    <t>70567</t>
  </si>
  <si>
    <t>Stuttgart</t>
  </si>
  <si>
    <t>Ripley</t>
  </si>
  <si>
    <t>Batts</t>
  </si>
  <si>
    <t>rbatts2r@boston.com</t>
  </si>
  <si>
    <t>PO Box 81353</t>
  </si>
  <si>
    <t>89102 CEDEX</t>
  </si>
  <si>
    <t>Sens</t>
  </si>
  <si>
    <t>Latashia</t>
  </si>
  <si>
    <t>Baccas</t>
  </si>
  <si>
    <t>lbaccas2s@wikipedia.org</t>
  </si>
  <si>
    <t>16th Floor</t>
  </si>
  <si>
    <t>13841 CEDEX</t>
  </si>
  <si>
    <t>Vitrolles</t>
  </si>
  <si>
    <t>Hilliary</t>
  </si>
  <si>
    <t>Gawthorp</t>
  </si>
  <si>
    <t>hgawthorp2t@vk.com</t>
  </si>
  <si>
    <t>PO Box 4394</t>
  </si>
  <si>
    <t>29825 CEDEX 9</t>
  </si>
  <si>
    <t>Brest</t>
  </si>
  <si>
    <t>Elston</t>
  </si>
  <si>
    <t>Pandey</t>
  </si>
  <si>
    <t>epandey2u@pagesperso-orange.fr</t>
  </si>
  <si>
    <t>PO Box 13177</t>
  </si>
  <si>
    <t>33699 CEDEX</t>
  </si>
  <si>
    <t>M├®rignac</t>
  </si>
  <si>
    <t>Elladine</t>
  </si>
  <si>
    <t>Holligan</t>
  </si>
  <si>
    <t>eholligan2v@nba.com</t>
  </si>
  <si>
    <t>Room 1697</t>
  </si>
  <si>
    <t>RH5</t>
  </si>
  <si>
    <t>Sutton</t>
  </si>
  <si>
    <t>Bartholemy</t>
  </si>
  <si>
    <t>Maginot</t>
  </si>
  <si>
    <t>bmaginot2w@mayoclinic.com</t>
  </si>
  <si>
    <t>Apt 106</t>
  </si>
  <si>
    <t>OX12</t>
  </si>
  <si>
    <t>Charlton</t>
  </si>
  <si>
    <t>Tresa</t>
  </si>
  <si>
    <t>Rois</t>
  </si>
  <si>
    <t>trois2x@aboutads.info</t>
  </si>
  <si>
    <t>57148 CEDEX</t>
  </si>
  <si>
    <t>Woippy</t>
  </si>
  <si>
    <t>Elly</t>
  </si>
  <si>
    <t>Leverson</t>
  </si>
  <si>
    <t>eleverson2y@google.co.uk</t>
  </si>
  <si>
    <t>Room 1905</t>
  </si>
  <si>
    <t>34404 CEDEX</t>
  </si>
  <si>
    <t>Lunel</t>
  </si>
  <si>
    <t>Reynolds</t>
  </si>
  <si>
    <t>Clink</t>
  </si>
  <si>
    <t>rclink2z@theguardian.com</t>
  </si>
  <si>
    <t>45922 CEDEX 9</t>
  </si>
  <si>
    <t>Orl├®ans</t>
  </si>
  <si>
    <t>Harwilll</t>
  </si>
  <si>
    <t>Bentick</t>
  </si>
  <si>
    <t>hbentick30@archive.org</t>
  </si>
  <si>
    <t>3899</t>
  </si>
  <si>
    <t>Zeewolde</t>
  </si>
  <si>
    <t>Skippie</t>
  </si>
  <si>
    <t>Toffel</t>
  </si>
  <si>
    <t>stoffel31@rakuten.co.jp</t>
  </si>
  <si>
    <t>Room 759</t>
  </si>
  <si>
    <t>49417 CEDEX</t>
  </si>
  <si>
    <t>Saumur</t>
  </si>
  <si>
    <t>Rand</t>
  </si>
  <si>
    <t>Jerrans</t>
  </si>
  <si>
    <t>rjerrans32@alibaba.com</t>
  </si>
  <si>
    <t>Room 805</t>
  </si>
  <si>
    <t>17014 CEDEX 1</t>
  </si>
  <si>
    <t>Ikey</t>
  </si>
  <si>
    <t>Esmond</t>
  </si>
  <si>
    <t>iesmond33@typepad.com</t>
  </si>
  <si>
    <t>Apt 1639</t>
  </si>
  <si>
    <t>BS41</t>
  </si>
  <si>
    <t>Bristol</t>
  </si>
  <si>
    <t>Nonah</t>
  </si>
  <si>
    <t>Sinderland</t>
  </si>
  <si>
    <t>nsinderland34@nature.com</t>
  </si>
  <si>
    <t>Room 1704</t>
  </si>
  <si>
    <t>70190</t>
  </si>
  <si>
    <t>Stafani</t>
  </si>
  <si>
    <t>Duffet</t>
  </si>
  <si>
    <t>sduffet35@purevolume.com</t>
  </si>
  <si>
    <t>Suite 86</t>
  </si>
  <si>
    <t>42014 CEDEX 2</t>
  </si>
  <si>
    <t>Saint-├ëtienne</t>
  </si>
  <si>
    <t>Jaime</t>
  </si>
  <si>
    <t>Rowler</t>
  </si>
  <si>
    <t>jrowler36@tiny.cc</t>
  </si>
  <si>
    <t>Apt 585</t>
  </si>
  <si>
    <t>26504 CEDEX</t>
  </si>
  <si>
    <t>Bourg-l├¿s-Valence</t>
  </si>
  <si>
    <t>Jo ann</t>
  </si>
  <si>
    <t>Sincock</t>
  </si>
  <si>
    <t>jsincock37@businessinsider.com</t>
  </si>
  <si>
    <t>Apt 1151</t>
  </si>
  <si>
    <t>33733 CEDEX 9</t>
  </si>
  <si>
    <t>Seline</t>
  </si>
  <si>
    <t>Vize</t>
  </si>
  <si>
    <t>svize38@prnewswire.com</t>
  </si>
  <si>
    <t>Apt 367</t>
  </si>
  <si>
    <t>06306 CEDEX 4</t>
  </si>
  <si>
    <t>Fionnula</t>
  </si>
  <si>
    <t>Pipworth</t>
  </si>
  <si>
    <t>fpipworth39@a8.net</t>
  </si>
  <si>
    <t>Gaylene</t>
  </si>
  <si>
    <t>Toma</t>
  </si>
  <si>
    <t>gtoma3a@cmu.edu</t>
  </si>
  <si>
    <t>Apt 266</t>
  </si>
  <si>
    <t>63304 CEDEX</t>
  </si>
  <si>
    <t>Thiers</t>
  </si>
  <si>
    <t>Isac</t>
  </si>
  <si>
    <t>McIlhone</t>
  </si>
  <si>
    <t>imcilhone3b@i2i.jp</t>
  </si>
  <si>
    <t>Room 747</t>
  </si>
  <si>
    <t>28904</t>
  </si>
  <si>
    <t>Getafe</t>
  </si>
  <si>
    <t>Inglebert</t>
  </si>
  <si>
    <t>Menego</t>
  </si>
  <si>
    <t>imenego3c@sogou.com</t>
  </si>
  <si>
    <t>Room 49</t>
  </si>
  <si>
    <t>78804 CEDEX</t>
  </si>
  <si>
    <t>Houilles</t>
  </si>
  <si>
    <t>Garnette</t>
  </si>
  <si>
    <t>Tomalin</t>
  </si>
  <si>
    <t>gtomalin3d@delicious.com</t>
  </si>
  <si>
    <t>Suite 61</t>
  </si>
  <si>
    <t>44194 CEDEX</t>
  </si>
  <si>
    <t>Clisson</t>
  </si>
  <si>
    <t>Muire</t>
  </si>
  <si>
    <t>Beckitt</t>
  </si>
  <si>
    <t>mbeckitt3e@newyorker.com</t>
  </si>
  <si>
    <t>84977 CEDEX</t>
  </si>
  <si>
    <t>Hale</t>
  </si>
  <si>
    <t>Scotchmore</t>
  </si>
  <si>
    <t>hscotchmore3f@walmart.com</t>
  </si>
  <si>
    <t>PO Box 75488</t>
  </si>
  <si>
    <t>73091 CEDEX</t>
  </si>
  <si>
    <t>Lisabeth</t>
  </si>
  <si>
    <t>Heritege</t>
  </si>
  <si>
    <t>lheritege3g@harvard.edu</t>
  </si>
  <si>
    <t>PO Box 58478</t>
  </si>
  <si>
    <t>02104 CEDEX</t>
  </si>
  <si>
    <t>Saint-Quentin</t>
  </si>
  <si>
    <t>Koressa</t>
  </si>
  <si>
    <t>O'Kane</t>
  </si>
  <si>
    <t>kokane3h@dailymotion.com</t>
  </si>
  <si>
    <t>Apt 68</t>
  </si>
  <si>
    <t>91077 CEDEX</t>
  </si>
  <si>
    <t>Bondoufle</t>
  </si>
  <si>
    <t>Bettine</t>
  </si>
  <si>
    <t>Murra</t>
  </si>
  <si>
    <t>bmurra3i@buzzfeed.com</t>
  </si>
  <si>
    <t>PO Box 78802</t>
  </si>
  <si>
    <t>18015</t>
  </si>
  <si>
    <t>Granada</t>
  </si>
  <si>
    <t>Opalina</t>
  </si>
  <si>
    <t>Priestland</t>
  </si>
  <si>
    <t>opriestland3j@goo.gl</t>
  </si>
  <si>
    <t>31403 CEDEX 9</t>
  </si>
  <si>
    <t>Toulouse</t>
  </si>
  <si>
    <t>Roobbie</t>
  </si>
  <si>
    <t>Andreia</t>
  </si>
  <si>
    <t>randreia3k@independent.co.uk</t>
  </si>
  <si>
    <t>Room 15</t>
  </si>
  <si>
    <t>22303</t>
  </si>
  <si>
    <t>Hamburg Winterhude</t>
  </si>
  <si>
    <t>Shae</t>
  </si>
  <si>
    <t>Ridgway</t>
  </si>
  <si>
    <t>sridgway3l@mysql.com</t>
  </si>
  <si>
    <t>Room 213</t>
  </si>
  <si>
    <t>41919 CEDEX 9</t>
  </si>
  <si>
    <t>Blois</t>
  </si>
  <si>
    <t>Brunhilda</t>
  </si>
  <si>
    <t>Gammade</t>
  </si>
  <si>
    <t>bgammade3m@nsw.gov.au</t>
  </si>
  <si>
    <t>Room 784</t>
  </si>
  <si>
    <t>58028 CEDEX</t>
  </si>
  <si>
    <t>Nevers</t>
  </si>
  <si>
    <t>Marve</t>
  </si>
  <si>
    <t>Cage</t>
  </si>
  <si>
    <t>mcage3n@engadget.com</t>
  </si>
  <si>
    <t>Apt 1814</t>
  </si>
  <si>
    <t>45075 CEDEX 2</t>
  </si>
  <si>
    <t>Juieta</t>
  </si>
  <si>
    <t>Stubbins</t>
  </si>
  <si>
    <t>jstubbins3o@amazon.co.uk</t>
  </si>
  <si>
    <t>Room 979</t>
  </si>
  <si>
    <t>35203 CEDEX 2</t>
  </si>
  <si>
    <t>Mela</t>
  </si>
  <si>
    <t>Rittelmeyer</t>
  </si>
  <si>
    <t>mrittelmeyer3p@nhs.uk</t>
  </si>
  <si>
    <t>02004 CEDEX</t>
  </si>
  <si>
    <t>Laon</t>
  </si>
  <si>
    <t>Shep</t>
  </si>
  <si>
    <t>Hanretty</t>
  </si>
  <si>
    <t>shanretty3q@salon.com</t>
  </si>
  <si>
    <t>Apt 1255</t>
  </si>
  <si>
    <t>3805</t>
  </si>
  <si>
    <t>Amersfoort</t>
  </si>
  <si>
    <t>Carolann</t>
  </si>
  <si>
    <t>Northcliffe</t>
  </si>
  <si>
    <t>cnorthcliffe3r@ameblo.jp</t>
  </si>
  <si>
    <t>74134 CEDEX</t>
  </si>
  <si>
    <t>Bonneville</t>
  </si>
  <si>
    <t>Coralie</t>
  </si>
  <si>
    <t>Jacson</t>
  </si>
  <si>
    <t>cjacson3s@feedburner.com</t>
  </si>
  <si>
    <t>Suite 14</t>
  </si>
  <si>
    <t>45886</t>
  </si>
  <si>
    <t>Gelsenkirchen</t>
  </si>
  <si>
    <t>Winnah</t>
  </si>
  <si>
    <t>Bertie</t>
  </si>
  <si>
    <t>wbertie3t@skype.com</t>
  </si>
  <si>
    <t>93584 CEDEX</t>
  </si>
  <si>
    <t>Saint-Ouen</t>
  </si>
  <si>
    <t>Phillipe</t>
  </si>
  <si>
    <t>Gascoyne</t>
  </si>
  <si>
    <t>pgascoyne3u@hatena.ne.jp</t>
  </si>
  <si>
    <t>PO Box 35904</t>
  </si>
  <si>
    <t>98168</t>
  </si>
  <si>
    <t>Messina</t>
  </si>
  <si>
    <t>Lexi</t>
  </si>
  <si>
    <t>Martynov</t>
  </si>
  <si>
    <t>lmartynov3v@constantcontact.com</t>
  </si>
  <si>
    <t>10th Floor</t>
  </si>
  <si>
    <t>92980 CEDEX</t>
  </si>
  <si>
    <t>Paris La D├®fense</t>
  </si>
  <si>
    <t>Anthiathia</t>
  </si>
  <si>
    <t>Greetham</t>
  </si>
  <si>
    <t>agreetham3w@parallels.com</t>
  </si>
  <si>
    <t>59865 CEDEX 9</t>
  </si>
  <si>
    <t>Quintilla</t>
  </si>
  <si>
    <t>Conyard</t>
  </si>
  <si>
    <t>qconyard3x@1688.com</t>
  </si>
  <si>
    <t>PO Box 98816</t>
  </si>
  <si>
    <t>28914</t>
  </si>
  <si>
    <t>Leganes</t>
  </si>
  <si>
    <t>Florence</t>
  </si>
  <si>
    <t>Jerwood</t>
  </si>
  <si>
    <t>fjerwood3y@alibaba.com</t>
  </si>
  <si>
    <t>Suite 75</t>
  </si>
  <si>
    <t>65951 CEDEX 9</t>
  </si>
  <si>
    <t>Tarbes</t>
  </si>
  <si>
    <t>Philippine</t>
  </si>
  <si>
    <t>Klimke</t>
  </si>
  <si>
    <t>pklimke3z@51.la</t>
  </si>
  <si>
    <t>54939 CEDEX 9</t>
  </si>
  <si>
    <t>Nancy</t>
  </si>
  <si>
    <t>Wendeline</t>
  </si>
  <si>
    <t>Smyth</t>
  </si>
  <si>
    <t>wsmyth40@wired.com</t>
  </si>
  <si>
    <t>Room 775</t>
  </si>
  <si>
    <t>8031</t>
  </si>
  <si>
    <t>Z├╝rich</t>
  </si>
  <si>
    <t>Lorne</t>
  </si>
  <si>
    <t>Colbert</t>
  </si>
  <si>
    <t>lcolbert41@chronoengine.com</t>
  </si>
  <si>
    <t>Apt 1169</t>
  </si>
  <si>
    <t>93209 CEDEX</t>
  </si>
  <si>
    <t>Saint-Denis</t>
  </si>
  <si>
    <t>Bobette</t>
  </si>
  <si>
    <t>Baudy</t>
  </si>
  <si>
    <t>bbaudy42@wufoo.com</t>
  </si>
  <si>
    <t>Suite 49</t>
  </si>
  <si>
    <t>15705</t>
  </si>
  <si>
    <t>Santiago De Compostela</t>
  </si>
  <si>
    <t>Jacob</t>
  </si>
  <si>
    <t>Pawels</t>
  </si>
  <si>
    <t>jpawels43@zimbio.com</t>
  </si>
  <si>
    <t>Apt 103</t>
  </si>
  <si>
    <t>22453</t>
  </si>
  <si>
    <t>Humfrey</t>
  </si>
  <si>
    <t>Marris</t>
  </si>
  <si>
    <t>hmarris44@ycombinator.com</t>
  </si>
  <si>
    <t>Suite 65</t>
  </si>
  <si>
    <t>81506 CEDEX</t>
  </si>
  <si>
    <t>Lavaur</t>
  </si>
  <si>
    <t>Stewart</t>
  </si>
  <si>
    <t>Cowling</t>
  </si>
  <si>
    <t>scowling45@moonfruit.com</t>
  </si>
  <si>
    <t>Apt 1421</t>
  </si>
  <si>
    <t>13662 CEDEX</t>
  </si>
  <si>
    <t>Salon-de-Provence</t>
  </si>
  <si>
    <t>Paton</t>
  </si>
  <si>
    <t>Nusche</t>
  </si>
  <si>
    <t>pnusche46@smugmug.com</t>
  </si>
  <si>
    <t>13th Floor</t>
  </si>
  <si>
    <t>28114 CEDEX</t>
  </si>
  <si>
    <t>Luc├®</t>
  </si>
  <si>
    <t>Pru</t>
  </si>
  <si>
    <t>Baird</t>
  </si>
  <si>
    <t>pbaird47@google.ca</t>
  </si>
  <si>
    <t>77404 CEDEX</t>
  </si>
  <si>
    <t>Lagny-sur-Marne</t>
  </si>
  <si>
    <t>Guss</t>
  </si>
  <si>
    <t>Girardetti</t>
  </si>
  <si>
    <t>ggirardetti48@pen.io</t>
  </si>
  <si>
    <t>Suite 77</t>
  </si>
  <si>
    <t>91229 CEDEX</t>
  </si>
  <si>
    <t>Br├®tigny-sur-Orge</t>
  </si>
  <si>
    <t>Mira</t>
  </si>
  <si>
    <t>Tunno</t>
  </si>
  <si>
    <t>mtunno49@ezinearticles.com</t>
  </si>
  <si>
    <t>94129 CEDEX</t>
  </si>
  <si>
    <t>Fontenay-sous-Bois</t>
  </si>
  <si>
    <t>Sully</t>
  </si>
  <si>
    <t>Verissimo</t>
  </si>
  <si>
    <t>sverissimo4a@gov.uk</t>
  </si>
  <si>
    <t>Room 636</t>
  </si>
  <si>
    <t>75884 CEDEX 18</t>
  </si>
  <si>
    <t>Paris 18</t>
  </si>
  <si>
    <t>Dell</t>
  </si>
  <si>
    <t>Musson</t>
  </si>
  <si>
    <t>dmusson4b@fotki.com</t>
  </si>
  <si>
    <t>Suite 55</t>
  </si>
  <si>
    <t>25014 CEDEX</t>
  </si>
  <si>
    <t>Doria</t>
  </si>
  <si>
    <t>Davie</t>
  </si>
  <si>
    <t>ddavie4c@irs.gov</t>
  </si>
  <si>
    <t>68239</t>
  </si>
  <si>
    <t>Mannheim</t>
  </si>
  <si>
    <t>Bartie</t>
  </si>
  <si>
    <t>Bootland</t>
  </si>
  <si>
    <t>bbootland4d@opera.com</t>
  </si>
  <si>
    <t>Room 190</t>
  </si>
  <si>
    <t>56902 CEDEX 9</t>
  </si>
  <si>
    <t>Vannes</t>
  </si>
  <si>
    <t>Kaspar</t>
  </si>
  <si>
    <t>Cocozza</t>
  </si>
  <si>
    <t>kcocozza4e@un.org</t>
  </si>
  <si>
    <t>Room 876</t>
  </si>
  <si>
    <t>04317</t>
  </si>
  <si>
    <t>Leipzig</t>
  </si>
  <si>
    <t>Hewie</t>
  </si>
  <si>
    <t>Strawbridge</t>
  </si>
  <si>
    <t>hstrawbridge4f@delicious.com</t>
  </si>
  <si>
    <t>Room 882</t>
  </si>
  <si>
    <t>95959 CEDEX 2</t>
  </si>
  <si>
    <t>Roissy Charles-de-Gaulle</t>
  </si>
  <si>
    <t>Charmion</t>
  </si>
  <si>
    <t>Mercey</t>
  </si>
  <si>
    <t>cmercey4g@google.com.br</t>
  </si>
  <si>
    <t>Apt 828</t>
  </si>
  <si>
    <t>6444</t>
  </si>
  <si>
    <t>Brunssum</t>
  </si>
  <si>
    <t>Verge</t>
  </si>
  <si>
    <t>Labet</t>
  </si>
  <si>
    <t>vlabet4h@jiathis.com</t>
  </si>
  <si>
    <t>Apt 311</t>
  </si>
  <si>
    <t>14058 CEDEX 4</t>
  </si>
  <si>
    <t>Caen</t>
  </si>
  <si>
    <t>Lorry</t>
  </si>
  <si>
    <t>Sommerly</t>
  </si>
  <si>
    <t>lsommerly4i@sciencedirect.com</t>
  </si>
  <si>
    <t>PO Box 50677</t>
  </si>
  <si>
    <t>13327 CEDEX 15</t>
  </si>
  <si>
    <t>Marseille</t>
  </si>
  <si>
    <t>Vi</t>
  </si>
  <si>
    <t>Bigly</t>
  </si>
  <si>
    <t>vbigly4j@arstechnica.com</t>
  </si>
  <si>
    <t>PO Box 88200</t>
  </si>
  <si>
    <t>34747 CEDEX</t>
  </si>
  <si>
    <t>Vendargues</t>
  </si>
  <si>
    <t>Krishna</t>
  </si>
  <si>
    <t>Toffalo</t>
  </si>
  <si>
    <t>ktoffalo4k@wunderground.com</t>
  </si>
  <si>
    <t>PO Box 97618</t>
  </si>
  <si>
    <t>79031 CEDEX 9</t>
  </si>
  <si>
    <t>Niort</t>
  </si>
  <si>
    <t>Lola</t>
  </si>
  <si>
    <t>Tubridy</t>
  </si>
  <si>
    <t>ltubridy4l@wordpress.org</t>
  </si>
  <si>
    <t>59002 CEDEX</t>
  </si>
  <si>
    <t>Dorena</t>
  </si>
  <si>
    <t>Kleimt</t>
  </si>
  <si>
    <t>dkleimt4m@wikipedia.org</t>
  </si>
  <si>
    <t>PO Box 29273</t>
  </si>
  <si>
    <t>64704 CEDEX</t>
  </si>
  <si>
    <t>Hendaye</t>
  </si>
  <si>
    <t>Livvie</t>
  </si>
  <si>
    <t>Christmas</t>
  </si>
  <si>
    <t>lchristmas4n@noaa.gov</t>
  </si>
  <si>
    <t>DN22</t>
  </si>
  <si>
    <t>Eaton</t>
  </si>
  <si>
    <t>Codi</t>
  </si>
  <si>
    <t>Yurocjkin</t>
  </si>
  <si>
    <t>cyurocjkin4o@illinois.edu</t>
  </si>
  <si>
    <t>95032 CEDEX</t>
  </si>
  <si>
    <t>Cergy-Pontoise</t>
  </si>
  <si>
    <t>Irv</t>
  </si>
  <si>
    <t>Peckett</t>
  </si>
  <si>
    <t>ipeckett4p@indiatimes.com</t>
  </si>
  <si>
    <t>Room 441</t>
  </si>
  <si>
    <t>95479 CEDEX</t>
  </si>
  <si>
    <t>Fosses</t>
  </si>
  <si>
    <t>Analiese</t>
  </si>
  <si>
    <t>Merrett</t>
  </si>
  <si>
    <t>amerrett4q@si.edu</t>
  </si>
  <si>
    <t>57045 CEDEX 01</t>
  </si>
  <si>
    <t>Metz</t>
  </si>
  <si>
    <t>Barney</t>
  </si>
  <si>
    <t>Matheson</t>
  </si>
  <si>
    <t>bmatheson4r@ask.com</t>
  </si>
  <si>
    <t>Room 82</t>
  </si>
  <si>
    <t>51571 CEDEX 2</t>
  </si>
  <si>
    <t>Erwin</t>
  </si>
  <si>
    <t>Epperson</t>
  </si>
  <si>
    <t>eepperson4s@cyberchimps.com</t>
  </si>
  <si>
    <t>PO Box 98486</t>
  </si>
  <si>
    <t>Aurelie</t>
  </si>
  <si>
    <t>Pavlik</t>
  </si>
  <si>
    <t>apavlik4t@ow.ly</t>
  </si>
  <si>
    <t>78897 CEDEX</t>
  </si>
  <si>
    <t>Saint-Quentin-en-Yvelines</t>
  </si>
  <si>
    <t>Rosabella</t>
  </si>
  <si>
    <t>Twelvetrees</t>
  </si>
  <si>
    <t>rtwelvetrees4u@toplist.cz</t>
  </si>
  <si>
    <t>92224 CEDEX</t>
  </si>
  <si>
    <t>Bagneux</t>
  </si>
  <si>
    <t>Witty</t>
  </si>
  <si>
    <t>Boncoeur</t>
  </si>
  <si>
    <t>wboncoeur4v@nba.com</t>
  </si>
  <si>
    <t>72080 CEDEX 9</t>
  </si>
  <si>
    <t>Le Mans</t>
  </si>
  <si>
    <t>Katrina</t>
  </si>
  <si>
    <t>McWhan</t>
  </si>
  <si>
    <t>kmcwhan4w@123-reg.co.uk</t>
  </si>
  <si>
    <t>PO Box 21539</t>
  </si>
  <si>
    <t>36210</t>
  </si>
  <si>
    <t>Dru</t>
  </si>
  <si>
    <t>Leisman</t>
  </si>
  <si>
    <t>dleisman4x@dot.gov</t>
  </si>
  <si>
    <t>Apt 730</t>
  </si>
  <si>
    <t>Oralle</t>
  </si>
  <si>
    <t>Sturgeon</t>
  </si>
  <si>
    <t>osturgeon4y@desdev.cn</t>
  </si>
  <si>
    <t>PO Box 43439</t>
  </si>
  <si>
    <t>2720</t>
  </si>
  <si>
    <t>Zoetermeer</t>
  </si>
  <si>
    <t>Baxy</t>
  </si>
  <si>
    <t>Kynett</t>
  </si>
  <si>
    <t>bkynett4z@hud.gov</t>
  </si>
  <si>
    <t>PO Box 3905</t>
  </si>
  <si>
    <t>87066 CEDEX 2</t>
  </si>
  <si>
    <t>Limoges</t>
  </si>
  <si>
    <t>Mandie</t>
  </si>
  <si>
    <t>Offell</t>
  </si>
  <si>
    <t>moffell50@usa.gov</t>
  </si>
  <si>
    <t>Room 209</t>
  </si>
  <si>
    <t>75139 CEDEX 03</t>
  </si>
  <si>
    <t>Paris 03</t>
  </si>
  <si>
    <t>Tadio</t>
  </si>
  <si>
    <t>Smoughton</t>
  </si>
  <si>
    <t>tsmoughton51@hc360.com</t>
  </si>
  <si>
    <t>Apt 609</t>
  </si>
  <si>
    <t>49321 CEDEX</t>
  </si>
  <si>
    <t>Cholet</t>
  </si>
  <si>
    <t>Ulrikaumeko</t>
  </si>
  <si>
    <t>Keppe</t>
  </si>
  <si>
    <t>ukeppe52@state.tx.us</t>
  </si>
  <si>
    <t>PO Box 67954</t>
  </si>
  <si>
    <t>9404</t>
  </si>
  <si>
    <t>Ninove</t>
  </si>
  <si>
    <t>Fredek</t>
  </si>
  <si>
    <t>Cole</t>
  </si>
  <si>
    <t>fcole53@ebay.co.uk</t>
  </si>
  <si>
    <t>PO Box 97065</t>
  </si>
  <si>
    <t>85109 CEDEX</t>
  </si>
  <si>
    <t>Les Sables-d'Olonne</t>
  </si>
  <si>
    <t>Edita</t>
  </si>
  <si>
    <t>Joberne</t>
  </si>
  <si>
    <t>ejoberne54@joomla.org</t>
  </si>
  <si>
    <t>Suite 31</t>
  </si>
  <si>
    <t>11104 CEDEX</t>
  </si>
  <si>
    <t>Narbonne</t>
  </si>
  <si>
    <t>Yolanthe</t>
  </si>
  <si>
    <t>Tunny</t>
  </si>
  <si>
    <t>ytunny55@umn.edu</t>
  </si>
  <si>
    <t>PO Box 81722</t>
  </si>
  <si>
    <t>83040 CEDEX 9</t>
  </si>
  <si>
    <t>Toulon</t>
  </si>
  <si>
    <t>Barth</t>
  </si>
  <si>
    <t>Guilfoyle</t>
  </si>
  <si>
    <t>bguilfoyle56@wiley.com</t>
  </si>
  <si>
    <t>Suite 9</t>
  </si>
  <si>
    <t>5144</t>
  </si>
  <si>
    <t>Waalwijk</t>
  </si>
  <si>
    <t>Jourdain</t>
  </si>
  <si>
    <t>Gidman</t>
  </si>
  <si>
    <t>jgidman57@cloudflare.com</t>
  </si>
  <si>
    <t>50124</t>
  </si>
  <si>
    <t>Firenze</t>
  </si>
  <si>
    <t>Christa</t>
  </si>
  <si>
    <t>Lanham</t>
  </si>
  <si>
    <t>clanham58@epa.gov</t>
  </si>
  <si>
    <t>62404 CEDEX</t>
  </si>
  <si>
    <t>B├®thune</t>
  </si>
  <si>
    <t>Heddie</t>
  </si>
  <si>
    <t>McCome</t>
  </si>
  <si>
    <t>hmccome59@amazon.de</t>
  </si>
  <si>
    <t>Apt 1969</t>
  </si>
  <si>
    <t>1004</t>
  </si>
  <si>
    <t>Amsterdam</t>
  </si>
  <si>
    <t>Sunny</t>
  </si>
  <si>
    <t>De Lorenzo</t>
  </si>
  <si>
    <t>sdelorenzo5a@boston.com</t>
  </si>
  <si>
    <t>Room 222</t>
  </si>
  <si>
    <t>6464</t>
  </si>
  <si>
    <t>Kerkrade</t>
  </si>
  <si>
    <t>Christean</t>
  </si>
  <si>
    <t>Ilyin</t>
  </si>
  <si>
    <t>cilyin5b@ucoz.com</t>
  </si>
  <si>
    <t>Apt 186</t>
  </si>
  <si>
    <t>94569 CEDEX 2</t>
  </si>
  <si>
    <t>Eada</t>
  </si>
  <si>
    <t>Landman</t>
  </si>
  <si>
    <t>elandman5c@nps.gov</t>
  </si>
  <si>
    <t>PO Box 95708</t>
  </si>
  <si>
    <t>BT66</t>
  </si>
  <si>
    <t>Craigavon</t>
  </si>
  <si>
    <t>Donna</t>
  </si>
  <si>
    <t>Stanbury</t>
  </si>
  <si>
    <t>dstanbury5d@ebay.com</t>
  </si>
  <si>
    <t>Apt 1267</t>
  </si>
  <si>
    <t>Betteann</t>
  </si>
  <si>
    <t>Gadsdon</t>
  </si>
  <si>
    <t>bgadsdon5e@wufoo.com</t>
  </si>
  <si>
    <t>69649 CEDEX</t>
  </si>
  <si>
    <t>Caluire-et-Cuire</t>
  </si>
  <si>
    <t>Jone</t>
  </si>
  <si>
    <t>Picopp</t>
  </si>
  <si>
    <t>jpicopp5f@ca.gov</t>
  </si>
  <si>
    <t>7604</t>
  </si>
  <si>
    <t>Almelo</t>
  </si>
  <si>
    <t>Caroline</t>
  </si>
  <si>
    <t>Swires</t>
  </si>
  <si>
    <t>cswires5g@boston.com</t>
  </si>
  <si>
    <t>Suite 44</t>
  </si>
  <si>
    <t>64058 CEDEX 9</t>
  </si>
  <si>
    <t>Marcel</t>
  </si>
  <si>
    <t>Domotor</t>
  </si>
  <si>
    <t>mdomotor5h@angelfire.com</t>
  </si>
  <si>
    <t>Apt 680</t>
  </si>
  <si>
    <t>Ernestine</t>
  </si>
  <si>
    <t>Crutchley</t>
  </si>
  <si>
    <t>ecrutchley5i@virginia.edu</t>
  </si>
  <si>
    <t>Suite 70</t>
  </si>
  <si>
    <t>16146</t>
  </si>
  <si>
    <t>Genova</t>
  </si>
  <si>
    <t>Gideon</t>
  </si>
  <si>
    <t>Songist</t>
  </si>
  <si>
    <t>gsongist5j@wordpress.org</t>
  </si>
  <si>
    <t>Suite 27</t>
  </si>
  <si>
    <t>59034 CEDEX</t>
  </si>
  <si>
    <t>Fabien</t>
  </si>
  <si>
    <t>McVanamy</t>
  </si>
  <si>
    <t>fmcvanamy5k@loc.gov</t>
  </si>
  <si>
    <t>Apt 1224</t>
  </si>
  <si>
    <t>44244 CEDEX</t>
  </si>
  <si>
    <t>La Chapelle-sur-Erdre</t>
  </si>
  <si>
    <t>Raeann</t>
  </si>
  <si>
    <t>Hourihan</t>
  </si>
  <si>
    <t>rhourihan5l@forbes.com</t>
  </si>
  <si>
    <t>PO Box 48846</t>
  </si>
  <si>
    <t>19011 CEDEX</t>
  </si>
  <si>
    <t>Tulle</t>
  </si>
  <si>
    <t>Casey</t>
  </si>
  <si>
    <t>Ratray</t>
  </si>
  <si>
    <t>cratray5m@pinterest.com</t>
  </si>
  <si>
    <t>Apt 1774</t>
  </si>
  <si>
    <t>20359</t>
  </si>
  <si>
    <t>Elliott</t>
  </si>
  <si>
    <t>Chafer</t>
  </si>
  <si>
    <t>echafer5n@gravatar.com</t>
  </si>
  <si>
    <t>Apt 738</t>
  </si>
  <si>
    <t>33060 CEDEX</t>
  </si>
  <si>
    <t>Margo</t>
  </si>
  <si>
    <t>Woolway</t>
  </si>
  <si>
    <t>mwoolway5o@ow.ly</t>
  </si>
  <si>
    <t>80075 CEDEX 1</t>
  </si>
  <si>
    <t>Kelila</t>
  </si>
  <si>
    <t>Cavy</t>
  </si>
  <si>
    <t>kcavy5p@whitehouse.gov</t>
  </si>
  <si>
    <t>Louisette</t>
  </si>
  <si>
    <t>Strahan</t>
  </si>
  <si>
    <t>lstrahan5q@reuters.com</t>
  </si>
  <si>
    <t>Room 1013</t>
  </si>
  <si>
    <t>37942 CEDEX 9</t>
  </si>
  <si>
    <t>Zach</t>
  </si>
  <si>
    <t>Grayley</t>
  </si>
  <si>
    <t>zgrayley5r@tinypic.com</t>
  </si>
  <si>
    <t>Room 551</t>
  </si>
  <si>
    <t>94434 CEDEX</t>
  </si>
  <si>
    <t>Chennevi├¿res-sur-Marne</t>
  </si>
  <si>
    <t>Mallory</t>
  </si>
  <si>
    <t>Mityushin</t>
  </si>
  <si>
    <t>mmityushin5s@cyberchimps.com</t>
  </si>
  <si>
    <t>Apt 356</t>
  </si>
  <si>
    <t>Towney</t>
  </si>
  <si>
    <t>Bantock</t>
  </si>
  <si>
    <t>tbantock5t@army.mil</t>
  </si>
  <si>
    <t>Room 946</t>
  </si>
  <si>
    <t>51209 CEDEX</t>
  </si>
  <si>
    <t>├ëpernay</t>
  </si>
  <si>
    <t>Ludovico</t>
  </si>
  <si>
    <t>Halvosen</t>
  </si>
  <si>
    <t>lhalvosen5u@google.fr</t>
  </si>
  <si>
    <t>Room 653</t>
  </si>
  <si>
    <t>Helwig</t>
  </si>
  <si>
    <t>shelwig5v@buzzfeed.com</t>
  </si>
  <si>
    <t>Suite 59</t>
  </si>
  <si>
    <t>1819</t>
  </si>
  <si>
    <t>Alkmaar</t>
  </si>
  <si>
    <t>Mora</t>
  </si>
  <si>
    <t>Upwood</t>
  </si>
  <si>
    <t>mupwood5w@jimdo.com</t>
  </si>
  <si>
    <t>Room 1364</t>
  </si>
  <si>
    <t>75166 CEDEX 19</t>
  </si>
  <si>
    <t>Paris 19</t>
  </si>
  <si>
    <t>Orsa</t>
  </si>
  <si>
    <t>Norcliffe</t>
  </si>
  <si>
    <t>onorcliffe5x@istockphoto.com</t>
  </si>
  <si>
    <t>PO Box 17171</t>
  </si>
  <si>
    <t>75195 CEDEX 04</t>
  </si>
  <si>
    <t>Paris 04</t>
  </si>
  <si>
    <t>Benny</t>
  </si>
  <si>
    <t>McSparran</t>
  </si>
  <si>
    <t>bmcsparran5y@fda.gov</t>
  </si>
  <si>
    <t>Suite 81</t>
  </si>
  <si>
    <t>Domini</t>
  </si>
  <si>
    <t>Woodman</t>
  </si>
  <si>
    <t>dwoodman5z@usgs.gov</t>
  </si>
  <si>
    <t>Paula</t>
  </si>
  <si>
    <t>Harme</t>
  </si>
  <si>
    <t>pharme60@examiner.com</t>
  </si>
  <si>
    <t>PO Box 51533</t>
  </si>
  <si>
    <t>77484 CEDEX</t>
  </si>
  <si>
    <t>Provins</t>
  </si>
  <si>
    <t>Merrile</t>
  </si>
  <si>
    <t>Babon</t>
  </si>
  <si>
    <t>mbabon61@desdev.cn</t>
  </si>
  <si>
    <t>Apt 1937</t>
  </si>
  <si>
    <t>78165 CEDEX</t>
  </si>
  <si>
    <t>Marly-le-Roi</t>
  </si>
  <si>
    <t>Ulick</t>
  </si>
  <si>
    <t>Wellfare</t>
  </si>
  <si>
    <t>uwellfare62@nymag.com</t>
  </si>
  <si>
    <t>Suite 62</t>
  </si>
  <si>
    <t>NR29</t>
  </si>
  <si>
    <t>Newport</t>
  </si>
  <si>
    <t>Tamra</t>
  </si>
  <si>
    <t>Nevett</t>
  </si>
  <si>
    <t>tnevett63@printfriendly.com</t>
  </si>
  <si>
    <t>Apt 507</t>
  </si>
  <si>
    <t>14922 CEDEX 9</t>
  </si>
  <si>
    <t>Langston</t>
  </si>
  <si>
    <t>Jeskins</t>
  </si>
  <si>
    <t>ljeskins64@army.mil</t>
  </si>
  <si>
    <t>PO Box 40175</t>
  </si>
  <si>
    <t>Egan</t>
  </si>
  <si>
    <t>Meys</t>
  </si>
  <si>
    <t>emeys65@about.com</t>
  </si>
  <si>
    <t>Room 1153</t>
  </si>
  <si>
    <t>94364 CEDEX</t>
  </si>
  <si>
    <t>Bry-sur-Marne</t>
  </si>
  <si>
    <t>Anallese</t>
  </si>
  <si>
    <t>Mineghelli</t>
  </si>
  <si>
    <t>amineghelli66@people.com.cn</t>
  </si>
  <si>
    <t>PO Box 52049</t>
  </si>
  <si>
    <t>22194 CEDEX</t>
  </si>
  <si>
    <t>Pl├®rin</t>
  </si>
  <si>
    <t>Granthem</t>
  </si>
  <si>
    <t>Aysik</t>
  </si>
  <si>
    <t>gaysik67@desdev.cn</t>
  </si>
  <si>
    <t>68704 CEDEX</t>
  </si>
  <si>
    <t>Cernay</t>
  </si>
  <si>
    <t>Fabian</t>
  </si>
  <si>
    <t>Ballham</t>
  </si>
  <si>
    <t>fballham68@hao123.com</t>
  </si>
  <si>
    <t>Room 755</t>
  </si>
  <si>
    <t>30011 CEDEX 4</t>
  </si>
  <si>
    <t>Gaile</t>
  </si>
  <si>
    <t>Nisard</t>
  </si>
  <si>
    <t>gnisard69@cafepress.com</t>
  </si>
  <si>
    <t>Suite 12</t>
  </si>
  <si>
    <t>8039</t>
  </si>
  <si>
    <t>Bryon</t>
  </si>
  <si>
    <t>Gurrado</t>
  </si>
  <si>
    <t>bgurrado6a@patch.com</t>
  </si>
  <si>
    <t>Suite 96</t>
  </si>
  <si>
    <t>8037</t>
  </si>
  <si>
    <t>Leonora</t>
  </si>
  <si>
    <t>Hay</t>
  </si>
  <si>
    <t>lhay6b@shinystat.com</t>
  </si>
  <si>
    <t>Ailis</t>
  </si>
  <si>
    <t>Wittman</t>
  </si>
  <si>
    <t>awittman6c@sciencedirect.com</t>
  </si>
  <si>
    <t>Apt 1251</t>
  </si>
  <si>
    <t>47239</t>
  </si>
  <si>
    <t>Duisburg</t>
  </si>
  <si>
    <t>Guillema</t>
  </si>
  <si>
    <t>Malster</t>
  </si>
  <si>
    <t>gmalster6d@upenn.edu</t>
  </si>
  <si>
    <t>Suite 11</t>
  </si>
  <si>
    <t>13509</t>
  </si>
  <si>
    <t>Lew</t>
  </si>
  <si>
    <t>Kopke</t>
  </si>
  <si>
    <t>lkopke6e@dagondesign.com</t>
  </si>
  <si>
    <t>74311 CEDEX</t>
  </si>
  <si>
    <t>Cluses</t>
  </si>
  <si>
    <t>Thorn</t>
  </si>
  <si>
    <t>Gillease</t>
  </si>
  <si>
    <t>tgillease6f@etsy.com</t>
  </si>
  <si>
    <t>8042</t>
  </si>
  <si>
    <t>Klemens</t>
  </si>
  <si>
    <t>Bennett</t>
  </si>
  <si>
    <t>kbennett6g@reddit.com</t>
  </si>
  <si>
    <t>72768</t>
  </si>
  <si>
    <t>Reutlingen</t>
  </si>
  <si>
    <t>Kaye</t>
  </si>
  <si>
    <t>Fitzsymonds</t>
  </si>
  <si>
    <t>kfitzsymonds6h@usa.gov</t>
  </si>
  <si>
    <t>Suite 21</t>
  </si>
  <si>
    <t>13540</t>
  </si>
  <si>
    <t>Aix-en-Provence</t>
  </si>
  <si>
    <t>Valenka</t>
  </si>
  <si>
    <t>Haugen</t>
  </si>
  <si>
    <t>vhaugen6i@nba.com</t>
  </si>
  <si>
    <t>Room 682</t>
  </si>
  <si>
    <t>59007 CEDEX</t>
  </si>
  <si>
    <t>Hamlen</t>
  </si>
  <si>
    <t>Andreone</t>
  </si>
  <si>
    <t>handreone6j@yale.edu</t>
  </si>
  <si>
    <t>69902 CEDEX 20</t>
  </si>
  <si>
    <t>Florri</t>
  </si>
  <si>
    <t>Kennifeck</t>
  </si>
  <si>
    <t>fkennifeck6k@imgur.com</t>
  </si>
  <si>
    <t>Room 1550</t>
  </si>
  <si>
    <t>91129 CEDEX</t>
  </si>
  <si>
    <t>Palaiseau</t>
  </si>
  <si>
    <t>Frasco</t>
  </si>
  <si>
    <t>Giacobazzi</t>
  </si>
  <si>
    <t>fgiacobazzi6l@fc2.com</t>
  </si>
  <si>
    <t>Room 164</t>
  </si>
  <si>
    <t>01154 CEDEX</t>
  </si>
  <si>
    <t>Lagnieu</t>
  </si>
  <si>
    <t>Kane</t>
  </si>
  <si>
    <t>Allitt</t>
  </si>
  <si>
    <t>kallitt6m@nasa.gov</t>
  </si>
  <si>
    <t>PO Box 54332</t>
  </si>
  <si>
    <t>42164 CEDEX</t>
  </si>
  <si>
    <t>Andr├®zieux-Bouth├®on</t>
  </si>
  <si>
    <t>Abagael</t>
  </si>
  <si>
    <t>Josskoviz</t>
  </si>
  <si>
    <t>ajosskoviz6n@360.cn</t>
  </si>
  <si>
    <t>Room 1908</t>
  </si>
  <si>
    <t>13253 CEDEX 06</t>
  </si>
  <si>
    <t>Pauletta</t>
  </si>
  <si>
    <t>pvaggs6o@domainmarket.com</t>
  </si>
  <si>
    <t>Room 991</t>
  </si>
  <si>
    <t>59734 CEDEX</t>
  </si>
  <si>
    <t>Saint-Amand-les-Eaux</t>
  </si>
  <si>
    <t>Kelby</t>
  </si>
  <si>
    <t>Meighan</t>
  </si>
  <si>
    <t>kmeighan6p@state.tx.us</t>
  </si>
  <si>
    <t>Apt 1820</t>
  </si>
  <si>
    <t>93691 CEDEX</t>
  </si>
  <si>
    <t>Pantin</t>
  </si>
  <si>
    <t>Osbert</t>
  </si>
  <si>
    <t>Scranney</t>
  </si>
  <si>
    <t>oscranney6q@cpanel.net</t>
  </si>
  <si>
    <t>PO Box 20163</t>
  </si>
  <si>
    <t>84504 CEDEX</t>
  </si>
  <si>
    <t>Boll├¿ne</t>
  </si>
  <si>
    <t>Joey</t>
  </si>
  <si>
    <t>Shipley</t>
  </si>
  <si>
    <t>jshipley6r@amazon.de</t>
  </si>
  <si>
    <t>PO Box 97231</t>
  </si>
  <si>
    <t>63409 CEDEX</t>
  </si>
  <si>
    <t>Chamali├¿res</t>
  </si>
  <si>
    <t>Joelynn</t>
  </si>
  <si>
    <t>Widdowfield</t>
  </si>
  <si>
    <t>jwiddowfield6s@scientificamerican.com</t>
  </si>
  <si>
    <t>45979 CEDEX 9</t>
  </si>
  <si>
    <t>Trumaine</t>
  </si>
  <si>
    <t>Rounding</t>
  </si>
  <si>
    <t>trounding6t@forbes.com</t>
  </si>
  <si>
    <t>Apt 899</t>
  </si>
  <si>
    <t>06293 CEDEX 3</t>
  </si>
  <si>
    <t>Clari</t>
  </si>
  <si>
    <t>Jorger</t>
  </si>
  <si>
    <t>cjorger6u@devhub.com</t>
  </si>
  <si>
    <t>Room 1090</t>
  </si>
  <si>
    <t>92019 CEDEX</t>
  </si>
  <si>
    <t>Nanterre</t>
  </si>
  <si>
    <t>Justin</t>
  </si>
  <si>
    <t>Nerney</t>
  </si>
  <si>
    <t>jnerney6v@meetup.com</t>
  </si>
  <si>
    <t>PO Box 81902</t>
  </si>
  <si>
    <t>92929 CEDEX</t>
  </si>
  <si>
    <t>Gina</t>
  </si>
  <si>
    <t>Haggerstone</t>
  </si>
  <si>
    <t>ghaggerstone6w@indiatimes.com</t>
  </si>
  <si>
    <t>Suite 47</t>
  </si>
  <si>
    <t>59961 CEDEX</t>
  </si>
  <si>
    <t>Croix</t>
  </si>
  <si>
    <t>Hanscome</t>
  </si>
  <si>
    <t>whanscome6x@abc.net.au</t>
  </si>
  <si>
    <t>Suite 71</t>
  </si>
  <si>
    <t>69303 CEDEX 07</t>
  </si>
  <si>
    <t>Alford</t>
  </si>
  <si>
    <t>Kaubisch</t>
  </si>
  <si>
    <t>akaubisch6y@people.com.cn</t>
  </si>
  <si>
    <t>93591 CEDEX</t>
  </si>
  <si>
    <t>Monika</t>
  </si>
  <si>
    <t>Ealam</t>
  </si>
  <si>
    <t>mealam6z@about.me</t>
  </si>
  <si>
    <t>Apt 572</t>
  </si>
  <si>
    <t>56004 CEDEX</t>
  </si>
  <si>
    <t>Luis</t>
  </si>
  <si>
    <t>Critten</t>
  </si>
  <si>
    <t>lcritten70@vkontakte.ru</t>
  </si>
  <si>
    <t>68020 CEDEX</t>
  </si>
  <si>
    <t>Colmar</t>
  </si>
  <si>
    <t>Lenka</t>
  </si>
  <si>
    <t>Becom</t>
  </si>
  <si>
    <t>lbecom71@usatoday.com</t>
  </si>
  <si>
    <t>Suite 97</t>
  </si>
  <si>
    <t>78061 CEDEX</t>
  </si>
  <si>
    <t>Rodolphe</t>
  </si>
  <si>
    <t>McCritichie</t>
  </si>
  <si>
    <t>rmccritichie72@devhub.com</t>
  </si>
  <si>
    <t>Suite 83</t>
  </si>
  <si>
    <t>93571 CEDEX</t>
  </si>
  <si>
    <t>La Plaine-Saint-Denis</t>
  </si>
  <si>
    <t>Stanwood</t>
  </si>
  <si>
    <t>Van Merwe</t>
  </si>
  <si>
    <t>svanmerwe73@utexas.edu</t>
  </si>
  <si>
    <t>80129</t>
  </si>
  <si>
    <t>Napoli</t>
  </si>
  <si>
    <t>Helen</t>
  </si>
  <si>
    <t>Tolumello</t>
  </si>
  <si>
    <t>htolumello74@ehow.com</t>
  </si>
  <si>
    <t>Suite 68</t>
  </si>
  <si>
    <t>22025 CEDEX 1</t>
  </si>
  <si>
    <t>Saint-Brieuc</t>
  </si>
  <si>
    <t>Garwin</t>
  </si>
  <si>
    <t>Jillett</t>
  </si>
  <si>
    <t>gjillett75@fc2.com</t>
  </si>
  <si>
    <t>PO Box 1054</t>
  </si>
  <si>
    <t>4839</t>
  </si>
  <si>
    <t>Breda</t>
  </si>
  <si>
    <t>Dominica</t>
  </si>
  <si>
    <t>Albro</t>
  </si>
  <si>
    <t>dalbro76@biglobe.ne.jp</t>
  </si>
  <si>
    <t>Suite 94</t>
  </si>
  <si>
    <t>60922 CEDEX 9</t>
  </si>
  <si>
    <t>Creil</t>
  </si>
  <si>
    <t>Calla</t>
  </si>
  <si>
    <t>Wilstead</t>
  </si>
  <si>
    <t>cwilstead77@nytimes.com</t>
  </si>
  <si>
    <t>Room 1251</t>
  </si>
  <si>
    <t>69265 CEDEX 09</t>
  </si>
  <si>
    <t>Carola</t>
  </si>
  <si>
    <t>Ruberti</t>
  </si>
  <si>
    <t>cruberti78@de.vu</t>
  </si>
  <si>
    <t>Room 1229</t>
  </si>
  <si>
    <t>24111 CEDEX</t>
  </si>
  <si>
    <t>Bergerac</t>
  </si>
  <si>
    <t>Corbin</t>
  </si>
  <si>
    <t>Eagling</t>
  </si>
  <si>
    <t>ceagling79@si.edu</t>
  </si>
  <si>
    <t>Suite 48</t>
  </si>
  <si>
    <t>76304 CEDEX</t>
  </si>
  <si>
    <t>Sotteville-l├¿s-Rouen</t>
  </si>
  <si>
    <t>Gabriello</t>
  </si>
  <si>
    <t>Hankins</t>
  </si>
  <si>
    <t>ghankins7a@yellowpages.com</t>
  </si>
  <si>
    <t>Mahalia</t>
  </si>
  <si>
    <t>Playfair</t>
  </si>
  <si>
    <t>mplayfair7b@cbsnews.com</t>
  </si>
  <si>
    <t>Suite 88</t>
  </si>
  <si>
    <t>37404 CEDEX</t>
  </si>
  <si>
    <t>Amboise</t>
  </si>
  <si>
    <t>Sigmund</t>
  </si>
  <si>
    <t>Duesbury</t>
  </si>
  <si>
    <t>sduesbury7c@odnoklassniki.ru</t>
  </si>
  <si>
    <t>Room 583</t>
  </si>
  <si>
    <t>28025</t>
  </si>
  <si>
    <t>Madrid</t>
  </si>
  <si>
    <t>Thaine</t>
  </si>
  <si>
    <t>Wisbey</t>
  </si>
  <si>
    <t>twisbey7d@shareasale.com</t>
  </si>
  <si>
    <t>Apt 965</t>
  </si>
  <si>
    <t>35022 CEDEX 2</t>
  </si>
  <si>
    <t>Nesta</t>
  </si>
  <si>
    <t>Devereu</t>
  </si>
  <si>
    <t>ndevereu7e@si.edu</t>
  </si>
  <si>
    <t>78105 CEDEX</t>
  </si>
  <si>
    <t>Saint-Germain-en-Laye</t>
  </si>
  <si>
    <t>Cooper</t>
  </si>
  <si>
    <t>Slimon</t>
  </si>
  <si>
    <t>cslimon7f@smugmug.com</t>
  </si>
  <si>
    <t>Apt 1531</t>
  </si>
  <si>
    <t>Berne</t>
  </si>
  <si>
    <t>Loreit</t>
  </si>
  <si>
    <t>bloreit7g@jugem.jp</t>
  </si>
  <si>
    <t>PO Box 85539</t>
  </si>
  <si>
    <t>28055</t>
  </si>
  <si>
    <t>Hadria</t>
  </si>
  <si>
    <t>Bengle</t>
  </si>
  <si>
    <t>hbengle7h@t.co</t>
  </si>
  <si>
    <t>Suite 22</t>
  </si>
  <si>
    <t>Janean</t>
  </si>
  <si>
    <t>Greedier</t>
  </si>
  <si>
    <t>jgreedier7i@reddit.com</t>
  </si>
  <si>
    <t>Tiler</t>
  </si>
  <si>
    <t>Pendred</t>
  </si>
  <si>
    <t>tpendred7j@usda.gov</t>
  </si>
  <si>
    <t>PO Box 94298</t>
  </si>
  <si>
    <t>94537 CEDEX</t>
  </si>
  <si>
    <t>Orly</t>
  </si>
  <si>
    <t>Germaine</t>
  </si>
  <si>
    <t>Meric</t>
  </si>
  <si>
    <t>gmeric7k@domainmarket.com</t>
  </si>
  <si>
    <t>PO Box 49017</t>
  </si>
  <si>
    <t>41355 CEDEX</t>
  </si>
  <si>
    <t>Vineuil</t>
  </si>
  <si>
    <t>Adrea</t>
  </si>
  <si>
    <t>Heindrick</t>
  </si>
  <si>
    <t>aheindrick7l@drupal.org</t>
  </si>
  <si>
    <t>Suite 26</t>
  </si>
  <si>
    <t>Lyn</t>
  </si>
  <si>
    <t>Veelers</t>
  </si>
  <si>
    <t>lveelers7m@php.net</t>
  </si>
  <si>
    <t>47015</t>
  </si>
  <si>
    <t>Valladolid</t>
  </si>
  <si>
    <t>Elianora</t>
  </si>
  <si>
    <t>Avraham</t>
  </si>
  <si>
    <t>eavraham7n@ca.gov</t>
  </si>
  <si>
    <t>Room 531</t>
  </si>
  <si>
    <t>20015</t>
  </si>
  <si>
    <t>Donostia-San Sebastian</t>
  </si>
  <si>
    <t>Sandye</t>
  </si>
  <si>
    <t>Collinette</t>
  </si>
  <si>
    <t>scollinette7o@istockphoto.com</t>
  </si>
  <si>
    <t>57954 CEDEX</t>
  </si>
  <si>
    <t>Montigny-l├¿s-Metz</t>
  </si>
  <si>
    <t>Hertha</t>
  </si>
  <si>
    <t>Gentzsch</t>
  </si>
  <si>
    <t>hgentzsch7p@nature.com</t>
  </si>
  <si>
    <t>Room 573</t>
  </si>
  <si>
    <t>06234 CEDEX</t>
  </si>
  <si>
    <t>Trescha</t>
  </si>
  <si>
    <t>Dudenie</t>
  </si>
  <si>
    <t>tdudenie7q@slate.com</t>
  </si>
  <si>
    <t>Room 395</t>
  </si>
  <si>
    <t>5629</t>
  </si>
  <si>
    <t>Eindhoven</t>
  </si>
  <si>
    <t>Kristoforo</t>
  </si>
  <si>
    <t>Raitie</t>
  </si>
  <si>
    <t>kraitie7r@canalblog.com</t>
  </si>
  <si>
    <t>1170</t>
  </si>
  <si>
    <t>Bruxelles</t>
  </si>
  <si>
    <t>Seana</t>
  </si>
  <si>
    <t>Carslaw</t>
  </si>
  <si>
    <t>scarslaw7s@stumbleupon.com</t>
  </si>
  <si>
    <t>Room 399</t>
  </si>
  <si>
    <t>83060 CEDEX</t>
  </si>
  <si>
    <t>Jackelyn</t>
  </si>
  <si>
    <t>Pargetter</t>
  </si>
  <si>
    <t>jpargetter7t@technorati.com</t>
  </si>
  <si>
    <t>PO Box 91992</t>
  </si>
  <si>
    <t>95334 CEDEX</t>
  </si>
  <si>
    <t>Domont</t>
  </si>
  <si>
    <t>Alleyn</t>
  </si>
  <si>
    <t>Gutierrez</t>
  </si>
  <si>
    <t>agutierrez7u@ow.ly</t>
  </si>
  <si>
    <t>Room 187</t>
  </si>
  <si>
    <t>21209 CEDEX</t>
  </si>
  <si>
    <t>Beaune</t>
  </si>
  <si>
    <t>Alli</t>
  </si>
  <si>
    <t>Trinder</t>
  </si>
  <si>
    <t>atrinder7v@cocolog-nifty.com</t>
  </si>
  <si>
    <t>Apt 440</t>
  </si>
  <si>
    <t>23009 CEDEX</t>
  </si>
  <si>
    <t>Gu├®ret</t>
  </si>
  <si>
    <t>Betti</t>
  </si>
  <si>
    <t>Lowdeane</t>
  </si>
  <si>
    <t>blowdeane7w@businessinsider.com</t>
  </si>
  <si>
    <t>Room 330</t>
  </si>
  <si>
    <t>54412 CEDEX</t>
  </si>
  <si>
    <t>Longwy</t>
  </si>
  <si>
    <t>Sonny</t>
  </si>
  <si>
    <t>Couldwell</t>
  </si>
  <si>
    <t>scouldwell7x@nyu.edu</t>
  </si>
  <si>
    <t>PO Box 49636</t>
  </si>
  <si>
    <t>89024 CEDEX</t>
  </si>
  <si>
    <t>Auxerre</t>
  </si>
  <si>
    <t>Obed</t>
  </si>
  <si>
    <t>Rawet</t>
  </si>
  <si>
    <t>orawet7y@sogou.com</t>
  </si>
  <si>
    <t>Apt 1241</t>
  </si>
  <si>
    <t>09123</t>
  </si>
  <si>
    <t>Chemnitz</t>
  </si>
  <si>
    <t>Aviva</t>
  </si>
  <si>
    <t>Twyford</t>
  </si>
  <si>
    <t>atwyford7z@cornell.edu</t>
  </si>
  <si>
    <t>Apt 294</t>
  </si>
  <si>
    <t>15899</t>
  </si>
  <si>
    <t>Geraldine</t>
  </si>
  <si>
    <t>Watsham</t>
  </si>
  <si>
    <t>gwatsham80@google.de</t>
  </si>
  <si>
    <t>Room 313</t>
  </si>
  <si>
    <t>21604 CEDEX</t>
  </si>
  <si>
    <t>Longvic</t>
  </si>
  <si>
    <t>Caro</t>
  </si>
  <si>
    <t>Spini</t>
  </si>
  <si>
    <t>cspini81@bandcamp.com</t>
  </si>
  <si>
    <t>Apt 3</t>
  </si>
  <si>
    <t>6824</t>
  </si>
  <si>
    <t>Dorene</t>
  </si>
  <si>
    <t>Dur</t>
  </si>
  <si>
    <t>ddur82@wsj.com</t>
  </si>
  <si>
    <t>CT15</t>
  </si>
  <si>
    <t>Jerrylee</t>
  </si>
  <si>
    <t>Torre</t>
  </si>
  <si>
    <t>jtorre83@wunderground.com</t>
  </si>
  <si>
    <t>PO Box 10424</t>
  </si>
  <si>
    <t>7909</t>
  </si>
  <si>
    <t>Hoogeveen</t>
  </si>
  <si>
    <t>Karlens</t>
  </si>
  <si>
    <t>Elwin</t>
  </si>
  <si>
    <t>kelwin84@e-recht24.de</t>
  </si>
  <si>
    <t>Room 987</t>
  </si>
  <si>
    <t>59444 CEDEX</t>
  </si>
  <si>
    <t>Wasquehal</t>
  </si>
  <si>
    <t>Shaina</t>
  </si>
  <si>
    <t>Wilcocks</t>
  </si>
  <si>
    <t>swilcocks85@123-reg.co.uk</t>
  </si>
  <si>
    <t>28239</t>
  </si>
  <si>
    <t>Bremen</t>
  </si>
  <si>
    <t>Beatrice</t>
  </si>
  <si>
    <t>Schuh</t>
  </si>
  <si>
    <t>bschuh86@who.int</t>
  </si>
  <si>
    <t>Apt 416</t>
  </si>
  <si>
    <t>9704</t>
  </si>
  <si>
    <t>Groningen</t>
  </si>
  <si>
    <t>Nevile</t>
  </si>
  <si>
    <t>Pitkethly</t>
  </si>
  <si>
    <t>npitkethly87@wiley.com</t>
  </si>
  <si>
    <t>Apt 531</t>
  </si>
  <si>
    <t>91124 CEDEX</t>
  </si>
  <si>
    <t>Dunstan</t>
  </si>
  <si>
    <t>Lea</t>
  </si>
  <si>
    <t>dlea88@businessinsider.com</t>
  </si>
  <si>
    <t>Apt 174</t>
  </si>
  <si>
    <t>75638 CEDEX 13</t>
  </si>
  <si>
    <t>Shantee</t>
  </si>
  <si>
    <t>Mellem</t>
  </si>
  <si>
    <t>smellem89@about.com</t>
  </si>
  <si>
    <t>44958 CEDEX 9</t>
  </si>
  <si>
    <t>Clifford</t>
  </si>
  <si>
    <t>Dimitriou</t>
  </si>
  <si>
    <t>cdimitriou8a@sakura.ne.jp</t>
  </si>
  <si>
    <t>Apt 1738</t>
  </si>
  <si>
    <t>47020 CEDEX 9</t>
  </si>
  <si>
    <t>Agen</t>
  </si>
  <si>
    <t>Dasi</t>
  </si>
  <si>
    <t>Riba</t>
  </si>
  <si>
    <t>driba8b@creativecommons.org</t>
  </si>
  <si>
    <t>PO Box 37127</t>
  </si>
  <si>
    <t>69939 CEDEX 20</t>
  </si>
  <si>
    <t>Budd</t>
  </si>
  <si>
    <t>Soldi</t>
  </si>
  <si>
    <t>bsoldi8c@hc360.com</t>
  </si>
  <si>
    <t>PO Box 65909</t>
  </si>
  <si>
    <t>2614</t>
  </si>
  <si>
    <t>Delft</t>
  </si>
  <si>
    <t>Chandal</t>
  </si>
  <si>
    <t>Stanyard</t>
  </si>
  <si>
    <t>cstanyard8d@globo.com</t>
  </si>
  <si>
    <t>Apt 555</t>
  </si>
  <si>
    <t>44200</t>
  </si>
  <si>
    <t>Novelia</t>
  </si>
  <si>
    <t>Bleything</t>
  </si>
  <si>
    <t>nbleything8e@usnews.com</t>
  </si>
  <si>
    <t>Apt 861</t>
  </si>
  <si>
    <t>Ingaberg</t>
  </si>
  <si>
    <t>Muncey</t>
  </si>
  <si>
    <t>imuncey8f@spiegel.de</t>
  </si>
  <si>
    <t>79114</t>
  </si>
  <si>
    <t>Freiburg im Breisgau</t>
  </si>
  <si>
    <t>Joseito</t>
  </si>
  <si>
    <t>Pegden</t>
  </si>
  <si>
    <t>jpegden8g@tripod.com</t>
  </si>
  <si>
    <t>Timothea</t>
  </si>
  <si>
    <t>Treversh</t>
  </si>
  <si>
    <t>ttreversh8h@ftc.gov</t>
  </si>
  <si>
    <t>Apt 1221</t>
  </si>
  <si>
    <t>60434 CEDEX</t>
  </si>
  <si>
    <t>Noailles</t>
  </si>
  <si>
    <t>Shane</t>
  </si>
  <si>
    <t>Nesey</t>
  </si>
  <si>
    <t>snesey8i@answers.com</t>
  </si>
  <si>
    <t>13232 CEDEX 01</t>
  </si>
  <si>
    <t>Freddy</t>
  </si>
  <si>
    <t>Rainger</t>
  </si>
  <si>
    <t>frainger8j@nature.com</t>
  </si>
  <si>
    <t>77453 CEDEX 2</t>
  </si>
  <si>
    <t>Marne-la-Vall├®e</t>
  </si>
  <si>
    <t>Tyne</t>
  </si>
  <si>
    <t>Stannislawski</t>
  </si>
  <si>
    <t>tstannislawski8k@europa.eu</t>
  </si>
  <si>
    <t>75280 CEDEX 06</t>
  </si>
  <si>
    <t>Paris 06</t>
  </si>
  <si>
    <t>Dill</t>
  </si>
  <si>
    <t>Holtham</t>
  </si>
  <si>
    <t>dholtham8l@yandex.ru</t>
  </si>
  <si>
    <t>Apt 390</t>
  </si>
  <si>
    <t>94675 CEDEX</t>
  </si>
  <si>
    <t>Charenton-le-Pont</t>
  </si>
  <si>
    <t>Gavrielle</t>
  </si>
  <si>
    <t>Jenkyn</t>
  </si>
  <si>
    <t>gjenkyn8m@mac.com</t>
  </si>
  <si>
    <t>69446 CEDEX 03</t>
  </si>
  <si>
    <t>Roana</t>
  </si>
  <si>
    <t>Bawdon</t>
  </si>
  <si>
    <t>rbawdon8n@ucoz.ru</t>
  </si>
  <si>
    <t>Apt 1799</t>
  </si>
  <si>
    <t>50951 CEDEX 9</t>
  </si>
  <si>
    <t>Saint-L├┤</t>
  </si>
  <si>
    <t>Aida</t>
  </si>
  <si>
    <t>Hullyer</t>
  </si>
  <si>
    <t>ahullyer8o@furl.net</t>
  </si>
  <si>
    <t>Apt 89</t>
  </si>
  <si>
    <t>39080</t>
  </si>
  <si>
    <t>Santander</t>
  </si>
  <si>
    <t>Corinna</t>
  </si>
  <si>
    <t>Clewley</t>
  </si>
  <si>
    <t>cclewley8p@wiley.com</t>
  </si>
  <si>
    <t>Apt 863</t>
  </si>
  <si>
    <t>Zea</t>
  </si>
  <si>
    <t>Poznanski</t>
  </si>
  <si>
    <t>zpoznanski8q@cpanel.net</t>
  </si>
  <si>
    <t>33070 CEDEX</t>
  </si>
  <si>
    <t>Ernie</t>
  </si>
  <si>
    <t>Seelbach</t>
  </si>
  <si>
    <t>eseelbach8r@stanford.edu</t>
  </si>
  <si>
    <t>Room 241</t>
  </si>
  <si>
    <t>57124</t>
  </si>
  <si>
    <t>Livorno</t>
  </si>
  <si>
    <t>Kristoffer</t>
  </si>
  <si>
    <t>Eivers</t>
  </si>
  <si>
    <t>keivers8s@fotki.com</t>
  </si>
  <si>
    <t>Denis</t>
  </si>
  <si>
    <t>ldenis8t@huffingtonpost.com</t>
  </si>
  <si>
    <t>Apt 1706</t>
  </si>
  <si>
    <t>71109 CEDEX</t>
  </si>
  <si>
    <t>Chalon-sur-Sa├┤ne</t>
  </si>
  <si>
    <t>Had</t>
  </si>
  <si>
    <t>Harding</t>
  </si>
  <si>
    <t>hharding8u@wordpress.com</t>
  </si>
  <si>
    <t>Apt 247</t>
  </si>
  <si>
    <t>75096 CEDEX 02</t>
  </si>
  <si>
    <t>Paris 02</t>
  </si>
  <si>
    <t>Michal</t>
  </si>
  <si>
    <t>Richin</t>
  </si>
  <si>
    <t>mrichin8v@ustream.tv</t>
  </si>
  <si>
    <t>PO Box 12510</t>
  </si>
  <si>
    <t>Nonna</t>
  </si>
  <si>
    <t>Borrell</t>
  </si>
  <si>
    <t>nborrell8w@marketwatch.com</t>
  </si>
  <si>
    <t>Room 519</t>
  </si>
  <si>
    <t>70004 CEDEX</t>
  </si>
  <si>
    <t>Vesoul</t>
  </si>
  <si>
    <t>Tucker</t>
  </si>
  <si>
    <t>Vautin</t>
  </si>
  <si>
    <t>tvautin8x@usatoday.com</t>
  </si>
  <si>
    <t>Room 1460</t>
  </si>
  <si>
    <t>49937 CEDEX 9</t>
  </si>
  <si>
    <t>Angers</t>
  </si>
  <si>
    <t>Donovan</t>
  </si>
  <si>
    <t>Putten</t>
  </si>
  <si>
    <t>dputten8y@de.vu</t>
  </si>
  <si>
    <t>Suite 36</t>
  </si>
  <si>
    <t>16015 CEDEX</t>
  </si>
  <si>
    <t>Craggy</t>
  </si>
  <si>
    <t>Fletcher</t>
  </si>
  <si>
    <t>cfletcher8z@e-recht24.de</t>
  </si>
  <si>
    <t>Apt 1980</t>
  </si>
  <si>
    <t>76124 CEDEX</t>
  </si>
  <si>
    <t>Le Grand-Quevilly</t>
  </si>
  <si>
    <t>Lucius</t>
  </si>
  <si>
    <t>Sizland</t>
  </si>
  <si>
    <t>lsizland90@vk.com</t>
  </si>
  <si>
    <t>PO Box 23849</t>
  </si>
  <si>
    <t>75318 CEDEX 09</t>
  </si>
  <si>
    <t>Paris 09</t>
  </si>
  <si>
    <t>Granville</t>
  </si>
  <si>
    <t>Iredale</t>
  </si>
  <si>
    <t>giredale91@rediff.com</t>
  </si>
  <si>
    <t>43010 CEDEX</t>
  </si>
  <si>
    <t>Le Puy-en-Velay</t>
  </si>
  <si>
    <t>Land</t>
  </si>
  <si>
    <t>Sheaf</t>
  </si>
  <si>
    <t>lsheaf92@redcross.org</t>
  </si>
  <si>
    <t>Apt 94</t>
  </si>
  <si>
    <t>Junie</t>
  </si>
  <si>
    <t>Crim</t>
  </si>
  <si>
    <t>jcrim93@examiner.com</t>
  </si>
  <si>
    <t>Room 71</t>
  </si>
  <si>
    <t>8019</t>
  </si>
  <si>
    <t>Neely</t>
  </si>
  <si>
    <t>Plaxton</t>
  </si>
  <si>
    <t>nplaxton94@bbc.co.uk</t>
  </si>
  <si>
    <t>Room 450</t>
  </si>
  <si>
    <t>91265 CEDEX</t>
  </si>
  <si>
    <t>Juvisy-sur-Orge</t>
  </si>
  <si>
    <t>Larissa</t>
  </si>
  <si>
    <t>McColgan</t>
  </si>
  <si>
    <t>lmccolgan95@4shared.com</t>
  </si>
  <si>
    <t>Room 594</t>
  </si>
  <si>
    <t>80141</t>
  </si>
  <si>
    <t>Troucher</t>
  </si>
  <si>
    <t>btroucher96@nasa.gov</t>
  </si>
  <si>
    <t>75032 CEDEX 01</t>
  </si>
  <si>
    <t>Paris 01</t>
  </si>
  <si>
    <t>Kayla</t>
  </si>
  <si>
    <t>O'Lenane</t>
  </si>
  <si>
    <t>kolenane97@cnet.com</t>
  </si>
  <si>
    <t>06116</t>
  </si>
  <si>
    <t>Marys</t>
  </si>
  <si>
    <t>Wickrath</t>
  </si>
  <si>
    <t>mwickrath98@dagondesign.com</t>
  </si>
  <si>
    <t>Apt 1442</t>
  </si>
  <si>
    <t>67200</t>
  </si>
  <si>
    <t>Leoine</t>
  </si>
  <si>
    <t>Torpie</t>
  </si>
  <si>
    <t>ltorpie99@dailymotion.com</t>
  </si>
  <si>
    <t>Apt 1867</t>
  </si>
  <si>
    <t>20147</t>
  </si>
  <si>
    <t>Milano</t>
  </si>
  <si>
    <t>Derrek</t>
  </si>
  <si>
    <t>Coronado</t>
  </si>
  <si>
    <t>dcoronado9a@last.fm</t>
  </si>
  <si>
    <t>Apt 1321</t>
  </si>
  <si>
    <t>94865 CEDEX</t>
  </si>
  <si>
    <t>Bonneuil-sur-Marne</t>
  </si>
  <si>
    <t>Jemmie</t>
  </si>
  <si>
    <t>Simoneau</t>
  </si>
  <si>
    <t>jsimoneau9b@gravatar.com</t>
  </si>
  <si>
    <t>Apt 761</t>
  </si>
  <si>
    <t>33394 CEDEX</t>
  </si>
  <si>
    <t>Blaye</t>
  </si>
  <si>
    <t>Broderick</t>
  </si>
  <si>
    <t>Sorby</t>
  </si>
  <si>
    <t>bsorby9c@bravesites.com</t>
  </si>
  <si>
    <t>Dix</t>
  </si>
  <si>
    <t>Towsie</t>
  </si>
  <si>
    <t>dtowsie9d@go.com</t>
  </si>
  <si>
    <t>Room 1366</t>
  </si>
  <si>
    <t>76204 CEDEX</t>
  </si>
  <si>
    <t>Dieppe</t>
  </si>
  <si>
    <t>Eulalie</t>
  </si>
  <si>
    <t>Stoller</t>
  </si>
  <si>
    <t>estoller9e@google.co.uk</t>
  </si>
  <si>
    <t>Allison</t>
  </si>
  <si>
    <t>Muscott</t>
  </si>
  <si>
    <t>amuscott9f@google.co.uk</t>
  </si>
  <si>
    <t>PO Box 2182</t>
  </si>
  <si>
    <t>12103</t>
  </si>
  <si>
    <t>Gib</t>
  </si>
  <si>
    <t>McCandless</t>
  </si>
  <si>
    <t>gmccandless9g@prnewswire.com</t>
  </si>
  <si>
    <t>PO Box 96916</t>
  </si>
  <si>
    <t>Lev</t>
  </si>
  <si>
    <t>Kisar</t>
  </si>
  <si>
    <t>lkisar9h@shop-pro.jp</t>
  </si>
  <si>
    <t>37016 CEDEX 1</t>
  </si>
  <si>
    <t>Honey</t>
  </si>
  <si>
    <t>Borthwick</t>
  </si>
  <si>
    <t>hborthwick9i@webs.com</t>
  </si>
  <si>
    <t>Apt 986</t>
  </si>
  <si>
    <t>67165 CEDEX</t>
  </si>
  <si>
    <t>Wissembourg</t>
  </si>
  <si>
    <t>Garik</t>
  </si>
  <si>
    <t>Abramin</t>
  </si>
  <si>
    <t>gabramin9j@tinypic.com</t>
  </si>
  <si>
    <t>Suite 46</t>
  </si>
  <si>
    <t>8604</t>
  </si>
  <si>
    <t>Sneek</t>
  </si>
  <si>
    <t>Haskel</t>
  </si>
  <si>
    <t>Halfhyde</t>
  </si>
  <si>
    <t>hhalfhyde9k@joomla.org</t>
  </si>
  <si>
    <t>62004 CEDEX</t>
  </si>
  <si>
    <t>Arras</t>
  </si>
  <si>
    <t>Yule</t>
  </si>
  <si>
    <t>Reynard</t>
  </si>
  <si>
    <t>yreynard9l@techcrunch.com</t>
  </si>
  <si>
    <t>66945 CEDEX</t>
  </si>
  <si>
    <t>Perpignan</t>
  </si>
  <si>
    <t>Georgianne</t>
  </si>
  <si>
    <t>Oakton</t>
  </si>
  <si>
    <t>goakton9m@wordpress.com</t>
  </si>
  <si>
    <t>Room 498</t>
  </si>
  <si>
    <t>31069 CEDEX 7</t>
  </si>
  <si>
    <t>Nev</t>
  </si>
  <si>
    <t>Upstell</t>
  </si>
  <si>
    <t>nupstell9n@seattletimes.com</t>
  </si>
  <si>
    <t>Room 1215</t>
  </si>
  <si>
    <t>91309 CEDEX</t>
  </si>
  <si>
    <t>Massy</t>
  </si>
  <si>
    <t>Clyde</t>
  </si>
  <si>
    <t>Peaurt</t>
  </si>
  <si>
    <t>cpeaurt9o@multiply.com</t>
  </si>
  <si>
    <t>Apt 1748</t>
  </si>
  <si>
    <t>25057 CEDEX</t>
  </si>
  <si>
    <t>Wenona</t>
  </si>
  <si>
    <t>Ajsik</t>
  </si>
  <si>
    <t>wajsik9p@wufoo.com</t>
  </si>
  <si>
    <t>44356 CEDEX</t>
  </si>
  <si>
    <t>Gu├®rande</t>
  </si>
  <si>
    <t>Milo</t>
  </si>
  <si>
    <t>Grcic</t>
  </si>
  <si>
    <t>mgrcic9q@engadget.com</t>
  </si>
  <si>
    <t>58004 CEDEX</t>
  </si>
  <si>
    <t>Rob</t>
  </si>
  <si>
    <t>Tonna</t>
  </si>
  <si>
    <t>rtonna9r@biblegateway.com</t>
  </si>
  <si>
    <t>Room 586</t>
  </si>
  <si>
    <t>61015 CEDEX</t>
  </si>
  <si>
    <t>Alen├ºon</t>
  </si>
  <si>
    <t>Reyna</t>
  </si>
  <si>
    <t>Nilges</t>
  </si>
  <si>
    <t>rnilges9s@qq.com</t>
  </si>
  <si>
    <t>Room 1664</t>
  </si>
  <si>
    <t>6005</t>
  </si>
  <si>
    <t>Luzern</t>
  </si>
  <si>
    <t>Ragnar</t>
  </si>
  <si>
    <t>Northedge</t>
  </si>
  <si>
    <t>rnorthedge9t@nifty.com</t>
  </si>
  <si>
    <t>Apt 513</t>
  </si>
  <si>
    <t>9674</t>
  </si>
  <si>
    <t>Winschoten</t>
  </si>
  <si>
    <t>Kristel</t>
  </si>
  <si>
    <t>Bisley</t>
  </si>
  <si>
    <t>kbisley9u@boston.com</t>
  </si>
  <si>
    <t>Room 1338</t>
  </si>
  <si>
    <t>04070</t>
  </si>
  <si>
    <t>Almeria</t>
  </si>
  <si>
    <t>Nicholle</t>
  </si>
  <si>
    <t>Jarley</t>
  </si>
  <si>
    <t>njarley9v@census.gov</t>
  </si>
  <si>
    <t>Room 758</t>
  </si>
  <si>
    <t>92907 CEDEX</t>
  </si>
  <si>
    <t>Reinhold</t>
  </si>
  <si>
    <t>Fries</t>
  </si>
  <si>
    <t>rfries9w@sphinn.com</t>
  </si>
  <si>
    <t>PO Box 60240</t>
  </si>
  <si>
    <t>31044 CEDEX 9</t>
  </si>
  <si>
    <t>Kalkofen</t>
  </si>
  <si>
    <t>gkalkofen9x@mayoclinic.com</t>
  </si>
  <si>
    <t>Room 1139</t>
  </si>
  <si>
    <t>56977 CEDEX 9</t>
  </si>
  <si>
    <t>Stacee</t>
  </si>
  <si>
    <t>McRoberts</t>
  </si>
  <si>
    <t>smcroberts9y@last.fm</t>
  </si>
  <si>
    <t>PO Box 38044</t>
  </si>
  <si>
    <t>74304 CEDEX</t>
  </si>
  <si>
    <t>Osmund</t>
  </si>
  <si>
    <t>Gooden</t>
  </si>
  <si>
    <t>ogooden9z@reuters.com</t>
  </si>
  <si>
    <t>Room 91</t>
  </si>
  <si>
    <t>66921 CEDEX</t>
  </si>
  <si>
    <t>Aldus</t>
  </si>
  <si>
    <t>Keddy</t>
  </si>
  <si>
    <t>akeddya0@uiuc.edu</t>
  </si>
  <si>
    <t>36156</t>
  </si>
  <si>
    <t>Pontevedra</t>
  </si>
  <si>
    <t>Ana</t>
  </si>
  <si>
    <t>Matonin</t>
  </si>
  <si>
    <t>amatonina1@nbcnews.com</t>
  </si>
  <si>
    <t>Suite 24</t>
  </si>
  <si>
    <t>75817 CEDEX 17</t>
  </si>
  <si>
    <t>Paris 17</t>
  </si>
  <si>
    <t>Rufe</t>
  </si>
  <si>
    <t>Petras</t>
  </si>
  <si>
    <t>rpetrasa2@canalblog.com</t>
  </si>
  <si>
    <t>Apt 1581</t>
  </si>
  <si>
    <t>LE15</t>
  </si>
  <si>
    <t>Seaton</t>
  </si>
  <si>
    <t>Perry</t>
  </si>
  <si>
    <t>Kniveton</t>
  </si>
  <si>
    <t>pknivetona3@buzzfeed.com</t>
  </si>
  <si>
    <t>PO Box 55149</t>
  </si>
  <si>
    <t>25215 CEDEX</t>
  </si>
  <si>
    <t>Montb├®liard</t>
  </si>
  <si>
    <t>Vinson</t>
  </si>
  <si>
    <t>Jaqueminet</t>
  </si>
  <si>
    <t>vjaquemineta4@elpais.com</t>
  </si>
  <si>
    <t>Apt 1175</t>
  </si>
  <si>
    <t>9730</t>
  </si>
  <si>
    <t>Jessalyn</t>
  </si>
  <si>
    <t>McCrae</t>
  </si>
  <si>
    <t>jmccraea5@merriam-webster.com</t>
  </si>
  <si>
    <t>Room 1637</t>
  </si>
  <si>
    <t>79042 CEDEX 9</t>
  </si>
  <si>
    <t>Kerianne</t>
  </si>
  <si>
    <t>Keeltagh</t>
  </si>
  <si>
    <t>kkeeltagha6@china.com.cn</t>
  </si>
  <si>
    <t>PO Box 77962</t>
  </si>
  <si>
    <t>89204 CEDEX</t>
  </si>
  <si>
    <t>Avallon</t>
  </si>
  <si>
    <t>Riki</t>
  </si>
  <si>
    <t>Cholton</t>
  </si>
  <si>
    <t>rcholtona7@uiuc.edu</t>
  </si>
  <si>
    <t>Room 786</t>
  </si>
  <si>
    <t>92715 CEDEX</t>
  </si>
  <si>
    <t>Colombes</t>
  </si>
  <si>
    <t>Gradey</t>
  </si>
  <si>
    <t>Thursfield</t>
  </si>
  <si>
    <t>gthursfielda8@1und1.de</t>
  </si>
  <si>
    <t>6404</t>
  </si>
  <si>
    <t>Heerlen</t>
  </si>
  <si>
    <t>Dyann</t>
  </si>
  <si>
    <t>Staples</t>
  </si>
  <si>
    <t>dstaplesa9@go.com</t>
  </si>
  <si>
    <t>Suite 4</t>
  </si>
  <si>
    <t>76199</t>
  </si>
  <si>
    <t>Karlsruhe</t>
  </si>
  <si>
    <t>Lynnea</t>
  </si>
  <si>
    <t>Athridge</t>
  </si>
  <si>
    <t>lathridgeaa@about.com</t>
  </si>
  <si>
    <t>28404 CEDEX</t>
  </si>
  <si>
    <t>Nogent-le-Rotrou</t>
  </si>
  <si>
    <t>Warren</t>
  </si>
  <si>
    <t>Vedekhin</t>
  </si>
  <si>
    <t>wvedekhinab@youtu.be</t>
  </si>
  <si>
    <t>Apt 181</t>
  </si>
  <si>
    <t>Tume</t>
  </si>
  <si>
    <t>atumeac@archive.org</t>
  </si>
  <si>
    <t>20311 CEDEX 1</t>
  </si>
  <si>
    <t>Ajaccio</t>
  </si>
  <si>
    <t>Harrison</t>
  </si>
  <si>
    <t>Callander</t>
  </si>
  <si>
    <t>hcallanderad@earthlink.net</t>
  </si>
  <si>
    <t>Apt 1329</t>
  </si>
  <si>
    <t>35129</t>
  </si>
  <si>
    <t>Padova</t>
  </si>
  <si>
    <t>Daphna</t>
  </si>
  <si>
    <t>O'Moylane</t>
  </si>
  <si>
    <t>domoylaneae@domainmarket.com</t>
  </si>
  <si>
    <t>Dee</t>
  </si>
  <si>
    <t>gdeeaf@nba.com</t>
  </si>
  <si>
    <t>18934 CEDEX 9</t>
  </si>
  <si>
    <t>Bourges</t>
  </si>
  <si>
    <t>Early</t>
  </si>
  <si>
    <t>Keeling</t>
  </si>
  <si>
    <t>ekeelingag@epa.gov</t>
  </si>
  <si>
    <t>Room 1580</t>
  </si>
  <si>
    <t>92660 CEDEX</t>
  </si>
  <si>
    <t>Boulogne-Billancourt</t>
  </si>
  <si>
    <t>Tremeer</t>
  </si>
  <si>
    <t>ctremeerah@twitpic.com</t>
  </si>
  <si>
    <t>Suite 76</t>
  </si>
  <si>
    <t>49033 CEDEX 01</t>
  </si>
  <si>
    <t>Nicko</t>
  </si>
  <si>
    <t>Causer</t>
  </si>
  <si>
    <t>ncauserai@bing.com</t>
  </si>
  <si>
    <t>CV35</t>
  </si>
  <si>
    <t>Walton</t>
  </si>
  <si>
    <t>Karmen</t>
  </si>
  <si>
    <t>Leghorn</t>
  </si>
  <si>
    <t>kleghornaj@skype.com</t>
  </si>
  <si>
    <t>Suite 33</t>
  </si>
  <si>
    <t>41015</t>
  </si>
  <si>
    <t>Sevilla</t>
  </si>
  <si>
    <t>Nissa</t>
  </si>
  <si>
    <t>Ferry</t>
  </si>
  <si>
    <t>nferryak@hubpages.com</t>
  </si>
  <si>
    <t>Suite 13</t>
  </si>
  <si>
    <t>31101 CEDEX 9</t>
  </si>
  <si>
    <t>Tessie</t>
  </si>
  <si>
    <t>Hassin</t>
  </si>
  <si>
    <t>thassinal@163.com</t>
  </si>
  <si>
    <t>Suite 42</t>
  </si>
  <si>
    <t>93909 CEDEX 9</t>
  </si>
  <si>
    <t>Bobigny</t>
  </si>
  <si>
    <t>Harley</t>
  </si>
  <si>
    <t>Tromans</t>
  </si>
  <si>
    <t>htromansam@usgs.gov</t>
  </si>
  <si>
    <t>PO Box 99589</t>
  </si>
  <si>
    <t>73295 CEDEX</t>
  </si>
  <si>
    <t>La Motte-Servolex</t>
  </si>
  <si>
    <t>Travis</t>
  </si>
  <si>
    <t>Wistance</t>
  </si>
  <si>
    <t>twistancean@ameblo.jp</t>
  </si>
  <si>
    <t>Apt 333</t>
  </si>
  <si>
    <t>CH48</t>
  </si>
  <si>
    <t>Wirral</t>
  </si>
  <si>
    <t>Lanny</t>
  </si>
  <si>
    <t>McCullough</t>
  </si>
  <si>
    <t>lmcculloughao@nasa.gov</t>
  </si>
  <si>
    <t>Room 823</t>
  </si>
  <si>
    <t>54021 CEDEX</t>
  </si>
  <si>
    <t>Fawne</t>
  </si>
  <si>
    <t>Curle</t>
  </si>
  <si>
    <t>fcurleap@army.mil</t>
  </si>
  <si>
    <t>13347</t>
  </si>
  <si>
    <t>Dyane</t>
  </si>
  <si>
    <t>Arnason</t>
  </si>
  <si>
    <t>darnasonaq@taobao.com</t>
  </si>
  <si>
    <t>PO Box 25963</t>
  </si>
  <si>
    <t>William</t>
  </si>
  <si>
    <t>Stollard</t>
  </si>
  <si>
    <t>wstollardar@ucoz.ru</t>
  </si>
  <si>
    <t>Apt 905</t>
  </si>
  <si>
    <t>Gennifer</t>
  </si>
  <si>
    <t>Jasiak</t>
  </si>
  <si>
    <t>gjasiakas@cmu.edu</t>
  </si>
  <si>
    <t>PO Box 36340</t>
  </si>
  <si>
    <t>80031 CEDEX 1</t>
  </si>
  <si>
    <t>Lurette</t>
  </si>
  <si>
    <t>Carradice</t>
  </si>
  <si>
    <t>lcarradiceat@amazon.co.jp</t>
  </si>
  <si>
    <t>Room 717</t>
  </si>
  <si>
    <t>24758 CEDEX</t>
  </si>
  <si>
    <t>Tr├®lissac</t>
  </si>
  <si>
    <t>Filippo</t>
  </si>
  <si>
    <t>Lorraine</t>
  </si>
  <si>
    <t>florraineau@wix.com</t>
  </si>
  <si>
    <t>30132</t>
  </si>
  <si>
    <t>Venezia</t>
  </si>
  <si>
    <t>Sisely</t>
  </si>
  <si>
    <t>Brownbill</t>
  </si>
  <si>
    <t>sbrownbillav@paypal.com</t>
  </si>
  <si>
    <t>Suite 17</t>
  </si>
  <si>
    <t>44094 CEDEX 1</t>
  </si>
  <si>
    <t>Dare</t>
  </si>
  <si>
    <t>Marginson</t>
  </si>
  <si>
    <t>dmarginsonaw@about.me</t>
  </si>
  <si>
    <t>Apt 413</t>
  </si>
  <si>
    <t>Romonda</t>
  </si>
  <si>
    <t>Kindred</t>
  </si>
  <si>
    <t>rkindredax@nature.com</t>
  </si>
  <si>
    <t>PO Box 97359</t>
  </si>
  <si>
    <t>03104 CEDEX</t>
  </si>
  <si>
    <t>Montlu├ºon</t>
  </si>
  <si>
    <t>Joela</t>
  </si>
  <si>
    <t>Matuszynski</t>
  </si>
  <si>
    <t>jmatuszynskiay@go.com</t>
  </si>
  <si>
    <t>PO Box 97154</t>
  </si>
  <si>
    <t>91815 CEDEX</t>
  </si>
  <si>
    <t>Corbeil-Essonnes</t>
  </si>
  <si>
    <t>Gael</t>
  </si>
  <si>
    <t>Eloy</t>
  </si>
  <si>
    <t>geloyaz@imdb.com</t>
  </si>
  <si>
    <t>Room 1242</t>
  </si>
  <si>
    <t>75220 CEDEX 16</t>
  </si>
  <si>
    <t>Paris 16</t>
  </si>
  <si>
    <t>Cortie</t>
  </si>
  <si>
    <t>Oatley</t>
  </si>
  <si>
    <t>coatleyb0@constantcontact.com</t>
  </si>
  <si>
    <t>26003 CEDEX</t>
  </si>
  <si>
    <t>Valence</t>
  </si>
  <si>
    <t>Sarge</t>
  </si>
  <si>
    <t>Gudahy</t>
  </si>
  <si>
    <t>sgudahyb1@sogou.com</t>
  </si>
  <si>
    <t>10004 CEDEX</t>
  </si>
  <si>
    <t>Troyes</t>
  </si>
  <si>
    <t>Delue</t>
  </si>
  <si>
    <t>gdelueb2@shareasale.com</t>
  </si>
  <si>
    <t>Suite 23</t>
  </si>
  <si>
    <t>5234</t>
  </si>
  <si>
    <t>'s-Hertogenbosch</t>
  </si>
  <si>
    <t>Bryant</t>
  </si>
  <si>
    <t>Estoile</t>
  </si>
  <si>
    <t>bestoileb3@mozilla.com</t>
  </si>
  <si>
    <t>Apt 1031</t>
  </si>
  <si>
    <t>Bridie</t>
  </si>
  <si>
    <t>Belsham</t>
  </si>
  <si>
    <t>bbelshamb4@chron.com</t>
  </si>
  <si>
    <t>3709</t>
  </si>
  <si>
    <t>Zeist</t>
  </si>
  <si>
    <t>Grantley</t>
  </si>
  <si>
    <t>Ruggen</t>
  </si>
  <si>
    <t>gruggenb5@howstuffworks.com</t>
  </si>
  <si>
    <t>Room 353</t>
  </si>
  <si>
    <t>94809 CEDEX</t>
  </si>
  <si>
    <t>Villejuif</t>
  </si>
  <si>
    <t>Conny</t>
  </si>
  <si>
    <t>Dibble</t>
  </si>
  <si>
    <t>cdibbleb6@stumbleupon.com</t>
  </si>
  <si>
    <t>PO Box 82043</t>
  </si>
  <si>
    <t>75949 CEDEX 19</t>
  </si>
  <si>
    <t>Danni</t>
  </si>
  <si>
    <t>Espinos</t>
  </si>
  <si>
    <t>despinosb7@mapquest.com</t>
  </si>
  <si>
    <t>45063 CEDEX 2</t>
  </si>
  <si>
    <t>Meta</t>
  </si>
  <si>
    <t>Rogger</t>
  </si>
  <si>
    <t>mroggerb8@dailymotion.com</t>
  </si>
  <si>
    <t>34064 CEDEX 2</t>
  </si>
  <si>
    <t>Montpellier</t>
  </si>
  <si>
    <t>Anastassia</t>
  </si>
  <si>
    <t>Dreinan</t>
  </si>
  <si>
    <t>adreinanb9@zdnet.com</t>
  </si>
  <si>
    <t>38327 CEDEX</t>
  </si>
  <si>
    <t>Eybens</t>
  </si>
  <si>
    <t>Allen</t>
  </si>
  <si>
    <t>Coldham</t>
  </si>
  <si>
    <t>acoldhamba@rakuten.co.jp</t>
  </si>
  <si>
    <t>Room 1639</t>
  </si>
  <si>
    <t>61891 CEDEX 9</t>
  </si>
  <si>
    <t>Argentan</t>
  </si>
  <si>
    <t>Kariotta</t>
  </si>
  <si>
    <t>Scare</t>
  </si>
  <si>
    <t>kscarebb@illinois.edu</t>
  </si>
  <si>
    <t>Room 1108</t>
  </si>
  <si>
    <t>3560</t>
  </si>
  <si>
    <t>Utrecht (stad)</t>
  </si>
  <si>
    <t>Bernetta</t>
  </si>
  <si>
    <t>Botham</t>
  </si>
  <si>
    <t>bbothambc@google.es</t>
  </si>
  <si>
    <t>Room 1403</t>
  </si>
  <si>
    <t>76059 CEDEX</t>
  </si>
  <si>
    <t>Le Havre</t>
  </si>
  <si>
    <t>Hughie</t>
  </si>
  <si>
    <t>Hargroves</t>
  </si>
  <si>
    <t>hhargrovesbd@hexun.com</t>
  </si>
  <si>
    <t>PO Box 92020</t>
  </si>
  <si>
    <t>25035 CEDEX</t>
  </si>
  <si>
    <t>Averill</t>
  </si>
  <si>
    <t>Cains</t>
  </si>
  <si>
    <t>acainsbe@biblegateway.com</t>
  </si>
  <si>
    <t>Suite 89</t>
  </si>
  <si>
    <t>Taffy</t>
  </si>
  <si>
    <t>Tumilson</t>
  </si>
  <si>
    <t>ttumilsonbf@google.com.au</t>
  </si>
  <si>
    <t>Room 89</t>
  </si>
  <si>
    <t>92762 CEDEX</t>
  </si>
  <si>
    <t>Antony</t>
  </si>
  <si>
    <t>Ellen</t>
  </si>
  <si>
    <t>Coolahan</t>
  </si>
  <si>
    <t>ecoolahanbg@weather.com</t>
  </si>
  <si>
    <t>59071</t>
  </si>
  <si>
    <t>Hamm</t>
  </si>
  <si>
    <t>Janek</t>
  </si>
  <si>
    <t>Klagge</t>
  </si>
  <si>
    <t>jklaggebh@barnesandnoble.com</t>
  </si>
  <si>
    <t>Room 1865</t>
  </si>
  <si>
    <t>13219 CEDEX 02</t>
  </si>
  <si>
    <t>Romy</t>
  </si>
  <si>
    <t>Glave</t>
  </si>
  <si>
    <t>rglavebi@accuweather.com</t>
  </si>
  <si>
    <t>PO Box 80654</t>
  </si>
  <si>
    <t>13425 CEDEX 12</t>
  </si>
  <si>
    <t>Truman</t>
  </si>
  <si>
    <t>Tather</t>
  </si>
  <si>
    <t>ttatherbj@oaic.gov.au</t>
  </si>
  <si>
    <t>Suite 8</t>
  </si>
  <si>
    <t>Gloria</t>
  </si>
  <si>
    <t>Jobe</t>
  </si>
  <si>
    <t>gjobebk@zimbio.com</t>
  </si>
  <si>
    <t>PO Box 96672</t>
  </si>
  <si>
    <t>54704 CEDEX</t>
  </si>
  <si>
    <t>Pont-├á-Mousson</t>
  </si>
  <si>
    <t>Decca</t>
  </si>
  <si>
    <t>Hackey</t>
  </si>
  <si>
    <t>dhackeybl@smugmug.com</t>
  </si>
  <si>
    <t>PO Box 99911</t>
  </si>
  <si>
    <t>P├®ruwelz</t>
  </si>
  <si>
    <t>Mikel</t>
  </si>
  <si>
    <t>Westrip</t>
  </si>
  <si>
    <t>mwestripbm@etsy.com</t>
  </si>
  <si>
    <t>Apt 349</t>
  </si>
  <si>
    <t>Anatollo</t>
  </si>
  <si>
    <t>Biggadike</t>
  </si>
  <si>
    <t>abiggadikebn@yale.edu</t>
  </si>
  <si>
    <t>41015 CEDEX</t>
  </si>
  <si>
    <t>Tonepohl</t>
  </si>
  <si>
    <t>btonepohlbo@4shared.com</t>
  </si>
  <si>
    <t>PO Box 49850</t>
  </si>
  <si>
    <t>Sosanna</t>
  </si>
  <si>
    <t>Jorez</t>
  </si>
  <si>
    <t>sjorezbp@yandex.ru</t>
  </si>
  <si>
    <t>Suite 84</t>
  </si>
  <si>
    <t>13343 CEDEX 15</t>
  </si>
  <si>
    <t>Kristy</t>
  </si>
  <si>
    <t>Harriott</t>
  </si>
  <si>
    <t>kharriottbq@youku.com</t>
  </si>
  <si>
    <t>Suite 100</t>
  </si>
  <si>
    <t>13792 CEDEX 3</t>
  </si>
  <si>
    <t>Kial</t>
  </si>
  <si>
    <t>Lanphere</t>
  </si>
  <si>
    <t>klanpherebr@usgs.gov</t>
  </si>
  <si>
    <t>24004 CEDEX</t>
  </si>
  <si>
    <t>P├®rigueux</t>
  </si>
  <si>
    <t>Danella</t>
  </si>
  <si>
    <t>Whelpdale</t>
  </si>
  <si>
    <t>dwhelpdalebs@jugem.jp</t>
  </si>
  <si>
    <t>PO Box 76450</t>
  </si>
  <si>
    <t>01462</t>
  </si>
  <si>
    <t>Dresden</t>
  </si>
  <si>
    <t>Lucias</t>
  </si>
  <si>
    <t>Mullinder</t>
  </si>
  <si>
    <t>lmullinderbt@oaic.gov.au</t>
  </si>
  <si>
    <t>57032 CEDEX 01</t>
  </si>
  <si>
    <t>Dorita</t>
  </si>
  <si>
    <t>Mortel</t>
  </si>
  <si>
    <t>dmortelbu@reuters.com</t>
  </si>
  <si>
    <t>Room 598</t>
  </si>
  <si>
    <t>34545 CEDEX</t>
  </si>
  <si>
    <t>B├®ziers</t>
  </si>
  <si>
    <t>Lenee</t>
  </si>
  <si>
    <t>Rattenberie</t>
  </si>
  <si>
    <t>lrattenberiebv@bloomberg.com</t>
  </si>
  <si>
    <t>Room 198</t>
  </si>
  <si>
    <t>62010 CEDEX</t>
  </si>
  <si>
    <t>Nehemiah</t>
  </si>
  <si>
    <t>Lerway</t>
  </si>
  <si>
    <t>nlerwaybw@phpbb.com</t>
  </si>
  <si>
    <t>Suite 16</t>
  </si>
  <si>
    <t>33801 CEDEX</t>
  </si>
  <si>
    <t>Vivyanne</t>
  </si>
  <si>
    <t>Durie</t>
  </si>
  <si>
    <t>vduriebx@ustream.tv</t>
  </si>
  <si>
    <t>Apt 1948</t>
  </si>
  <si>
    <t>31005</t>
  </si>
  <si>
    <t>Pamplona/Iru├▒a</t>
  </si>
  <si>
    <t>Leoline</t>
  </si>
  <si>
    <t>Diament</t>
  </si>
  <si>
    <t>ldiamentby@irs.gov</t>
  </si>
  <si>
    <t>PO Box 2339</t>
  </si>
  <si>
    <t>Korie</t>
  </si>
  <si>
    <t>Martello</t>
  </si>
  <si>
    <t>kmartellobz@hexun.com</t>
  </si>
  <si>
    <t>Room 889</t>
  </si>
  <si>
    <t>76600</t>
  </si>
  <si>
    <t>Ed</t>
  </si>
  <si>
    <t>Afield</t>
  </si>
  <si>
    <t>eafieldc0@upenn.edu</t>
  </si>
  <si>
    <t>PO Box 56839</t>
  </si>
  <si>
    <t>24010</t>
  </si>
  <si>
    <t>Leon</t>
  </si>
  <si>
    <t>Tracy</t>
  </si>
  <si>
    <t>Gagie</t>
  </si>
  <si>
    <t>tgagiec1@tamu.edu</t>
  </si>
  <si>
    <t>Room 1776</t>
  </si>
  <si>
    <t>91948 CEDEX</t>
  </si>
  <si>
    <t>Courtaboeuf</t>
  </si>
  <si>
    <t>Nefen</t>
  </si>
  <si>
    <t>Magson</t>
  </si>
  <si>
    <t>nmagsonc2@cbc.ca</t>
  </si>
  <si>
    <t>PO Box 96157</t>
  </si>
  <si>
    <t>Daryn</t>
  </si>
  <si>
    <t>Eymor</t>
  </si>
  <si>
    <t>deymorc3@uiuc.edu</t>
  </si>
  <si>
    <t>Room 431</t>
  </si>
  <si>
    <t>86042 CEDEX 9</t>
  </si>
  <si>
    <t>Poitiers</t>
  </si>
  <si>
    <t>Angelle</t>
  </si>
  <si>
    <t>Sopper</t>
  </si>
  <si>
    <t>asopperc4@zdnet.com</t>
  </si>
  <si>
    <t>25198</t>
  </si>
  <si>
    <t>Lleida</t>
  </si>
  <si>
    <t>Devonna</t>
  </si>
  <si>
    <t>Yurtsev</t>
  </si>
  <si>
    <t>dyurtsevc5@ed.gov</t>
  </si>
  <si>
    <t>PO Box 58576</t>
  </si>
  <si>
    <t>Berry</t>
  </si>
  <si>
    <t>Southernwood</t>
  </si>
  <si>
    <t>bsouthernwoodc6@alibaba.com</t>
  </si>
  <si>
    <t>Gerda</t>
  </si>
  <si>
    <t>Lickess</t>
  </si>
  <si>
    <t>glickessc7@google.pl</t>
  </si>
  <si>
    <t>Room 938</t>
  </si>
  <si>
    <t>Basilius</t>
  </si>
  <si>
    <t>Pirdue</t>
  </si>
  <si>
    <t>bpirduec8@bloglovin.com</t>
  </si>
  <si>
    <t>13907 CEDEX 20</t>
  </si>
  <si>
    <t>Val</t>
  </si>
  <si>
    <t>Balnave</t>
  </si>
  <si>
    <t>vbalnavec9@google.cn</t>
  </si>
  <si>
    <t>PO Box 40041</t>
  </si>
  <si>
    <t>13155 CEDEX</t>
  </si>
  <si>
    <t>Tarascon</t>
  </si>
  <si>
    <t>Corbett</t>
  </si>
  <si>
    <t>Sweeten</t>
  </si>
  <si>
    <t>csweetenca@ifeng.com</t>
  </si>
  <si>
    <t>PO Box 89110</t>
  </si>
  <si>
    <t>5244</t>
  </si>
  <si>
    <t>Rosmalen</t>
  </si>
  <si>
    <t>Shaughn</t>
  </si>
  <si>
    <t>Taveriner</t>
  </si>
  <si>
    <t>staverinercb@prlog.org</t>
  </si>
  <si>
    <t>Room 1352</t>
  </si>
  <si>
    <t>56019 CEDEX</t>
  </si>
  <si>
    <t>Tades</t>
  </si>
  <si>
    <t>Casoni</t>
  </si>
  <si>
    <t>tcasonicc@ihg.com</t>
  </si>
  <si>
    <t>Room 720</t>
  </si>
  <si>
    <t>38066 CEDEX 2</t>
  </si>
  <si>
    <t>Grenoble</t>
  </si>
  <si>
    <t>Vivie</t>
  </si>
  <si>
    <t>D'Alessandro</t>
  </si>
  <si>
    <t>vdalessandrocd@newyorker.com</t>
  </si>
  <si>
    <t>Apt 1964</t>
  </si>
  <si>
    <t>Tani</t>
  </si>
  <si>
    <t>Brusby</t>
  </si>
  <si>
    <t>tbrusbyce@google.com</t>
  </si>
  <si>
    <t>PO Box 19794</t>
  </si>
  <si>
    <t>1504</t>
  </si>
  <si>
    <t>Zaandam</t>
  </si>
  <si>
    <t>Ogdon</t>
  </si>
  <si>
    <t>O'Doherty</t>
  </si>
  <si>
    <t>oodohertycf@sciencedaily.com</t>
  </si>
  <si>
    <t>28944</t>
  </si>
  <si>
    <t>Fuenlabrada</t>
  </si>
  <si>
    <t>Adan</t>
  </si>
  <si>
    <t>Sandifer</t>
  </si>
  <si>
    <t>asandifercg@a8.net</t>
  </si>
  <si>
    <t>Room 1647</t>
  </si>
  <si>
    <t>13524 CEDEX</t>
  </si>
  <si>
    <t>Port-de-Bouc</t>
  </si>
  <si>
    <t>fcharltonch@wikia.com</t>
  </si>
  <si>
    <t>Room 457</t>
  </si>
  <si>
    <t>94636 CEDEX 1</t>
  </si>
  <si>
    <t>Karry</t>
  </si>
  <si>
    <t>Bridger</t>
  </si>
  <si>
    <t>kbridgerci@github.io</t>
  </si>
  <si>
    <t>PO Box 95170</t>
  </si>
  <si>
    <t>Brana</t>
  </si>
  <si>
    <t>Sansbury</t>
  </si>
  <si>
    <t>bsansburycj@domainmarket.com</t>
  </si>
  <si>
    <t>Apt 30</t>
  </si>
  <si>
    <t>35059 CEDEX</t>
  </si>
  <si>
    <t>Shana</t>
  </si>
  <si>
    <t>Indgs</t>
  </si>
  <si>
    <t>sindgsck@woothemes.com</t>
  </si>
  <si>
    <t>PO Box 85194</t>
  </si>
  <si>
    <t>34194 CEDEX 5</t>
  </si>
  <si>
    <t>Buffy</t>
  </si>
  <si>
    <t>Booley</t>
  </si>
  <si>
    <t>bbooleycl@dion.ne.jp</t>
  </si>
  <si>
    <t>Apt 436</t>
  </si>
  <si>
    <t>Domenico</t>
  </si>
  <si>
    <t>de Amaya</t>
  </si>
  <si>
    <t>ddeamayacm@un.org</t>
  </si>
  <si>
    <t>Suite 67</t>
  </si>
  <si>
    <t>42604 CEDEX</t>
  </si>
  <si>
    <t>Montbrison</t>
  </si>
  <si>
    <t>Hal</t>
  </si>
  <si>
    <t>Kastel</t>
  </si>
  <si>
    <t>hkastelcn@slashdot.org</t>
  </si>
  <si>
    <t>SW19</t>
  </si>
  <si>
    <t>Merton</t>
  </si>
  <si>
    <t>Lloyd</t>
  </si>
  <si>
    <t>Mattke</t>
  </si>
  <si>
    <t>lmattkeco@cnbc.com</t>
  </si>
  <si>
    <t>Room 1552</t>
  </si>
  <si>
    <t>75659 CEDEX 13</t>
  </si>
  <si>
    <t>Giffard</t>
  </si>
  <si>
    <t>Dear</t>
  </si>
  <si>
    <t>gdearcp@epa.gov</t>
  </si>
  <si>
    <t>Room 751</t>
  </si>
  <si>
    <t>Ibrahim</t>
  </si>
  <si>
    <t>Cremin</t>
  </si>
  <si>
    <t>icremincq@hubpages.com</t>
  </si>
  <si>
    <t>Apt 1818</t>
  </si>
  <si>
    <t>N3</t>
  </si>
  <si>
    <t>Church End</t>
  </si>
  <si>
    <t>MacGuiness</t>
  </si>
  <si>
    <t>pmacguinesscr@scientificamerican.com</t>
  </si>
  <si>
    <t>Moina</t>
  </si>
  <si>
    <t>Dudderidge</t>
  </si>
  <si>
    <t>mdudderidgecs@hexun.com</t>
  </si>
  <si>
    <t>PO Box 19002</t>
  </si>
  <si>
    <t>85614 CEDEX</t>
  </si>
  <si>
    <t>Montaigu</t>
  </si>
  <si>
    <t>Ephrayim</t>
  </si>
  <si>
    <t>Savidge</t>
  </si>
  <si>
    <t>esavidgect@parallels.com</t>
  </si>
  <si>
    <t>Room 1836</t>
  </si>
  <si>
    <t>91881 CEDEX</t>
  </si>
  <si>
    <t>Irena</t>
  </si>
  <si>
    <t>Ivons</t>
  </si>
  <si>
    <t>iivonscu@nbcnews.com</t>
  </si>
  <si>
    <t>33100</t>
  </si>
  <si>
    <t>Florie</t>
  </si>
  <si>
    <t>Howsley</t>
  </si>
  <si>
    <t>fhowsleycv@blog.com</t>
  </si>
  <si>
    <t>81028 CEDEX 9</t>
  </si>
  <si>
    <t>Albi</t>
  </si>
  <si>
    <t>Jeanne</t>
  </si>
  <si>
    <t>Frean</t>
  </si>
  <si>
    <t>jfreancw@smh.com.au</t>
  </si>
  <si>
    <t>Claus</t>
  </si>
  <si>
    <t>Dawnay</t>
  </si>
  <si>
    <t>cdawnaycx@bizjournals.com</t>
  </si>
  <si>
    <t>Karine</t>
  </si>
  <si>
    <t>Wallington</t>
  </si>
  <si>
    <t>kwallingtoncy@jiathis.com</t>
  </si>
  <si>
    <t>3104</t>
  </si>
  <si>
    <t>Schiedam postbusnummers</t>
  </si>
  <si>
    <t>Wendel</t>
  </si>
  <si>
    <t>Tilt</t>
  </si>
  <si>
    <t>wtiltcz@gmpg.org</t>
  </si>
  <si>
    <t>79072 CEDEX 9</t>
  </si>
  <si>
    <t>Daffie</t>
  </si>
  <si>
    <t>Doorbar</t>
  </si>
  <si>
    <t>ddoorbard0@so-net.ne.jp</t>
  </si>
  <si>
    <t>Room 1355</t>
  </si>
  <si>
    <t>68925 CEDEX</t>
  </si>
  <si>
    <t>Wintzenheim</t>
  </si>
  <si>
    <t>Avrom</t>
  </si>
  <si>
    <t>Chetwin</t>
  </si>
  <si>
    <t>achetwind1@printfriendly.com</t>
  </si>
  <si>
    <t>Fifi</t>
  </si>
  <si>
    <t>Skate</t>
  </si>
  <si>
    <t>fskated2@auda.org.au</t>
  </si>
  <si>
    <t>Room 1681</t>
  </si>
  <si>
    <t>Simmonds</t>
  </si>
  <si>
    <t>Branche</t>
  </si>
  <si>
    <t>sbranched3@mac.com</t>
  </si>
  <si>
    <t>Apt 1468</t>
  </si>
  <si>
    <t>94852 CEDEX</t>
  </si>
  <si>
    <t>Ivry-sur-Seine</t>
  </si>
  <si>
    <t>Rutger</t>
  </si>
  <si>
    <t>Constanza</t>
  </si>
  <si>
    <t>rconstanzad4@oakley.com</t>
  </si>
  <si>
    <t>PO Box 3883</t>
  </si>
  <si>
    <t>Nixie</t>
  </si>
  <si>
    <t>Deniscke</t>
  </si>
  <si>
    <t>ndeniscked5@si.edu</t>
  </si>
  <si>
    <t>Room 403</t>
  </si>
  <si>
    <t>00152</t>
  </si>
  <si>
    <t>Roma</t>
  </si>
  <si>
    <t>Deerdre</t>
  </si>
  <si>
    <t>De Biasio</t>
  </si>
  <si>
    <t>ddebiasiod6@uiuc.edu</t>
  </si>
  <si>
    <t>Apt 110</t>
  </si>
  <si>
    <t>86156</t>
  </si>
  <si>
    <t>Augsburg</t>
  </si>
  <si>
    <t>Elwyn</t>
  </si>
  <si>
    <t>Cooney</t>
  </si>
  <si>
    <t>ecooneyd7@icq.com</t>
  </si>
  <si>
    <t>Apt 131</t>
  </si>
  <si>
    <t>91965 CEDEX</t>
  </si>
  <si>
    <t>Demetra</t>
  </si>
  <si>
    <t>Andrey</t>
  </si>
  <si>
    <t>dandreyd8@vimeo.com</t>
  </si>
  <si>
    <t>Apt 8</t>
  </si>
  <si>
    <t>84304 CEDEX</t>
  </si>
  <si>
    <t>Cavaillon</t>
  </si>
  <si>
    <t>Stillman</t>
  </si>
  <si>
    <t>Beadell</t>
  </si>
  <si>
    <t>sbeadelld9@t-online.de</t>
  </si>
  <si>
    <t>Room 1471</t>
  </si>
  <si>
    <t>Andris</t>
  </si>
  <si>
    <t>Tumbelty</t>
  </si>
  <si>
    <t>atumbeltyda@scientificamerican.com</t>
  </si>
  <si>
    <t>Room 1394</t>
  </si>
  <si>
    <t>34299 CEDEX 5</t>
  </si>
  <si>
    <t>Felicdad</t>
  </si>
  <si>
    <t>Straniero</t>
  </si>
  <si>
    <t>fstranierodb@themeforest.net</t>
  </si>
  <si>
    <t>28205 CEDEX</t>
  </si>
  <si>
    <t>Ch├óteaudun</t>
  </si>
  <si>
    <t>Arabelle</t>
  </si>
  <si>
    <t>Lorenc</t>
  </si>
  <si>
    <t>alorencdc@acquirethisname.com</t>
  </si>
  <si>
    <t>Apt 1616</t>
  </si>
  <si>
    <t>75587 CEDEX 12</t>
  </si>
  <si>
    <t>Paris 12</t>
  </si>
  <si>
    <t>Lock</t>
  </si>
  <si>
    <t>Petroulis</t>
  </si>
  <si>
    <t>lpetroulisdd@engadget.com</t>
  </si>
  <si>
    <t>Room 1459</t>
  </si>
  <si>
    <t>16124</t>
  </si>
  <si>
    <t>Shaylah</t>
  </si>
  <si>
    <t>Fihelly</t>
  </si>
  <si>
    <t>sfihellyde@fotki.com</t>
  </si>
  <si>
    <t>Room 217</t>
  </si>
  <si>
    <t>Radcliffe</t>
  </si>
  <si>
    <t>Beake</t>
  </si>
  <si>
    <t>rbeakedf@craigslist.org</t>
  </si>
  <si>
    <t>PO Box 34763</t>
  </si>
  <si>
    <t>91194 CEDEX</t>
  </si>
  <si>
    <t>Gif-sur-Yvette</t>
  </si>
  <si>
    <t>Boldra</t>
  </si>
  <si>
    <t>rboldradg@ustream.tv</t>
  </si>
  <si>
    <t>PO Box 5787</t>
  </si>
  <si>
    <t>79404 CEDEX</t>
  </si>
  <si>
    <t>Saint-Maixent-l'├ëcole</t>
  </si>
  <si>
    <t>Etheline</t>
  </si>
  <si>
    <t>Veale</t>
  </si>
  <si>
    <t>evealedh@yandex.ru</t>
  </si>
  <si>
    <t>PO Box 28909</t>
  </si>
  <si>
    <t>SW1E</t>
  </si>
  <si>
    <t>London</t>
  </si>
  <si>
    <t>Thurston</t>
  </si>
  <si>
    <t>Bohden</t>
  </si>
  <si>
    <t>tbohdendi@ft.com</t>
  </si>
  <si>
    <t>Room 812</t>
  </si>
  <si>
    <t>Hamil</t>
  </si>
  <si>
    <t>Grovier</t>
  </si>
  <si>
    <t>hgrovierdj@miitbeian.gov.cn</t>
  </si>
  <si>
    <t>Room 171</t>
  </si>
  <si>
    <t>68947 CEDEX 9</t>
  </si>
  <si>
    <t>Mulhouse</t>
  </si>
  <si>
    <t>Lesley</t>
  </si>
  <si>
    <t>Witherspoon</t>
  </si>
  <si>
    <t>lwitherspoondk@answers.com</t>
  </si>
  <si>
    <t>Room 158</t>
  </si>
  <si>
    <t>Dan</t>
  </si>
  <si>
    <t>Pates</t>
  </si>
  <si>
    <t>dpatesdl@disqus.com</t>
  </si>
  <si>
    <t>PO Box 78470</t>
  </si>
  <si>
    <t>75439 CEDEX 09</t>
  </si>
  <si>
    <t>Bill</t>
  </si>
  <si>
    <t>Stoyles</t>
  </si>
  <si>
    <t>bstoylesdm@smh.com.au</t>
  </si>
  <si>
    <t>Suite 7</t>
  </si>
  <si>
    <t>Alysia</t>
  </si>
  <si>
    <t>Lopes</t>
  </si>
  <si>
    <t>alopesdn@engadget.com</t>
  </si>
  <si>
    <t>38009 CEDEX 1</t>
  </si>
  <si>
    <t>Jasmin</t>
  </si>
  <si>
    <t>Serrels</t>
  </si>
  <si>
    <t>jserrelsdo@craigslist.org</t>
  </si>
  <si>
    <t>PO Box 48371</t>
  </si>
  <si>
    <t>5914</t>
  </si>
  <si>
    <t>Venlo</t>
  </si>
  <si>
    <t>kokanedp@myspace.com</t>
  </si>
  <si>
    <t>Burlie</t>
  </si>
  <si>
    <t>Puddin</t>
  </si>
  <si>
    <t>bpuddindq@domainmarket.com</t>
  </si>
  <si>
    <t>75396 CEDEX 08</t>
  </si>
  <si>
    <t>Paris 08</t>
  </si>
  <si>
    <t>Jeddy</t>
  </si>
  <si>
    <t>Stait</t>
  </si>
  <si>
    <t>jstaitdr@4shared.com</t>
  </si>
  <si>
    <t>50109 CEDEX</t>
  </si>
  <si>
    <t>Cherbourg-Octeville</t>
  </si>
  <si>
    <t>Letisha</t>
  </si>
  <si>
    <t>Mustard</t>
  </si>
  <si>
    <t>lmustardds@printfriendly.com</t>
  </si>
  <si>
    <t>Apt 406</t>
  </si>
  <si>
    <t>04109</t>
  </si>
  <si>
    <t>Nomi</t>
  </si>
  <si>
    <t>Lukianovich</t>
  </si>
  <si>
    <t>nlukianovichdt@thetimes.co.uk</t>
  </si>
  <si>
    <t>PO Box 40680</t>
  </si>
  <si>
    <t>78514 CEDEX</t>
  </si>
  <si>
    <t>Rambouillet</t>
  </si>
  <si>
    <t>Jon</t>
  </si>
  <si>
    <t>MacAnespie</t>
  </si>
  <si>
    <t>jmacanespiedu@163.com</t>
  </si>
  <si>
    <t>59339 CEDEX</t>
  </si>
  <si>
    <t>Tourcoing</t>
  </si>
  <si>
    <t>Bethanne</t>
  </si>
  <si>
    <t>Yakobovicz</t>
  </si>
  <si>
    <t>byakoboviczdv@sohu.com</t>
  </si>
  <si>
    <t>Morgan</t>
  </si>
  <si>
    <t>Esherwood</t>
  </si>
  <si>
    <t>mesherwooddw@paypal.com</t>
  </si>
  <si>
    <t>PO Box 84637</t>
  </si>
  <si>
    <t>81373</t>
  </si>
  <si>
    <t>Silas</t>
  </si>
  <si>
    <t>Felder</t>
  </si>
  <si>
    <t>sfelderdx@army.mil</t>
  </si>
  <si>
    <t>01129 CEDEX</t>
  </si>
  <si>
    <t>Montluel</t>
  </si>
  <si>
    <t>Flecknoe</t>
  </si>
  <si>
    <t>vflecknoedy@devhub.com</t>
  </si>
  <si>
    <t>Apt 1147</t>
  </si>
  <si>
    <t>64004 CEDEX</t>
  </si>
  <si>
    <t>Knox</t>
  </si>
  <si>
    <t>Tildesley</t>
  </si>
  <si>
    <t>ktildesleydz@gizmodo.com</t>
  </si>
  <si>
    <t>92671 CEDEX</t>
  </si>
  <si>
    <t>Courbevoie</t>
  </si>
  <si>
    <t>Lennie</t>
  </si>
  <si>
    <t>Swains</t>
  </si>
  <si>
    <t>lswainse0@pagesperso-orange.fr</t>
  </si>
  <si>
    <t>PO Box 90791</t>
  </si>
  <si>
    <t>80089 CEDEX 2</t>
  </si>
  <si>
    <t>Philipa</t>
  </si>
  <si>
    <t>Coupar</t>
  </si>
  <si>
    <t>pcoupare1@amazon.co.jp</t>
  </si>
  <si>
    <t>14097 CEDEX 9</t>
  </si>
  <si>
    <t>Saloma</t>
  </si>
  <si>
    <t>Sellek</t>
  </si>
  <si>
    <t>sselleke2@techcrunch.com</t>
  </si>
  <si>
    <t>2495</t>
  </si>
  <si>
    <t>Den Haag</t>
  </si>
  <si>
    <t>Basilio</t>
  </si>
  <si>
    <t>Rycroft</t>
  </si>
  <si>
    <t>brycrofte3@smh.com.au</t>
  </si>
  <si>
    <t>Apt 1741</t>
  </si>
  <si>
    <t>92901 CEDEX</t>
  </si>
  <si>
    <t>Jennette</t>
  </si>
  <si>
    <t>Tirone</t>
  </si>
  <si>
    <t>jtironee4@cnn.com</t>
  </si>
  <si>
    <t>79104 CEDEX</t>
  </si>
  <si>
    <t>Thouars</t>
  </si>
  <si>
    <t>Almeda</t>
  </si>
  <si>
    <t>Crucitti</t>
  </si>
  <si>
    <t>acrucittie5@princeton.edu</t>
  </si>
  <si>
    <t>Suite 53</t>
  </si>
  <si>
    <t>95324 CEDEX</t>
  </si>
  <si>
    <t>Saint-Leu-la-For├¬t</t>
  </si>
  <si>
    <t>Lynnett</t>
  </si>
  <si>
    <t>Fathers</t>
  </si>
  <si>
    <t>lfatherse6@cnet.com</t>
  </si>
  <si>
    <t>Apt 490</t>
  </si>
  <si>
    <t>75312 CEDEX 09</t>
  </si>
  <si>
    <t>Ester</t>
  </si>
  <si>
    <t>Hawthorn</t>
  </si>
  <si>
    <t>ehawthorne7@sina.com.cn</t>
  </si>
  <si>
    <t>92691 CEDEX</t>
  </si>
  <si>
    <t>Levallois-Perret</t>
  </si>
  <si>
    <t>Lind</t>
  </si>
  <si>
    <t>Levicount</t>
  </si>
  <si>
    <t>llevicounte8@scientificamerican.com</t>
  </si>
  <si>
    <t>6204</t>
  </si>
  <si>
    <t>Maastricht</t>
  </si>
  <si>
    <t>Muffin</t>
  </si>
  <si>
    <t>Plampeyn</t>
  </si>
  <si>
    <t>mplampeyne9@prlog.org</t>
  </si>
  <si>
    <t>44916 CEDEX 9</t>
  </si>
  <si>
    <t>Matt</t>
  </si>
  <si>
    <t>Henrych</t>
  </si>
  <si>
    <t>mhenrychea@unicef.org</t>
  </si>
  <si>
    <t>Tomi</t>
  </si>
  <si>
    <t>Seif</t>
  </si>
  <si>
    <t>tseifeb@blinklist.com</t>
  </si>
  <si>
    <t>Suite 32</t>
  </si>
  <si>
    <t>Wyndham</t>
  </si>
  <si>
    <t>Berge</t>
  </si>
  <si>
    <t>wbergeec@about.com</t>
  </si>
  <si>
    <t>Redd</t>
  </si>
  <si>
    <t>Gronaller</t>
  </si>
  <si>
    <t>rgronallered@baidu.com</t>
  </si>
  <si>
    <t>Apt 272</t>
  </si>
  <si>
    <t>Lucina</t>
  </si>
  <si>
    <t>Foucher</t>
  </si>
  <si>
    <t>lfoucheree@salon.com</t>
  </si>
  <si>
    <t>PO Box 21032</t>
  </si>
  <si>
    <t>56326 CEDEX</t>
  </si>
  <si>
    <t>Lorient</t>
  </si>
  <si>
    <t>Rollins</t>
  </si>
  <si>
    <t>Heeran</t>
  </si>
  <si>
    <t>rheeranef@addthis.com</t>
  </si>
  <si>
    <t>37142</t>
  </si>
  <si>
    <t>Verona</t>
  </si>
  <si>
    <t>Vlad</t>
  </si>
  <si>
    <t>Redmain</t>
  </si>
  <si>
    <t>vredmaineg@google.com.br</t>
  </si>
  <si>
    <t>Apt 797</t>
  </si>
  <si>
    <t>AB56</t>
  </si>
  <si>
    <t>Milton</t>
  </si>
  <si>
    <t>Hamnet</t>
  </si>
  <si>
    <t>Tweedell</t>
  </si>
  <si>
    <t>htweedelleh@cornell.edu</t>
  </si>
  <si>
    <t>PO Box 46090</t>
  </si>
  <si>
    <t>Brennan</t>
  </si>
  <si>
    <t>Vatini</t>
  </si>
  <si>
    <t>bvatiniei@cnn.com</t>
  </si>
  <si>
    <t>Apt 76</t>
  </si>
  <si>
    <t>03055</t>
  </si>
  <si>
    <t>Cottbus</t>
  </si>
  <si>
    <t>Dominick</t>
  </si>
  <si>
    <t>Sharrard</t>
  </si>
  <si>
    <t>dsharrardej@google.pl</t>
  </si>
  <si>
    <t>10715</t>
  </si>
  <si>
    <t>Worthington</t>
  </si>
  <si>
    <t>Francillo</t>
  </si>
  <si>
    <t>wfrancilloek@mapquest.com</t>
  </si>
  <si>
    <t>PO Box 87865</t>
  </si>
  <si>
    <t>Jazmin</t>
  </si>
  <si>
    <t>Clayden</t>
  </si>
  <si>
    <t>jclaydenel@dropbox.com</t>
  </si>
  <si>
    <t>GL54</t>
  </si>
  <si>
    <t>Ford</t>
  </si>
  <si>
    <t>Gwynne</t>
  </si>
  <si>
    <t>Narramore</t>
  </si>
  <si>
    <t>gnarramoreem@pinterest.com</t>
  </si>
  <si>
    <t>Room 1745</t>
  </si>
  <si>
    <t>92782 CEDEX 9</t>
  </si>
  <si>
    <t>Issy-les-Moulineaux</t>
  </si>
  <si>
    <t>Ev</t>
  </si>
  <si>
    <t>Huskisson</t>
  </si>
  <si>
    <t>ehuskissonen@blogs.com</t>
  </si>
  <si>
    <t>94604 CEDEX</t>
  </si>
  <si>
    <t>Choisy-le-Roi</t>
  </si>
  <si>
    <t>Glyn</t>
  </si>
  <si>
    <t>Jeste</t>
  </si>
  <si>
    <t>gjesteeo@unicef.org</t>
  </si>
  <si>
    <t>Apt 883</t>
  </si>
  <si>
    <t>60618 CEDEX</t>
  </si>
  <si>
    <t>Lacroix-Saint-Ouen</t>
  </si>
  <si>
    <t>Fernandina</t>
  </si>
  <si>
    <t>FitzGeorge</t>
  </si>
  <si>
    <t>ffitzgeorgeep@scribd.com</t>
  </si>
  <si>
    <t>29010</t>
  </si>
  <si>
    <t>Malaga</t>
  </si>
  <si>
    <t>Bellina</t>
  </si>
  <si>
    <t>Ilyunin</t>
  </si>
  <si>
    <t>bilyunineq@dropbox.com</t>
  </si>
  <si>
    <t>65129</t>
  </si>
  <si>
    <t>Pescara</t>
  </si>
  <si>
    <t>Kare</t>
  </si>
  <si>
    <t>Normanell</t>
  </si>
  <si>
    <t>knormaneller@canalblog.com</t>
  </si>
  <si>
    <t>Room 1650</t>
  </si>
  <si>
    <t>16004 CEDEX</t>
  </si>
  <si>
    <t>Roosevelt</t>
  </si>
  <si>
    <t>Gwyn</t>
  </si>
  <si>
    <t>rgwynes@bigcartel.com</t>
  </si>
  <si>
    <t>PO Box 52632</t>
  </si>
  <si>
    <t>Datha</t>
  </si>
  <si>
    <t>Newbury</t>
  </si>
  <si>
    <t>dnewburyet@tuttocitta.it</t>
  </si>
  <si>
    <t>Mayer</t>
  </si>
  <si>
    <t>Standfield</t>
  </si>
  <si>
    <t>mstandfieldeu@marketwatch.com</t>
  </si>
  <si>
    <t>PO Box 48308</t>
  </si>
  <si>
    <t>04016 CEDEX</t>
  </si>
  <si>
    <t>Digne-les-Bains</t>
  </si>
  <si>
    <t>Tessy</t>
  </si>
  <si>
    <t>Bertenshaw</t>
  </si>
  <si>
    <t>tbertenshawev@imgur.com</t>
  </si>
  <si>
    <t>Apt 671</t>
  </si>
  <si>
    <t>75929 CEDEX 19</t>
  </si>
  <si>
    <t>Crista</t>
  </si>
  <si>
    <t>Capstack</t>
  </si>
  <si>
    <t>ccapstackew@stanford.edu</t>
  </si>
  <si>
    <t>Room 985</t>
  </si>
  <si>
    <t>88125 CEDEX</t>
  </si>
  <si>
    <t>Vagney</t>
  </si>
  <si>
    <t>Cyndie</t>
  </si>
  <si>
    <t>Breston</t>
  </si>
  <si>
    <t>cbrestonex@furl.net</t>
  </si>
  <si>
    <t>PO Box 33140</t>
  </si>
  <si>
    <t>Davin</t>
  </si>
  <si>
    <t>Mayall</t>
  </si>
  <si>
    <t>dmayalley@house.gov</t>
  </si>
  <si>
    <t>38051 CEDEX 9</t>
  </si>
  <si>
    <t>Mano</t>
  </si>
  <si>
    <t>Aldrick</t>
  </si>
  <si>
    <t>maldrickez@newyorker.com</t>
  </si>
  <si>
    <t>PO Box 47917</t>
  </si>
  <si>
    <t>60406 CEDEX</t>
  </si>
  <si>
    <t>Noyon</t>
  </si>
  <si>
    <t>Spike</t>
  </si>
  <si>
    <t>Witcher</t>
  </si>
  <si>
    <t>switcherf0@time.com</t>
  </si>
  <si>
    <t>NG22</t>
  </si>
  <si>
    <t>Thornton</t>
  </si>
  <si>
    <t>Scamal</t>
  </si>
  <si>
    <t>tscamalf1@shinystat.com</t>
  </si>
  <si>
    <t>Room 1510</t>
  </si>
  <si>
    <t>2264</t>
  </si>
  <si>
    <t>Leidschendam</t>
  </si>
  <si>
    <t>Noby</t>
  </si>
  <si>
    <t>Eagell</t>
  </si>
  <si>
    <t>neagellf2@webnode.com</t>
  </si>
  <si>
    <t>2029</t>
  </si>
  <si>
    <t>Haarlem</t>
  </si>
  <si>
    <t>Penny</t>
  </si>
  <si>
    <t>Lissett</t>
  </si>
  <si>
    <t>plissettf3@prweb.com</t>
  </si>
  <si>
    <t>PO Box 82791</t>
  </si>
  <si>
    <t>Hulle</t>
  </si>
  <si>
    <t>bhullef4@blogger.com</t>
  </si>
  <si>
    <t>PO Box 21231</t>
  </si>
  <si>
    <t>Blondelle</t>
  </si>
  <si>
    <t>Disman</t>
  </si>
  <si>
    <t>bdismanf5@mac.com</t>
  </si>
  <si>
    <t>Room 1963</t>
  </si>
  <si>
    <t>38944 CEDEX</t>
  </si>
  <si>
    <t>Meylan</t>
  </si>
  <si>
    <t>Hunt</t>
  </si>
  <si>
    <t>McWhin</t>
  </si>
  <si>
    <t>hmcwhinf6@scientificamerican.com</t>
  </si>
  <si>
    <t>PO Box 73964</t>
  </si>
  <si>
    <t>97078</t>
  </si>
  <si>
    <t>W├╝rzburg</t>
  </si>
  <si>
    <t>Conni</t>
  </si>
  <si>
    <t>Hartin</t>
  </si>
  <si>
    <t>chartinf7@trellian.com</t>
  </si>
  <si>
    <t>PO Box 85503</t>
  </si>
  <si>
    <t>LS6</t>
  </si>
  <si>
    <t>Leeds</t>
  </si>
  <si>
    <t>Melin</t>
  </si>
  <si>
    <t>smelinf8@tumblr.com</t>
  </si>
  <si>
    <t>28020</t>
  </si>
  <si>
    <t>Daniele</t>
  </si>
  <si>
    <t>Skehan</t>
  </si>
  <si>
    <t>dskehanf9@jugem.jp</t>
  </si>
  <si>
    <t>Room 1708</t>
  </si>
  <si>
    <t>Costanza</t>
  </si>
  <si>
    <t>Birdseye</t>
  </si>
  <si>
    <t>cbirdseyefa@craigslist.org</t>
  </si>
  <si>
    <t>Apt 1385</t>
  </si>
  <si>
    <t>92545 CEDEX</t>
  </si>
  <si>
    <t>Montrouge</t>
  </si>
  <si>
    <t>Granger</t>
  </si>
  <si>
    <t>Meni</t>
  </si>
  <si>
    <t>gmenifb@hc360.com</t>
  </si>
  <si>
    <t>Room 1409</t>
  </si>
  <si>
    <t>Mellisent</t>
  </si>
  <si>
    <t>Denyagin</t>
  </si>
  <si>
    <t>mdenyaginfc@timesonline.co.uk</t>
  </si>
  <si>
    <t>PO Box 25136</t>
  </si>
  <si>
    <t>4384</t>
  </si>
  <si>
    <t>Vlissingen</t>
  </si>
  <si>
    <t>Durand</t>
  </si>
  <si>
    <t>Garthland</t>
  </si>
  <si>
    <t>dgarthlandfd@gizmodo.com</t>
  </si>
  <si>
    <t>PO Box 69237</t>
  </si>
  <si>
    <t>63804 CEDEX</t>
  </si>
  <si>
    <t>Cournon-d'Auvergne</t>
  </si>
  <si>
    <t>Dusty</t>
  </si>
  <si>
    <t>Tole</t>
  </si>
  <si>
    <t>dtolefe@reddit.com</t>
  </si>
  <si>
    <t>PO Box 79761</t>
  </si>
  <si>
    <t>80146 CEDEX</t>
  </si>
  <si>
    <t>Myrvyn</t>
  </si>
  <si>
    <t>Rubertis</t>
  </si>
  <si>
    <t>mrubertisff@exblog.jp</t>
  </si>
  <si>
    <t>Apt 530</t>
  </si>
  <si>
    <t>41029 CEDEX</t>
  </si>
  <si>
    <t>Carley</t>
  </si>
  <si>
    <t>Trustie</t>
  </si>
  <si>
    <t>ctrustiefg@time.com</t>
  </si>
  <si>
    <t>69924 CEDEX</t>
  </si>
  <si>
    <t>Oullins</t>
  </si>
  <si>
    <t>Kelsi</t>
  </si>
  <si>
    <t>Broxup</t>
  </si>
  <si>
    <t>kbroxupfh@auda.org.au</t>
  </si>
  <si>
    <t>Suite 29</t>
  </si>
  <si>
    <t>79004 CEDEX</t>
  </si>
  <si>
    <t>Avigdor</t>
  </si>
  <si>
    <t>Adamo</t>
  </si>
  <si>
    <t>aadamofi@epa.gov</t>
  </si>
  <si>
    <t>Raina</t>
  </si>
  <si>
    <t>Stutard</t>
  </si>
  <si>
    <t>rstutardfj@sourceforge.net</t>
  </si>
  <si>
    <t>PO Box 4258</t>
  </si>
  <si>
    <t>31039 CEDEX 9</t>
  </si>
  <si>
    <t>Cecilia</t>
  </si>
  <si>
    <t>Grishkov</t>
  </si>
  <si>
    <t>cgrishkovfk@jalbum.net</t>
  </si>
  <si>
    <t>Room 437</t>
  </si>
  <si>
    <t>20195 CEDEX 1</t>
  </si>
  <si>
    <t>Gaspar</t>
  </si>
  <si>
    <t>Gibke</t>
  </si>
  <si>
    <t>ggibkefl@gnu.org</t>
  </si>
  <si>
    <t>Room 228</t>
  </si>
  <si>
    <t>95109 CEDEX</t>
  </si>
  <si>
    <t>Argenteuil</t>
  </si>
  <si>
    <t>Barton</t>
  </si>
  <si>
    <t>Britch</t>
  </si>
  <si>
    <t>bbritchfm@diigo.com</t>
  </si>
  <si>
    <t>Apt 517</t>
  </si>
  <si>
    <t>Merry</t>
  </si>
  <si>
    <t>Jelleman</t>
  </si>
  <si>
    <t>mjellemanfn@squarespace.com</t>
  </si>
  <si>
    <t>Apt 825</t>
  </si>
  <si>
    <t>74944 CEDEX</t>
  </si>
  <si>
    <t>Annecy-le-Vieux</t>
  </si>
  <si>
    <t>Duckerin</t>
  </si>
  <si>
    <t>bduckerinfo@ameblo.jp</t>
  </si>
  <si>
    <t>69441 CEDEX 03</t>
  </si>
  <si>
    <t>Damita</t>
  </si>
  <si>
    <t>Philipard</t>
  </si>
  <si>
    <t>dphilipardfp@jigsy.com</t>
  </si>
  <si>
    <t>PO Box 36618</t>
  </si>
  <si>
    <t>25204 CEDEX</t>
  </si>
  <si>
    <t>Ruslin</t>
  </si>
  <si>
    <t>aruslinfq@posterous.com</t>
  </si>
  <si>
    <t>Apt 1934</t>
  </si>
  <si>
    <t>18104 CEDEX</t>
  </si>
  <si>
    <t>Vierzon</t>
  </si>
  <si>
    <t>Christos</t>
  </si>
  <si>
    <t>Exter</t>
  </si>
  <si>
    <t>cexterfr@admin.ch</t>
  </si>
  <si>
    <t>95933 CEDEX 2</t>
  </si>
  <si>
    <t>Height</t>
  </si>
  <si>
    <t>kheightfs@google.co.uk</t>
  </si>
  <si>
    <t>94279 CEDEX</t>
  </si>
  <si>
    <t>Le Kremlin-Bic├¬tre</t>
  </si>
  <si>
    <t>Gordon</t>
  </si>
  <si>
    <t>Doohey</t>
  </si>
  <si>
    <t>gdooheyft@stumbleupon.com</t>
  </si>
  <si>
    <t>PO Box 97789</t>
  </si>
  <si>
    <t>20292 CEDEX</t>
  </si>
  <si>
    <t>Bastia</t>
  </si>
  <si>
    <t>Kale</t>
  </si>
  <si>
    <t>Heineken</t>
  </si>
  <si>
    <t>kheinekenfu@nifty.com</t>
  </si>
  <si>
    <t>Room 393</t>
  </si>
  <si>
    <t>54516 CEDEX</t>
  </si>
  <si>
    <t>Vand┼ôuvre-l├¿s-Nancy</t>
  </si>
  <si>
    <t>Wittie</t>
  </si>
  <si>
    <t>Carss</t>
  </si>
  <si>
    <t>wcarssfv@webeden.co.uk</t>
  </si>
  <si>
    <t>PO Box 17721</t>
  </si>
  <si>
    <t>67404 CEDEX</t>
  </si>
  <si>
    <t>Illkirch-Graffenstaden</t>
  </si>
  <si>
    <t>Barnaby</t>
  </si>
  <si>
    <t>Volcker</t>
  </si>
  <si>
    <t>bvolckerfw@utexas.edu</t>
  </si>
  <si>
    <t>Olyet</t>
  </si>
  <si>
    <t>molyetfx@un.org</t>
  </si>
  <si>
    <t>Room 1916</t>
  </si>
  <si>
    <t>44815 CEDEX</t>
  </si>
  <si>
    <t>Saint-Herblain</t>
  </si>
  <si>
    <t>Sula</t>
  </si>
  <si>
    <t>Blodgetts</t>
  </si>
  <si>
    <t>sblodgettsfy@storify.com</t>
  </si>
  <si>
    <t>PO Box 78246</t>
  </si>
  <si>
    <t>Crichton</t>
  </si>
  <si>
    <t>Jarrel</t>
  </si>
  <si>
    <t>cjarrelfz@spiegel.de</t>
  </si>
  <si>
    <t>5034</t>
  </si>
  <si>
    <t>Tilburg</t>
  </si>
  <si>
    <t>Debera</t>
  </si>
  <si>
    <t>Cockle</t>
  </si>
  <si>
    <t>dcockleg0@latimes.com</t>
  </si>
  <si>
    <t>Freeman</t>
  </si>
  <si>
    <t>Pero</t>
  </si>
  <si>
    <t>fperog1@alibaba.com</t>
  </si>
  <si>
    <t>Olivero</t>
  </si>
  <si>
    <t>Housden</t>
  </si>
  <si>
    <t>ohousdeng2@woothemes.com</t>
  </si>
  <si>
    <t>Apt 1009</t>
  </si>
  <si>
    <t>73209 CEDEX</t>
  </si>
  <si>
    <t>Albertville</t>
  </si>
  <si>
    <t>Fitzsimon</t>
  </si>
  <si>
    <t>efitzsimong3@usatoday.com</t>
  </si>
  <si>
    <t>12169</t>
  </si>
  <si>
    <t>Griffy</t>
  </si>
  <si>
    <t>O'Bradain</t>
  </si>
  <si>
    <t>gobradaing4@telegraph.co.uk</t>
  </si>
  <si>
    <t>62222 CEDEX</t>
  </si>
  <si>
    <t>Boulogne-sur-Mer</t>
  </si>
  <si>
    <t>Jasun</t>
  </si>
  <si>
    <t>Tutin</t>
  </si>
  <si>
    <t>jtuting5@tiny.cc</t>
  </si>
  <si>
    <t>PO Box 93942</t>
  </si>
  <si>
    <t>93005 CEDEX</t>
  </si>
  <si>
    <t>Audrye</t>
  </si>
  <si>
    <t>Trevascus</t>
  </si>
  <si>
    <t>atrevascusg6@google.co.uk</t>
  </si>
  <si>
    <t>Room 1595</t>
  </si>
  <si>
    <t>Sullivan</t>
  </si>
  <si>
    <t>Johanchon</t>
  </si>
  <si>
    <t>sjohanchong7@webs.com</t>
  </si>
  <si>
    <t>PO Box 41329</t>
  </si>
  <si>
    <t>20158</t>
  </si>
  <si>
    <t>Shayes</t>
  </si>
  <si>
    <t>eshayesg8@google.cn</t>
  </si>
  <si>
    <t>Adriaens</t>
  </si>
  <si>
    <t>Ekkel</t>
  </si>
  <si>
    <t>aekkelg9@tumblr.com</t>
  </si>
  <si>
    <t>Room 637</t>
  </si>
  <si>
    <t>Banky</t>
  </si>
  <si>
    <t>Degli Abbati</t>
  </si>
  <si>
    <t>bdegliabbatiga@whitehouse.gov</t>
  </si>
  <si>
    <t>60506 CEDEX</t>
  </si>
  <si>
    <t>Chantilly</t>
  </si>
  <si>
    <t>Cristen</t>
  </si>
  <si>
    <t>Frensche</t>
  </si>
  <si>
    <t>cfrenschegb@plala.or.jp</t>
  </si>
  <si>
    <t>Matthiew</t>
  </si>
  <si>
    <t>Mannakee</t>
  </si>
  <si>
    <t>mmannakeegc@etsy.com</t>
  </si>
  <si>
    <t>91104 CEDEX</t>
  </si>
  <si>
    <t>Crippes</t>
  </si>
  <si>
    <t>mcrippesgd@tuttocitta.it</t>
  </si>
  <si>
    <t>Suite 60</t>
  </si>
  <si>
    <t>47923 CEDEX 9</t>
  </si>
  <si>
    <t>Kalil</t>
  </si>
  <si>
    <t>Finnick</t>
  </si>
  <si>
    <t>kfinnickge@jugem.jp</t>
  </si>
  <si>
    <t>Room 1060</t>
  </si>
  <si>
    <t>33080 CEDEX</t>
  </si>
  <si>
    <t>Udale</t>
  </si>
  <si>
    <t>Goade</t>
  </si>
  <si>
    <t>ugoadegf@washington.edu</t>
  </si>
  <si>
    <t>PO Box 40552</t>
  </si>
  <si>
    <t>26209 CEDEX</t>
  </si>
  <si>
    <t>Mont├®limar</t>
  </si>
  <si>
    <t>Hugo</t>
  </si>
  <si>
    <t>Blasdale</t>
  </si>
  <si>
    <t>hblasdalegg@state.tx.us</t>
  </si>
  <si>
    <t>Revkah</t>
  </si>
  <si>
    <t>Backman</t>
  </si>
  <si>
    <t>rbackmangh@google.com</t>
  </si>
  <si>
    <t>PO Box 5286</t>
  </si>
  <si>
    <t>13834 CEDEX</t>
  </si>
  <si>
    <t>Ch├óteaurenard</t>
  </si>
  <si>
    <t>Jerman</t>
  </si>
  <si>
    <t>tjermangi@dell.com</t>
  </si>
  <si>
    <t>Apt 862</t>
  </si>
  <si>
    <t>30204</t>
  </si>
  <si>
    <t>Cartagena</t>
  </si>
  <si>
    <t>Sherman</t>
  </si>
  <si>
    <t>Lownes</t>
  </si>
  <si>
    <t>slownesgj@google.de</t>
  </si>
  <si>
    <t>Buckney</t>
  </si>
  <si>
    <t>vbuckneygk@booking.com</t>
  </si>
  <si>
    <t>78424 CEDEX</t>
  </si>
  <si>
    <t>Carri├¿res-sur-Seine</t>
  </si>
  <si>
    <t>Eartha</t>
  </si>
  <si>
    <t>Hickenbottom</t>
  </si>
  <si>
    <t>ehickenbottomgl@jigsy.com</t>
  </si>
  <si>
    <t>Apt 1360</t>
  </si>
  <si>
    <t>68309 CEDEX</t>
  </si>
  <si>
    <t>Saint-Louis</t>
  </si>
  <si>
    <t>Sebastien</t>
  </si>
  <si>
    <t>Fermin</t>
  </si>
  <si>
    <t>sfermingm@house.gov</t>
  </si>
  <si>
    <t>PO Box 76451</t>
  </si>
  <si>
    <t>69367 CEDEX 07</t>
  </si>
  <si>
    <t>Carly</t>
  </si>
  <si>
    <t>Veeler</t>
  </si>
  <si>
    <t>cveelergn@shinystat.com</t>
  </si>
  <si>
    <t>30167</t>
  </si>
  <si>
    <t>Hannover</t>
  </si>
  <si>
    <t>Wernher</t>
  </si>
  <si>
    <t>Kann</t>
  </si>
  <si>
    <t>wkanngo@tumblr.com</t>
  </si>
  <si>
    <t>Johnette</t>
  </si>
  <si>
    <t>Midford</t>
  </si>
  <si>
    <t>jmidfordgp@umn.edu</t>
  </si>
  <si>
    <t>Apt 1382</t>
  </si>
  <si>
    <t>22091 CEDEX 9</t>
  </si>
  <si>
    <t>Sly</t>
  </si>
  <si>
    <t>Janson</t>
  </si>
  <si>
    <t>sjansongq@myspace.com</t>
  </si>
  <si>
    <t>Minor</t>
  </si>
  <si>
    <t>Goodlife</t>
  </si>
  <si>
    <t>mgoodlifegr@wordpress.org</t>
  </si>
  <si>
    <t>PO Box 96677</t>
  </si>
  <si>
    <t>73031 CEDEX</t>
  </si>
  <si>
    <t>Lillian</t>
  </si>
  <si>
    <t>Mussilli</t>
  </si>
  <si>
    <t>lmussilligs@microsoft.com</t>
  </si>
  <si>
    <t>Apt 1015</t>
  </si>
  <si>
    <t>Smithen</t>
  </si>
  <si>
    <t>msmithengt@adobe.com</t>
  </si>
  <si>
    <t>10409</t>
  </si>
  <si>
    <t>Charis</t>
  </si>
  <si>
    <t>Strewther</t>
  </si>
  <si>
    <t>cstrewthergu@domainmarket.com</t>
  </si>
  <si>
    <t>57509 CEDEX</t>
  </si>
  <si>
    <t>Saint-Avold</t>
  </si>
  <si>
    <t>Gisella</t>
  </si>
  <si>
    <t>Bockmaster</t>
  </si>
  <si>
    <t>gbockmastergv@foxnews.com</t>
  </si>
  <si>
    <t>S1</t>
  </si>
  <si>
    <t>Sheffield</t>
  </si>
  <si>
    <t>Hendrik</t>
  </si>
  <si>
    <t>O'Docherty</t>
  </si>
  <si>
    <t>hodochertygw@51.la</t>
  </si>
  <si>
    <t>Apt 1339</t>
  </si>
  <si>
    <t>72004 CEDEX 1</t>
  </si>
  <si>
    <t>Jim</t>
  </si>
  <si>
    <t>Dobby</t>
  </si>
  <si>
    <t>jdobbygx@opera.com</t>
  </si>
  <si>
    <t>Room 1429</t>
  </si>
  <si>
    <t>69907 CEDEX 20</t>
  </si>
  <si>
    <t>Jean</t>
  </si>
  <si>
    <t>Lally</t>
  </si>
  <si>
    <t>jlallygy@independent.co.uk</t>
  </si>
  <si>
    <t>99089</t>
  </si>
  <si>
    <t>Erfurt</t>
  </si>
  <si>
    <t>Angeli</t>
  </si>
  <si>
    <t>Luetkemeyer</t>
  </si>
  <si>
    <t>aluetkemeyergz@un.org</t>
  </si>
  <si>
    <t>88504 CEDEX</t>
  </si>
  <si>
    <t>Mirecourt</t>
  </si>
  <si>
    <t>Briney</t>
  </si>
  <si>
    <t>Gale</t>
  </si>
  <si>
    <t>bgaleh0@auda.org.au</t>
  </si>
  <si>
    <t>Suite 72</t>
  </si>
  <si>
    <t>14109 CEDEX</t>
  </si>
  <si>
    <t>Lisieux</t>
  </si>
  <si>
    <t>Phillis</t>
  </si>
  <si>
    <t>Deighton</t>
  </si>
  <si>
    <t>pdeightonh1@ucoz.com</t>
  </si>
  <si>
    <t>6814</t>
  </si>
  <si>
    <t>Darcy</t>
  </si>
  <si>
    <t>dtroyesh2@unesco.org</t>
  </si>
  <si>
    <t>Room 210</t>
  </si>
  <si>
    <t>72091 CEDEX 9</t>
  </si>
  <si>
    <t>Dedie</t>
  </si>
  <si>
    <t>Lewsley</t>
  </si>
  <si>
    <t>dlewsleyh3@bandcamp.com</t>
  </si>
  <si>
    <t>Ursulina</t>
  </si>
  <si>
    <t>Ganter</t>
  </si>
  <si>
    <t>uganterh4@utexas.edu</t>
  </si>
  <si>
    <t>3324</t>
  </si>
  <si>
    <t>Giordano</t>
  </si>
  <si>
    <t>Volke</t>
  </si>
  <si>
    <t>gvolkeh5@mlb.com</t>
  </si>
  <si>
    <t>Apt 1597</t>
  </si>
  <si>
    <t>IV1</t>
  </si>
  <si>
    <t>Franklin</t>
  </si>
  <si>
    <t>Crehan</t>
  </si>
  <si>
    <t>fcrehanh6@oakley.com</t>
  </si>
  <si>
    <t>Suite 37</t>
  </si>
  <si>
    <t>30005</t>
  </si>
  <si>
    <t>Murcia</t>
  </si>
  <si>
    <t>Ricki</t>
  </si>
  <si>
    <t>Borrington</t>
  </si>
  <si>
    <t>rborringtonh7@tuttocitta.it</t>
  </si>
  <si>
    <t>Filia</t>
  </si>
  <si>
    <t>Klinck</t>
  </si>
  <si>
    <t>fklinckh8@multiply.com</t>
  </si>
  <si>
    <t>Jennee</t>
  </si>
  <si>
    <t>Firbanks</t>
  </si>
  <si>
    <t>jfirbanksh9@auda.org.au</t>
  </si>
  <si>
    <t>11860 CEDEX 9</t>
  </si>
  <si>
    <t>Carcassonne</t>
  </si>
  <si>
    <t>Antonietta</t>
  </si>
  <si>
    <t>Kahane</t>
  </si>
  <si>
    <t>akahaneha@blinklist.com</t>
  </si>
  <si>
    <t>Room 865</t>
  </si>
  <si>
    <t>5684</t>
  </si>
  <si>
    <t>Best</t>
  </si>
  <si>
    <t>Mandeville</t>
  </si>
  <si>
    <t>amandevillehb@examiner.com</t>
  </si>
  <si>
    <t>Suite 52</t>
  </si>
  <si>
    <t>Doug</t>
  </si>
  <si>
    <t>Kinnar</t>
  </si>
  <si>
    <t>dkinnarhc@examiner.com</t>
  </si>
  <si>
    <t>Room 571</t>
  </si>
  <si>
    <t>91821 CEDEX</t>
  </si>
  <si>
    <t>Longjumeau</t>
  </si>
  <si>
    <t>Brigida</t>
  </si>
  <si>
    <t>Peasby</t>
  </si>
  <si>
    <t>bpeasbyhd@jimdo.com</t>
  </si>
  <si>
    <t>Bevvy</t>
  </si>
  <si>
    <t>Farloe</t>
  </si>
  <si>
    <t>bfarloehe@omniture.com</t>
  </si>
  <si>
    <t>75971 CEDEX 20</t>
  </si>
  <si>
    <t>Paris 20</t>
  </si>
  <si>
    <t>Quinn</t>
  </si>
  <si>
    <t>Walpole</t>
  </si>
  <si>
    <t>qwalpolehf@jigsy.com</t>
  </si>
  <si>
    <t>Candace</t>
  </si>
  <si>
    <t>Chastey</t>
  </si>
  <si>
    <t>cchasteyhg@gov.uk</t>
  </si>
  <si>
    <t>Room 1479</t>
  </si>
  <si>
    <t>45809 CEDEX</t>
  </si>
  <si>
    <t>Saint-Jean-de-Braye</t>
  </si>
  <si>
    <t>Mame</t>
  </si>
  <si>
    <t>Sellers</t>
  </si>
  <si>
    <t>msellershh@storify.com</t>
  </si>
  <si>
    <t>10129</t>
  </si>
  <si>
    <t>Lanita</t>
  </si>
  <si>
    <t>Tellwright</t>
  </si>
  <si>
    <t>ltellwrighthi@merriam-webster.com</t>
  </si>
  <si>
    <t>PO Box 48938</t>
  </si>
  <si>
    <t>01080</t>
  </si>
  <si>
    <t>Vitoria-Gasteiz</t>
  </si>
  <si>
    <t>Amargo</t>
  </si>
  <si>
    <t>Metzke</t>
  </si>
  <si>
    <t>ametzkehj@360.cn</t>
  </si>
  <si>
    <t>Apt 1434</t>
  </si>
  <si>
    <t>77414 CEDEX</t>
  </si>
  <si>
    <t>Claye-Souilly</t>
  </si>
  <si>
    <t>Allina</t>
  </si>
  <si>
    <t>Mc Coughan</t>
  </si>
  <si>
    <t>amccoughanhk@wufoo.com</t>
  </si>
  <si>
    <t>PO Box 19291</t>
  </si>
  <si>
    <t>Anestassia</t>
  </si>
  <si>
    <t>Ferrer</t>
  </si>
  <si>
    <t>aferrerhl@hexun.com</t>
  </si>
  <si>
    <t>Room 780</t>
  </si>
  <si>
    <t>53085 CEDEX 9</t>
  </si>
  <si>
    <t>Laval</t>
  </si>
  <si>
    <t>Gerti</t>
  </si>
  <si>
    <t>Esland</t>
  </si>
  <si>
    <t>geslandhm@artisteer.com</t>
  </si>
  <si>
    <t>8024</t>
  </si>
  <si>
    <t>Dakhno</t>
  </si>
  <si>
    <t>jdakhnohn@upenn.edu</t>
  </si>
  <si>
    <t>Suite 98</t>
  </si>
  <si>
    <t>93335 CEDEX</t>
  </si>
  <si>
    <t>Neuilly-sur-Marne</t>
  </si>
  <si>
    <t>Tyson</t>
  </si>
  <si>
    <t>Frankland</t>
  </si>
  <si>
    <t>tfranklandho@furl.net</t>
  </si>
  <si>
    <t>68064 CEDEX 3</t>
  </si>
  <si>
    <t>Dwight</t>
  </si>
  <si>
    <t>Skehens</t>
  </si>
  <si>
    <t>dskehenshp@theglobeandmail.com</t>
  </si>
  <si>
    <t>Apt 1720</t>
  </si>
  <si>
    <t>Rorke</t>
  </si>
  <si>
    <t>Reck</t>
  </si>
  <si>
    <t>rreckhq@csmonitor.com</t>
  </si>
  <si>
    <t>Room 897</t>
  </si>
  <si>
    <t>Traver</t>
  </si>
  <si>
    <t>Stonner</t>
  </si>
  <si>
    <t>tstonnerhr@rambler.ru</t>
  </si>
  <si>
    <t>Room 887</t>
  </si>
  <si>
    <t>40141</t>
  </si>
  <si>
    <t>Bologna</t>
  </si>
  <si>
    <t>Chuck</t>
  </si>
  <si>
    <t>Bermingham</t>
  </si>
  <si>
    <t>cberminghamhs@smugmug.com</t>
  </si>
  <si>
    <t>Apt 1043</t>
  </si>
  <si>
    <t>7409</t>
  </si>
  <si>
    <t>Deventer</t>
  </si>
  <si>
    <t>Ado</t>
  </si>
  <si>
    <t>Foukx</t>
  </si>
  <si>
    <t>afoukxht@ibm.com</t>
  </si>
  <si>
    <t>Room 1888</t>
  </si>
  <si>
    <t>77815 CEDEX</t>
  </si>
  <si>
    <t>Moret-sur-Loing</t>
  </si>
  <si>
    <t>Shawnee</t>
  </si>
  <si>
    <t>McEnteggart</t>
  </si>
  <si>
    <t>smcenteggarthu@canalblog.com</t>
  </si>
  <si>
    <t>PO Box 8348</t>
  </si>
  <si>
    <t>23568</t>
  </si>
  <si>
    <t>L├╝beck</t>
  </si>
  <si>
    <t>O'Doghesty</t>
  </si>
  <si>
    <t>codoghestyhv@vkontakte.ru</t>
  </si>
  <si>
    <t>PO Box 7192</t>
  </si>
  <si>
    <t>92527 CEDEX</t>
  </si>
  <si>
    <t>Neuilly-sur-Seine</t>
  </si>
  <si>
    <t>Damien</t>
  </si>
  <si>
    <t>Headly</t>
  </si>
  <si>
    <t>dheadlyhw@army.mil</t>
  </si>
  <si>
    <t>DN36</t>
  </si>
  <si>
    <t>West End</t>
  </si>
  <si>
    <t>Joletta</t>
  </si>
  <si>
    <t>Godfery</t>
  </si>
  <si>
    <t>jgodferyhx@facebook.com</t>
  </si>
  <si>
    <t>Apt 985</t>
  </si>
  <si>
    <t>Joanie</t>
  </si>
  <si>
    <t>Tutchell</t>
  </si>
  <si>
    <t>jtutchellhy@addtoany.com</t>
  </si>
  <si>
    <t>Room 1855</t>
  </si>
  <si>
    <t>77504 CEDEX</t>
  </si>
  <si>
    <t>Chelles</t>
  </si>
  <si>
    <t>Crone</t>
  </si>
  <si>
    <t>dcronehz@mapquest.com</t>
  </si>
  <si>
    <t>39209 CEDEX</t>
  </si>
  <si>
    <t>Saint-Claude</t>
  </si>
  <si>
    <t>Justen</t>
  </si>
  <si>
    <t>Marvell</t>
  </si>
  <si>
    <t>jmarvelli0@oracle.com</t>
  </si>
  <si>
    <t>94124 CEDEX</t>
  </si>
  <si>
    <t>Addison</t>
  </si>
  <si>
    <t>Frankham</t>
  </si>
  <si>
    <t>afrankhami1@yolasite.com</t>
  </si>
  <si>
    <t>Trude</t>
  </si>
  <si>
    <t>Guerreru</t>
  </si>
  <si>
    <t>tguerrerui2@mtv.com</t>
  </si>
  <si>
    <t>95319 CEDEX</t>
  </si>
  <si>
    <t>See</t>
  </si>
  <si>
    <t>Couling</t>
  </si>
  <si>
    <t>scoulingi3@spotify.com</t>
  </si>
  <si>
    <t>Apt 1159</t>
  </si>
  <si>
    <t>26070</t>
  </si>
  <si>
    <t>Logro├▒o</t>
  </si>
  <si>
    <t>Laraine</t>
  </si>
  <si>
    <t>Jesteco</t>
  </si>
  <si>
    <t>ljestecoi4@nymag.com</t>
  </si>
  <si>
    <t>27929 CEDEX 9</t>
  </si>
  <si>
    <t>├ëvreux</t>
  </si>
  <si>
    <t>Katharyn</t>
  </si>
  <si>
    <t>Dingley</t>
  </si>
  <si>
    <t>kdingleyi5@woothemes.com</t>
  </si>
  <si>
    <t>09116</t>
  </si>
  <si>
    <t>Annemarie</t>
  </si>
  <si>
    <t>Spiers</t>
  </si>
  <si>
    <t>aspiersi6@diigo.com</t>
  </si>
  <si>
    <t>12045</t>
  </si>
  <si>
    <t>Mitch</t>
  </si>
  <si>
    <t>Horning</t>
  </si>
  <si>
    <t>mhorningi7@vkontakte.ru</t>
  </si>
  <si>
    <t>PO Box 45857</t>
  </si>
  <si>
    <t>94734 CEDEX</t>
  </si>
  <si>
    <t>Nogent-sur-Marne</t>
  </si>
  <si>
    <t>Chlo</t>
  </si>
  <si>
    <t>Ivins</t>
  </si>
  <si>
    <t>civinsi8@sogou.com</t>
  </si>
  <si>
    <t>Room 1011</t>
  </si>
  <si>
    <t>07121</t>
  </si>
  <si>
    <t>Palma De Mallorca</t>
  </si>
  <si>
    <t>Madlin</t>
  </si>
  <si>
    <t>Spadollini</t>
  </si>
  <si>
    <t>mspadollinii9@ucoz.ru</t>
  </si>
  <si>
    <t>Room 1805</t>
  </si>
  <si>
    <t>01069 CEDEX 9</t>
  </si>
  <si>
    <t>Bourg-en-Bresse</t>
  </si>
  <si>
    <t>Conway</t>
  </si>
  <si>
    <t>Dayly</t>
  </si>
  <si>
    <t>cdaylyia@amazonaws.com</t>
  </si>
  <si>
    <t>48005 CEDEX</t>
  </si>
  <si>
    <t>Mende</t>
  </si>
  <si>
    <t>Buiron</t>
  </si>
  <si>
    <t>Lorryman</t>
  </si>
  <si>
    <t>blorrymanib@cisco.com</t>
  </si>
  <si>
    <t>Apt 620</t>
  </si>
  <si>
    <t>03006 CEDEX</t>
  </si>
  <si>
    <t>Moulins</t>
  </si>
  <si>
    <t>Emeline</t>
  </si>
  <si>
    <t>Azam</t>
  </si>
  <si>
    <t>eazamic@ehow.com</t>
  </si>
  <si>
    <t>Apt 597</t>
  </si>
  <si>
    <t>75853 CEDEX 17</t>
  </si>
  <si>
    <t>Giorgi</t>
  </si>
  <si>
    <t>gafieldid@friendfeed.com</t>
  </si>
  <si>
    <t>Room 100</t>
  </si>
  <si>
    <t>75151 CEDEX 03</t>
  </si>
  <si>
    <t>Diane-marie</t>
  </si>
  <si>
    <t>Buddles</t>
  </si>
  <si>
    <t>dbuddlesie@nsw.gov.au</t>
  </si>
  <si>
    <t>PO Box 20100</t>
  </si>
  <si>
    <t>7319</t>
  </si>
  <si>
    <t>Apeldoorn</t>
  </si>
  <si>
    <t>Jonah</t>
  </si>
  <si>
    <t>Woodlands</t>
  </si>
  <si>
    <t>jwoodlandsif@google.pl</t>
  </si>
  <si>
    <t>Apt 289</t>
  </si>
  <si>
    <t>9052</t>
  </si>
  <si>
    <t>Gent</t>
  </si>
  <si>
    <t>Abdel</t>
  </si>
  <si>
    <t>Ellershaw</t>
  </si>
  <si>
    <t>aellershawig@ibm.com</t>
  </si>
  <si>
    <t>Suite 92</t>
  </si>
  <si>
    <t>84274 CEDEX</t>
  </si>
  <si>
    <t>Ved├¿ne</t>
  </si>
  <si>
    <t>Flori</t>
  </si>
  <si>
    <t>Humphrys</t>
  </si>
  <si>
    <t>fhumphrysih@miitbeian.gov.cn</t>
  </si>
  <si>
    <t>PO Box 63635</t>
  </si>
  <si>
    <t>21019 CEDEX</t>
  </si>
  <si>
    <t>Nadine</t>
  </si>
  <si>
    <t>Comusso</t>
  </si>
  <si>
    <t>ncomussoii@technorati.com</t>
  </si>
  <si>
    <t>64044 CEDEX</t>
  </si>
  <si>
    <t>Selle</t>
  </si>
  <si>
    <t>Hutchence</t>
  </si>
  <si>
    <t>shutchenceij@mail.ru</t>
  </si>
  <si>
    <t>Quantick</t>
  </si>
  <si>
    <t>cquantickik@ifeng.com</t>
  </si>
  <si>
    <t>Apt 152</t>
  </si>
  <si>
    <t>93737 CEDEX 9</t>
  </si>
  <si>
    <t>Frederique</t>
  </si>
  <si>
    <t>Trodden</t>
  </si>
  <si>
    <t>ftroddenil@sourceforge.net</t>
  </si>
  <si>
    <t>PO Box 68806</t>
  </si>
  <si>
    <t>95194 CEDEX</t>
  </si>
  <si>
    <t>Goussainville</t>
  </si>
  <si>
    <t>Shayne</t>
  </si>
  <si>
    <t>Klos</t>
  </si>
  <si>
    <t>sklosim@hc360.com</t>
  </si>
  <si>
    <t>Room 1699</t>
  </si>
  <si>
    <t>Tilda</t>
  </si>
  <si>
    <t>MacKean</t>
  </si>
  <si>
    <t>tmackeanin@godaddy.com</t>
  </si>
  <si>
    <t>76069 CEDEX</t>
  </si>
  <si>
    <t>Natty</t>
  </si>
  <si>
    <t>Perrin</t>
  </si>
  <si>
    <t>nperrinio@comcast.net</t>
  </si>
  <si>
    <t>Apt 1788</t>
  </si>
  <si>
    <t>Fran</t>
  </si>
  <si>
    <t>Cottey</t>
  </si>
  <si>
    <t>fcotteyip@chronoengine.com</t>
  </si>
  <si>
    <t>PO Box 92455</t>
  </si>
  <si>
    <t>78093 CEDEX 9</t>
  </si>
  <si>
    <t>Bette-ann</t>
  </si>
  <si>
    <t>Robardey</t>
  </si>
  <si>
    <t>brobardeyiq@so-net.ne.jp</t>
  </si>
  <si>
    <t>41468</t>
  </si>
  <si>
    <t>Neuss</t>
  </si>
  <si>
    <t>Gamaliel</t>
  </si>
  <si>
    <t>Chadd</t>
  </si>
  <si>
    <t>gchaddir@pagesperso-orange.fr</t>
  </si>
  <si>
    <t>PO Box 53775</t>
  </si>
  <si>
    <t>Claresta</t>
  </si>
  <si>
    <t>Casier</t>
  </si>
  <si>
    <t>ccasieris@networksolutions.com</t>
  </si>
  <si>
    <t>Whittaker</t>
  </si>
  <si>
    <t>Durnin</t>
  </si>
  <si>
    <t>wdurninit@bluehost.com</t>
  </si>
  <si>
    <t>Room 927</t>
  </si>
  <si>
    <t>20010</t>
  </si>
  <si>
    <t>Wallie</t>
  </si>
  <si>
    <t>Marl</t>
  </si>
  <si>
    <t>wmarliu@yale.edu</t>
  </si>
  <si>
    <t>PO Box 77007</t>
  </si>
  <si>
    <t>29193 CEDEX</t>
  </si>
  <si>
    <t>Quimper</t>
  </si>
  <si>
    <t>Adriana</t>
  </si>
  <si>
    <t>Fruen</t>
  </si>
  <si>
    <t>afrueniv@intel.com</t>
  </si>
  <si>
    <t>94264 CEDEX</t>
  </si>
  <si>
    <t>Fresnes</t>
  </si>
  <si>
    <t>Cece</t>
  </si>
  <si>
    <t>Gayne</t>
  </si>
  <si>
    <t>cgayneiw@domainmarket.com</t>
  </si>
  <si>
    <t>60309 CEDEX</t>
  </si>
  <si>
    <t>Senlis</t>
  </si>
  <si>
    <t>Teresa</t>
  </si>
  <si>
    <t>McIlharga</t>
  </si>
  <si>
    <t>tmcilhargaix@baidu.com</t>
  </si>
  <si>
    <t>Apt 778</t>
  </si>
  <si>
    <t>17314 CEDEX</t>
  </si>
  <si>
    <t>Rochefort</t>
  </si>
  <si>
    <t>Ashleigh</t>
  </si>
  <si>
    <t>Abrey</t>
  </si>
  <si>
    <t>aabreyiy@altervista.org</t>
  </si>
  <si>
    <t>PO Box 25918</t>
  </si>
  <si>
    <t>Cherice</t>
  </si>
  <si>
    <t>Bellchamber</t>
  </si>
  <si>
    <t>cbellchamberiz@addtoany.com</t>
  </si>
  <si>
    <t>PO Box 1747</t>
  </si>
  <si>
    <t>Rey</t>
  </si>
  <si>
    <t>Gwalter</t>
  </si>
  <si>
    <t>rgwalterj0@trellian.com</t>
  </si>
  <si>
    <t>Room 1241</t>
  </si>
  <si>
    <t>44143</t>
  </si>
  <si>
    <t>Dortmund</t>
  </si>
  <si>
    <t>Rance</t>
  </si>
  <si>
    <t>Sigart</t>
  </si>
  <si>
    <t>rsigartj1@feedburner.com</t>
  </si>
  <si>
    <t>77708 CEDEX 4</t>
  </si>
  <si>
    <t>Goldy</t>
  </si>
  <si>
    <t>Tidswell</t>
  </si>
  <si>
    <t>gtidswellj2@admin.ch</t>
  </si>
  <si>
    <t>35538 CEDEX</t>
  </si>
  <si>
    <t>Noyal-sur-Vilaine</t>
  </si>
  <si>
    <t>Pam</t>
  </si>
  <si>
    <t>Bondley</t>
  </si>
  <si>
    <t>pbondleyj3@reverbnation.com</t>
  </si>
  <si>
    <t>Room 826</t>
  </si>
  <si>
    <t>1209</t>
  </si>
  <si>
    <t>Gen├¿ve</t>
  </si>
  <si>
    <t>Roderich</t>
  </si>
  <si>
    <t>Butte</t>
  </si>
  <si>
    <t>rbuttej4@istockphoto.com</t>
  </si>
  <si>
    <t>Suite 69</t>
  </si>
  <si>
    <t>04990 CEDEX 9</t>
  </si>
  <si>
    <t>Sibeal</t>
  </si>
  <si>
    <t>Birdall</t>
  </si>
  <si>
    <t>sbirdallj5@csmonitor.com</t>
  </si>
  <si>
    <t>Reinald</t>
  </si>
  <si>
    <t>Anchor</t>
  </si>
  <si>
    <t>ranchorj6@census.gov</t>
  </si>
  <si>
    <t>82104 CEDEX</t>
  </si>
  <si>
    <t>Castelsarrasin</t>
  </si>
  <si>
    <t>Cinnamon</t>
  </si>
  <si>
    <t>Grealy</t>
  </si>
  <si>
    <t>cgrealyj7@deviantart.com</t>
  </si>
  <si>
    <t>Suite 64</t>
  </si>
  <si>
    <t>1304</t>
  </si>
  <si>
    <t>Almere Stad</t>
  </si>
  <si>
    <t>Gabriel</t>
  </si>
  <si>
    <t>Korejs</t>
  </si>
  <si>
    <t>gkorejsj8@deliciousdays.com</t>
  </si>
  <si>
    <t>M34</t>
  </si>
  <si>
    <t>Denton</t>
  </si>
  <si>
    <t>Mic</t>
  </si>
  <si>
    <t>Cords</t>
  </si>
  <si>
    <t>mcordsj9@ning.com</t>
  </si>
  <si>
    <t>PO Box 7860</t>
  </si>
  <si>
    <t>40591</t>
  </si>
  <si>
    <t>D├╝sseldorf</t>
  </si>
  <si>
    <t>Deeanne</t>
  </si>
  <si>
    <t>Zima</t>
  </si>
  <si>
    <t>dzimaja@123-reg.co.uk</t>
  </si>
  <si>
    <t>Reba</t>
  </si>
  <si>
    <t>Chimienti</t>
  </si>
  <si>
    <t>rchimientijb@nydailynews.com</t>
  </si>
  <si>
    <t>Villanova</t>
  </si>
  <si>
    <t>Flin</t>
  </si>
  <si>
    <t>Gauford</t>
  </si>
  <si>
    <t>fgaufordjc@topsy.com</t>
  </si>
  <si>
    <t>Suite 40</t>
  </si>
  <si>
    <t>Reschke</t>
  </si>
  <si>
    <t>creschkejd@prnewswire.com</t>
  </si>
  <si>
    <t>Room 1326</t>
  </si>
  <si>
    <t>59208 CEDEX</t>
  </si>
  <si>
    <t>Warner</t>
  </si>
  <si>
    <t>Blore</t>
  </si>
  <si>
    <t>wbloreje@hostgator.com</t>
  </si>
  <si>
    <t>Room 86</t>
  </si>
  <si>
    <t>08107 CEDEX</t>
  </si>
  <si>
    <t>Charleville-M├®zi├¿res</t>
  </si>
  <si>
    <t>Teddi</t>
  </si>
  <si>
    <t>Batchelor</t>
  </si>
  <si>
    <t>tbatchelorjf@uol.com.br</t>
  </si>
  <si>
    <t>Apt 1188</t>
  </si>
  <si>
    <t>78304 CEDEX</t>
  </si>
  <si>
    <t>Poissy</t>
  </si>
  <si>
    <t>Gan</t>
  </si>
  <si>
    <t>Dahl</t>
  </si>
  <si>
    <t>gdahljg@indiatimes.com</t>
  </si>
  <si>
    <t>20125</t>
  </si>
  <si>
    <t>Dave</t>
  </si>
  <si>
    <t>Lill</t>
  </si>
  <si>
    <t>dlilljh@shareasale.com</t>
  </si>
  <si>
    <t>PO Box 81840</t>
  </si>
  <si>
    <t>93616 CEDEX</t>
  </si>
  <si>
    <t>Aulnay-sous-Bois</t>
  </si>
  <si>
    <t>Herschel</t>
  </si>
  <si>
    <t>Spinas</t>
  </si>
  <si>
    <t>hspinasji@mozilla.org</t>
  </si>
  <si>
    <t>PO Box 34393</t>
  </si>
  <si>
    <t>94454 CEDEX</t>
  </si>
  <si>
    <t>Limeil-Br├®vannes</t>
  </si>
  <si>
    <t>Randi</t>
  </si>
  <si>
    <t>Noonan</t>
  </si>
  <si>
    <t>rnoonanjj@sbwire.com</t>
  </si>
  <si>
    <t>Suite 20</t>
  </si>
  <si>
    <t>Patrick</t>
  </si>
  <si>
    <t>Lyngsted</t>
  </si>
  <si>
    <t>plyngstedjk@godaddy.com</t>
  </si>
  <si>
    <t>Room 746</t>
  </si>
  <si>
    <t>94631 CEDEX 1</t>
  </si>
  <si>
    <t>Herta</t>
  </si>
  <si>
    <t>Jebb</t>
  </si>
  <si>
    <t>hjebbjl@youku.com</t>
  </si>
  <si>
    <t>PO Box 11053</t>
  </si>
  <si>
    <t>63043 CEDEX 2</t>
  </si>
  <si>
    <t>Clermont-Ferrand</t>
  </si>
  <si>
    <t>Slowly</t>
  </si>
  <si>
    <t>pslowlyjm@google.co.jp</t>
  </si>
  <si>
    <t>13729 CEDEX</t>
  </si>
  <si>
    <t>Marignane</t>
  </si>
  <si>
    <t>Leisha</t>
  </si>
  <si>
    <t>Abbyss</t>
  </si>
  <si>
    <t>labbyssjn@cbsnews.com</t>
  </si>
  <si>
    <t>Room 123</t>
  </si>
  <si>
    <t>Elane</t>
  </si>
  <si>
    <t>Dormer</t>
  </si>
  <si>
    <t>edormerjo@phpbb.com</t>
  </si>
  <si>
    <t>75562 CEDEX 12</t>
  </si>
  <si>
    <t>Lovell</t>
  </si>
  <si>
    <t>ltoffalojp@live.com</t>
  </si>
  <si>
    <t>Suite 90</t>
  </si>
  <si>
    <t>11803 CEDEX 9</t>
  </si>
  <si>
    <t>Mariann</t>
  </si>
  <si>
    <t>Crosland</t>
  </si>
  <si>
    <t>mcroslandjq@bravesites.com</t>
  </si>
  <si>
    <t>Room 149</t>
  </si>
  <si>
    <t>Carey</t>
  </si>
  <si>
    <t>Orgill</t>
  </si>
  <si>
    <t>corgilljr@networkadvertising.org</t>
  </si>
  <si>
    <t>PO Box 34332</t>
  </si>
  <si>
    <t>Lucine</t>
  </si>
  <si>
    <t>Halpen</t>
  </si>
  <si>
    <t>lhalpenjs@nbcnews.com</t>
  </si>
  <si>
    <t>89010 CEDEX</t>
  </si>
  <si>
    <t>Cosgrive</t>
  </si>
  <si>
    <t>hcosgrivejt@google.ca</t>
  </si>
  <si>
    <t>Apt 727</t>
  </si>
  <si>
    <t>Charley</t>
  </si>
  <si>
    <t>Keener</t>
  </si>
  <si>
    <t>ckeenerju@nytimes.com</t>
  </si>
  <si>
    <t>Room 55</t>
  </si>
  <si>
    <t>95011 CEDEX</t>
  </si>
  <si>
    <t>Jaymie</t>
  </si>
  <si>
    <t>Freiburger</t>
  </si>
  <si>
    <t>jfreiburgerjv@miibeian.gov.cn</t>
  </si>
  <si>
    <t>Room 1858</t>
  </si>
  <si>
    <t>Mattie</t>
  </si>
  <si>
    <t>Armfirld</t>
  </si>
  <si>
    <t>marmfirldjw@elegantthemes.com</t>
  </si>
  <si>
    <t>68504 CEDEX</t>
  </si>
  <si>
    <t>Guebwiller</t>
  </si>
  <si>
    <t>David</t>
  </si>
  <si>
    <t>Lauret</t>
  </si>
  <si>
    <t>dlauretjx@livejournal.com</t>
  </si>
  <si>
    <t>Room 1922</t>
  </si>
  <si>
    <t>82070 CEDEX</t>
  </si>
  <si>
    <t>Madelle</t>
  </si>
  <si>
    <t>Swinnard</t>
  </si>
  <si>
    <t>mswinnardjy@unesco.org</t>
  </si>
  <si>
    <t>Raymund</t>
  </si>
  <si>
    <t>Gheraldi</t>
  </si>
  <si>
    <t>rgheraldijz@accuweather.com</t>
  </si>
  <si>
    <t>PO Box 42923</t>
  </si>
  <si>
    <t>Malina</t>
  </si>
  <si>
    <t>Newvill</t>
  </si>
  <si>
    <t>mnewvillk0@dropbox.com</t>
  </si>
  <si>
    <t>7554</t>
  </si>
  <si>
    <t>Hengelo</t>
  </si>
  <si>
    <t>Wasielewicz</t>
  </si>
  <si>
    <t>mwasielewiczk1@forbes.com</t>
  </si>
  <si>
    <t>PO Box 51992</t>
  </si>
  <si>
    <t>94972 CEDEX 9</t>
  </si>
  <si>
    <t>Murney</t>
  </si>
  <si>
    <t>rmurneyk2@boston.com</t>
  </si>
  <si>
    <t>G4</t>
  </si>
  <si>
    <t>Glasgow</t>
  </si>
  <si>
    <t>Philomena</t>
  </si>
  <si>
    <t>Edson</t>
  </si>
  <si>
    <t>pedsonk3@mac.com</t>
  </si>
  <si>
    <t>66013 CEDEX 9</t>
  </si>
  <si>
    <t>Huband</t>
  </si>
  <si>
    <t>dhubandk4@prweb.com</t>
  </si>
  <si>
    <t>PO Box 15890</t>
  </si>
  <si>
    <t>NG34</t>
  </si>
  <si>
    <t>Nedi</t>
  </si>
  <si>
    <t>Valentinuzzi</t>
  </si>
  <si>
    <t>nvalentinuzzik5@census.gov</t>
  </si>
  <si>
    <t>Hagan</t>
  </si>
  <si>
    <t>Devereux</t>
  </si>
  <si>
    <t>hdevereuxk6@reddit.com</t>
  </si>
  <si>
    <t>PO Box 17251</t>
  </si>
  <si>
    <t>Merrill</t>
  </si>
  <si>
    <t>Longega</t>
  </si>
  <si>
    <t>mlongegak7@blogs.com</t>
  </si>
  <si>
    <t>Apt 1270</t>
  </si>
  <si>
    <t>21704 CEDEX</t>
  </si>
  <si>
    <t>Nuits-Saint-Georges</t>
  </si>
  <si>
    <t>Antonina</t>
  </si>
  <si>
    <t>Demaid</t>
  </si>
  <si>
    <t>ademaidk8@exblog.jp</t>
  </si>
  <si>
    <t>69413 CEDEX 06</t>
  </si>
  <si>
    <t>Hilbourne</t>
  </si>
  <si>
    <t>fhilbournek9@huffingtonpost.com</t>
  </si>
  <si>
    <t>25117 CEDEX</t>
  </si>
  <si>
    <t>Baume-les-Dames</t>
  </si>
  <si>
    <t>Darline</t>
  </si>
  <si>
    <t>Rubinfeld</t>
  </si>
  <si>
    <t>drubinfeldka@nationalgeographic.com</t>
  </si>
  <si>
    <t>Room 581</t>
  </si>
  <si>
    <t>RG20</t>
  </si>
  <si>
    <t>Newtown</t>
  </si>
  <si>
    <t>Stanislaw</t>
  </si>
  <si>
    <t>Rippingale</t>
  </si>
  <si>
    <t>srippingalekb@shareasale.com</t>
  </si>
  <si>
    <t>94946 CEDEX 9</t>
  </si>
  <si>
    <t>Jolene</t>
  </si>
  <si>
    <t>Beckwith</t>
  </si>
  <si>
    <t>jbeckwithkc@newyorker.com</t>
  </si>
  <si>
    <t>Room 1546</t>
  </si>
  <si>
    <t>13858 CEDEX 3</t>
  </si>
  <si>
    <t>Jahns</t>
  </si>
  <si>
    <t>hjahnskd@nifty.com</t>
  </si>
  <si>
    <t>6834</t>
  </si>
  <si>
    <t>Catriona</t>
  </si>
  <si>
    <t>Purple</t>
  </si>
  <si>
    <t>cpurpleke@ehow.com</t>
  </si>
  <si>
    <t>PO Box 2233</t>
  </si>
  <si>
    <t>83484 CEDEX</t>
  </si>
  <si>
    <t>Puget-sur-Argens</t>
  </si>
  <si>
    <t>Loutitia</t>
  </si>
  <si>
    <t>Gloves</t>
  </si>
  <si>
    <t>lgloveskf@utexas.edu</t>
  </si>
  <si>
    <t>Room 1523</t>
  </si>
  <si>
    <t>50733</t>
  </si>
  <si>
    <t>K├Âln</t>
  </si>
  <si>
    <t>Bethune</t>
  </si>
  <si>
    <t>rbethunekg@gmpg.org</t>
  </si>
  <si>
    <t>92077 CEDEX</t>
  </si>
  <si>
    <t>Nicolle</t>
  </si>
  <si>
    <t>Cluet</t>
  </si>
  <si>
    <t>ncluetkh@elegantthemes.com</t>
  </si>
  <si>
    <t>LS9</t>
  </si>
  <si>
    <t>Halton</t>
  </si>
  <si>
    <t>Agnese</t>
  </si>
  <si>
    <t>ascotchmoreki@patch.com</t>
  </si>
  <si>
    <t>24212 CEDEX</t>
  </si>
  <si>
    <t>Sarlat-la-Can├®da</t>
  </si>
  <si>
    <t>Kelsey</t>
  </si>
  <si>
    <t>Matherson</t>
  </si>
  <si>
    <t>kmathersonkj@japanpost.jp</t>
  </si>
  <si>
    <t>Matteo</t>
  </si>
  <si>
    <t>Linner</t>
  </si>
  <si>
    <t>mlinnerkk@storify.com</t>
  </si>
  <si>
    <t>Allianora</t>
  </si>
  <si>
    <t>Gowers</t>
  </si>
  <si>
    <t>agowerskl@tmall.com</t>
  </si>
  <si>
    <t>Suite 30</t>
  </si>
  <si>
    <t>63057 CEDEX 1</t>
  </si>
  <si>
    <t>Tailor</t>
  </si>
  <si>
    <t>Horley</t>
  </si>
  <si>
    <t>thorleykm@facebook.com</t>
  </si>
  <si>
    <t>Room 1411</t>
  </si>
  <si>
    <t>Nataline</t>
  </si>
  <si>
    <t>Vlasyev</t>
  </si>
  <si>
    <t>nvlasyevkn@prlog.org</t>
  </si>
  <si>
    <t>Room 510</t>
  </si>
  <si>
    <t>Clayborn</t>
  </si>
  <si>
    <t>Bogges</t>
  </si>
  <si>
    <t>cboggesko@dropbox.com</t>
  </si>
  <si>
    <t>Suite 66</t>
  </si>
  <si>
    <t>Tarra</t>
  </si>
  <si>
    <t>Finneran</t>
  </si>
  <si>
    <t>tfinnerankp@adobe.com</t>
  </si>
  <si>
    <t>Suite 6</t>
  </si>
  <si>
    <t>75542 CEDEX 11</t>
  </si>
  <si>
    <t>Paris 11</t>
  </si>
  <si>
    <t>Keslie</t>
  </si>
  <si>
    <t>Deeming</t>
  </si>
  <si>
    <t>kdeemingkq@hibu.com</t>
  </si>
  <si>
    <t>Suite 91</t>
  </si>
  <si>
    <t>04104 CEDEX</t>
  </si>
  <si>
    <t>Manosque</t>
  </si>
  <si>
    <t>Dot</t>
  </si>
  <si>
    <t>Lankford</t>
  </si>
  <si>
    <t>dlankfordkr@mayoclinic.com</t>
  </si>
  <si>
    <t>35914 CEDEX 9</t>
  </si>
  <si>
    <t>Morais</t>
  </si>
  <si>
    <t>rmoraisks@washingtonpost.com</t>
  </si>
  <si>
    <t>Damon</t>
  </si>
  <si>
    <t>Stenson</t>
  </si>
  <si>
    <t>dstensonkt@icio.us</t>
  </si>
  <si>
    <t>92041 CEDEX</t>
  </si>
  <si>
    <t>Rheta</t>
  </si>
  <si>
    <t>McKinlay</t>
  </si>
  <si>
    <t>rmckinlayku@redcross.org</t>
  </si>
  <si>
    <t>Vernon</t>
  </si>
  <si>
    <t>Ianiello</t>
  </si>
  <si>
    <t>vianiellokv@bbc.co.uk</t>
  </si>
  <si>
    <t>94659 CEDEX 1</t>
  </si>
  <si>
    <t>Flint</t>
  </si>
  <si>
    <t>Haysham</t>
  </si>
  <si>
    <t>fhayshamkw@reddit.com</t>
  </si>
  <si>
    <t>37922 CEDEX 9</t>
  </si>
  <si>
    <t>Xaviera</t>
  </si>
  <si>
    <t>Shepherdson</t>
  </si>
  <si>
    <t>xshepherdsonkx@wsj.com</t>
  </si>
  <si>
    <t>PO Box 92552</t>
  </si>
  <si>
    <t>92144 CEDEX</t>
  </si>
  <si>
    <t>Clamart</t>
  </si>
  <si>
    <t>Alberik</t>
  </si>
  <si>
    <t>Mellish</t>
  </si>
  <si>
    <t>amellishky@cbsnews.com</t>
  </si>
  <si>
    <t>49003</t>
  </si>
  <si>
    <t>Zamora</t>
  </si>
  <si>
    <t>McCromley</t>
  </si>
  <si>
    <t>cmccromleykz@networksolutions.com</t>
  </si>
  <si>
    <t>Bendix</t>
  </si>
  <si>
    <t>Trowsdale</t>
  </si>
  <si>
    <t>btrowsdalel0@ucsd.edu</t>
  </si>
  <si>
    <t>Apt 594</t>
  </si>
  <si>
    <t>Roxi</t>
  </si>
  <si>
    <t>Kerne</t>
  </si>
  <si>
    <t>rkernel1@princeton.edu</t>
  </si>
  <si>
    <t>Jefferey</t>
  </si>
  <si>
    <t>Norsworthy</t>
  </si>
  <si>
    <t>jnorsworthyl2@sciencedirect.com</t>
  </si>
  <si>
    <t>PO Box 91036</t>
  </si>
  <si>
    <t>80337</t>
  </si>
  <si>
    <t>Bing</t>
  </si>
  <si>
    <t>Whate</t>
  </si>
  <si>
    <t>bwhatel3@wordpress.org</t>
  </si>
  <si>
    <t>Apt 1035</t>
  </si>
  <si>
    <t>73494 CEDEX</t>
  </si>
  <si>
    <t>La Ravoire</t>
  </si>
  <si>
    <t>Frankie</t>
  </si>
  <si>
    <t>fslyl4@wikimedia.org</t>
  </si>
  <si>
    <t>PO Box 9164</t>
  </si>
  <si>
    <t>Farr</t>
  </si>
  <si>
    <t>Rudgerd</t>
  </si>
  <si>
    <t>frudgerdl5@ucoz.com</t>
  </si>
  <si>
    <t>Apt 1984</t>
  </si>
  <si>
    <t>Waldo</t>
  </si>
  <si>
    <t>Bagot</t>
  </si>
  <si>
    <t>wbagotl6@sbwire.com</t>
  </si>
  <si>
    <t>Room 1714</t>
  </si>
  <si>
    <t>6015</t>
  </si>
  <si>
    <t>Daryle</t>
  </si>
  <si>
    <t>Prazer</t>
  </si>
  <si>
    <t>dprazerl7@yellowpages.com</t>
  </si>
  <si>
    <t>Edna</t>
  </si>
  <si>
    <t>Reinhart</t>
  </si>
  <si>
    <t>ereinhartl8@nasa.gov</t>
  </si>
  <si>
    <t>34964 CEDEX 2</t>
  </si>
  <si>
    <t>Silvain</t>
  </si>
  <si>
    <t>Whitfield</t>
  </si>
  <si>
    <t>swhitfieldl9@upenn.edu</t>
  </si>
  <si>
    <t>Room 584</t>
  </si>
  <si>
    <t>06357 CEDEX 4</t>
  </si>
  <si>
    <t>Virgie</t>
  </si>
  <si>
    <t>Dulen</t>
  </si>
  <si>
    <t>vdulenla@arizona.edu</t>
  </si>
  <si>
    <t>Bryce</t>
  </si>
  <si>
    <t>Christofle</t>
  </si>
  <si>
    <t>bchristoflelb@surveymonkey.com</t>
  </si>
  <si>
    <t>Apt 219</t>
  </si>
  <si>
    <t>91295 CEDEX</t>
  </si>
  <si>
    <t>Arpajon</t>
  </si>
  <si>
    <t>Vincent</t>
  </si>
  <si>
    <t>Barde</t>
  </si>
  <si>
    <t>vbardelc@dedecms.com</t>
  </si>
  <si>
    <t>PO Box 78382</t>
  </si>
  <si>
    <t>Heinke</t>
  </si>
  <si>
    <t>aheinkeld@usnews.com</t>
  </si>
  <si>
    <t>PO Box 33910</t>
  </si>
  <si>
    <t>34940 CEDEX 9</t>
  </si>
  <si>
    <t>Prue</t>
  </si>
  <si>
    <t>Claye</t>
  </si>
  <si>
    <t>pclayele@ox.ac.uk</t>
  </si>
  <si>
    <t>Apt 284</t>
  </si>
  <si>
    <t>Briano</t>
  </si>
  <si>
    <t>Castelyn</t>
  </si>
  <si>
    <t>bcastelynlf@yale.edu</t>
  </si>
  <si>
    <t>PO Box 96018</t>
  </si>
  <si>
    <t>91199 CEDEX</t>
  </si>
  <si>
    <t>Dene</t>
  </si>
  <si>
    <t>Jarnell</t>
  </si>
  <si>
    <t>djarnelllg@slashdot.org</t>
  </si>
  <si>
    <t>PO Box 8700</t>
  </si>
  <si>
    <t>60637 CEDEX</t>
  </si>
  <si>
    <t>McLoney</t>
  </si>
  <si>
    <t>vmcloneylh@ycombinator.com</t>
  </si>
  <si>
    <t>PO Box 10112</t>
  </si>
  <si>
    <t>29102 CEDEX</t>
  </si>
  <si>
    <t>Linnet</t>
  </si>
  <si>
    <t>Skeermor</t>
  </si>
  <si>
    <t>lskeermorli@mit.edu</t>
  </si>
  <si>
    <t>7536</t>
  </si>
  <si>
    <t>Tournai</t>
  </si>
  <si>
    <t>Jordon</t>
  </si>
  <si>
    <t>Clinton</t>
  </si>
  <si>
    <t>jclintonlj@wired.com</t>
  </si>
  <si>
    <t>PO Box 47919</t>
  </si>
  <si>
    <t>35581</t>
  </si>
  <si>
    <t>Wetzlar</t>
  </si>
  <si>
    <t>Britte</t>
  </si>
  <si>
    <t>Giannasi</t>
  </si>
  <si>
    <t>bgiannasilk@bandcamp.com</t>
  </si>
  <si>
    <t>PO Box 25455</t>
  </si>
  <si>
    <t>34186 CEDEX 4</t>
  </si>
  <si>
    <t>Bamby</t>
  </si>
  <si>
    <t>Keable</t>
  </si>
  <si>
    <t>bkeablell@symantec.com</t>
  </si>
  <si>
    <t>35076 CEDEX 9</t>
  </si>
  <si>
    <t>Minnaminnie</t>
  </si>
  <si>
    <t>Brandreth</t>
  </si>
  <si>
    <t>mbrandrethlm@multiply.com</t>
  </si>
  <si>
    <t>PO Box 63224</t>
  </si>
  <si>
    <t>Layney</t>
  </si>
  <si>
    <t>Rennock</t>
  </si>
  <si>
    <t>lrennockln@nih.gov</t>
  </si>
  <si>
    <t>Apt 1171</t>
  </si>
  <si>
    <t>Stagg</t>
  </si>
  <si>
    <t>cstagglo@weebly.com</t>
  </si>
  <si>
    <t>Arlena</t>
  </si>
  <si>
    <t>McDarmid</t>
  </si>
  <si>
    <t>amcdarmidlp@gravatar.com</t>
  </si>
  <si>
    <t>PO Box 93537</t>
  </si>
  <si>
    <t>92511 CEDEX</t>
  </si>
  <si>
    <t>Sansone</t>
  </si>
  <si>
    <t>Stripling</t>
  </si>
  <si>
    <t>sstriplinglq@woothemes.com</t>
  </si>
  <si>
    <t>Ibby</t>
  </si>
  <si>
    <t>Debill</t>
  </si>
  <si>
    <t>idebilllr@geocities.com</t>
  </si>
  <si>
    <t>Apt 221</t>
  </si>
  <si>
    <t>21037</t>
  </si>
  <si>
    <t>Sileas</t>
  </si>
  <si>
    <t>Desmond</t>
  </si>
  <si>
    <t>sdesmondls@dagondesign.com</t>
  </si>
  <si>
    <t>7824</t>
  </si>
  <si>
    <t>Emmen</t>
  </si>
  <si>
    <t>Wiatt</t>
  </si>
  <si>
    <t>Fury</t>
  </si>
  <si>
    <t>wfurylt@furl.net</t>
  </si>
  <si>
    <t>13095 CEDEX 2</t>
  </si>
  <si>
    <t>Beak</t>
  </si>
  <si>
    <t>dbeaklu@woothemes.com</t>
  </si>
  <si>
    <t>Apt 1982</t>
  </si>
  <si>
    <t>77224 CEDEX</t>
  </si>
  <si>
    <t>Tournan-en-Brie</t>
  </si>
  <si>
    <t>Lana</t>
  </si>
  <si>
    <t>Savil</t>
  </si>
  <si>
    <t>lsavillv@edublogs.org</t>
  </si>
  <si>
    <t>Room 1988</t>
  </si>
  <si>
    <t>37082 CEDEX 2</t>
  </si>
  <si>
    <t>Justino</t>
  </si>
  <si>
    <t>Breacher</t>
  </si>
  <si>
    <t>jbreacherlw@chronoengine.com</t>
  </si>
  <si>
    <t>Room 1931</t>
  </si>
  <si>
    <t>00185</t>
  </si>
  <si>
    <t>Brocky</t>
  </si>
  <si>
    <t>Gonsalvez</t>
  </si>
  <si>
    <t>bgonsalvezlx@ebay.co.uk</t>
  </si>
  <si>
    <t>75623 CEDEX 13</t>
  </si>
  <si>
    <t>Bethany</t>
  </si>
  <si>
    <t>Callingham</t>
  </si>
  <si>
    <t>bcallinghamly@imgur.com</t>
  </si>
  <si>
    <t>Bab</t>
  </si>
  <si>
    <t>Lobell</t>
  </si>
  <si>
    <t>blobelllz@t.co</t>
  </si>
  <si>
    <t>Ric</t>
  </si>
  <si>
    <t>Cochrane</t>
  </si>
  <si>
    <t>rcochranem0@forbes.com</t>
  </si>
  <si>
    <t>16025 CEDEX</t>
  </si>
  <si>
    <t>Maximilian</t>
  </si>
  <si>
    <t>Meharg</t>
  </si>
  <si>
    <t>mmehargm1@wiley.com</t>
  </si>
  <si>
    <t>Zak</t>
  </si>
  <si>
    <t>Ornillos</t>
  </si>
  <si>
    <t>zornillosm2@sogou.com</t>
  </si>
  <si>
    <t>15004 CEDEX</t>
  </si>
  <si>
    <t>Aurillac</t>
  </si>
  <si>
    <t>Roth</t>
  </si>
  <si>
    <t>Karleman</t>
  </si>
  <si>
    <t>rkarlemanm3@quantcast.com</t>
  </si>
  <si>
    <t>Room 212</t>
  </si>
  <si>
    <t>57119 CEDEX</t>
  </si>
  <si>
    <t>Thionville</t>
  </si>
  <si>
    <t>Allys</t>
  </si>
  <si>
    <t>Abbess</t>
  </si>
  <si>
    <t>aabbessm4@dailymotion.com</t>
  </si>
  <si>
    <t>Allin</t>
  </si>
  <si>
    <t>Pieters</t>
  </si>
  <si>
    <t>apietersm5@de.vu</t>
  </si>
  <si>
    <t>5619</t>
  </si>
  <si>
    <t>Shaun</t>
  </si>
  <si>
    <t>Lunbech</t>
  </si>
  <si>
    <t>slunbechm6@plala.or.jp</t>
  </si>
  <si>
    <t>39804 CEDEX</t>
  </si>
  <si>
    <t>Poligny</t>
  </si>
  <si>
    <t>Job</t>
  </si>
  <si>
    <t>Warfield</t>
  </si>
  <si>
    <t>jwarfieldm7@arizona.edu</t>
  </si>
  <si>
    <t>60477 CEDEX</t>
  </si>
  <si>
    <t>Compi├¿gne</t>
  </si>
  <si>
    <t>Andromache</t>
  </si>
  <si>
    <t>Shillington</t>
  </si>
  <si>
    <t>ashillingtonm8@odnoklassniki.ru</t>
  </si>
  <si>
    <t>Room 327</t>
  </si>
  <si>
    <t>79106</t>
  </si>
  <si>
    <t>Mordy</t>
  </si>
  <si>
    <t>Pena</t>
  </si>
  <si>
    <t>mpenam9@de.vu</t>
  </si>
  <si>
    <t>PO Box 60215</t>
  </si>
  <si>
    <t>95604 CEDEX</t>
  </si>
  <si>
    <t>Eaubonne</t>
  </si>
  <si>
    <t>Richy</t>
  </si>
  <si>
    <t>Osman</t>
  </si>
  <si>
    <t>rosmanma@ucoz.ru</t>
  </si>
  <si>
    <t>Issy</t>
  </si>
  <si>
    <t>Lezemore</t>
  </si>
  <si>
    <t>ilezemoremb@google.com</t>
  </si>
  <si>
    <t>Apt 999</t>
  </si>
  <si>
    <t>08190</t>
  </si>
  <si>
    <t>Sant Cugat Del Valles</t>
  </si>
  <si>
    <t>Douglas</t>
  </si>
  <si>
    <t>Capron</t>
  </si>
  <si>
    <t>dcapronmc@blogspot.com</t>
  </si>
  <si>
    <t>PO Box 45318</t>
  </si>
  <si>
    <t>75419 CEDEX 08</t>
  </si>
  <si>
    <t>Katleen</t>
  </si>
  <si>
    <t>Cottom</t>
  </si>
  <si>
    <t>kcottommd@newsvine.com</t>
  </si>
  <si>
    <t>84007 CEDEX 1</t>
  </si>
  <si>
    <t>Avignon</t>
  </si>
  <si>
    <t>Gasparo</t>
  </si>
  <si>
    <t>Wallege</t>
  </si>
  <si>
    <t>gwallegeme@artisteer.com</t>
  </si>
  <si>
    <t>Apt 418</t>
  </si>
  <si>
    <t>Adolphus</t>
  </si>
  <si>
    <t>Guiness</t>
  </si>
  <si>
    <t>aguinessmf@ehow.com</t>
  </si>
  <si>
    <t>PO Box 58201</t>
  </si>
  <si>
    <t>Ddene</t>
  </si>
  <si>
    <t>Alyutin</t>
  </si>
  <si>
    <t>dalyutinmg@nps.gov</t>
  </si>
  <si>
    <t>Dorthy</t>
  </si>
  <si>
    <t>dmunceymh@cocolog-nifty.com</t>
  </si>
  <si>
    <t>Apt 1120</t>
  </si>
  <si>
    <t>Ketti</t>
  </si>
  <si>
    <t>Jeenes</t>
  </si>
  <si>
    <t>kjeenesmi@netvibes.com</t>
  </si>
  <si>
    <t>Codie</t>
  </si>
  <si>
    <t>Mohun</t>
  </si>
  <si>
    <t>cmohunmj@acquirethisname.com</t>
  </si>
  <si>
    <t>Pammie</t>
  </si>
  <si>
    <t>Kopelman</t>
  </si>
  <si>
    <t>pkopelmanmk@bloomberg.com</t>
  </si>
  <si>
    <t>Apt 998</t>
  </si>
  <si>
    <t>50009 CEDEX</t>
  </si>
  <si>
    <t>Verna</t>
  </si>
  <si>
    <t>Bahike</t>
  </si>
  <si>
    <t>vbahikeml@youtube.com</t>
  </si>
  <si>
    <t>75485 CEDEX 10</t>
  </si>
  <si>
    <t>Paris 10</t>
  </si>
  <si>
    <t>Arlana</t>
  </si>
  <si>
    <t>Leijs</t>
  </si>
  <si>
    <t>aleijsmm@bloomberg.com</t>
  </si>
  <si>
    <t>Room 1819</t>
  </si>
  <si>
    <t>14654 CEDEX</t>
  </si>
  <si>
    <t>Carpiquet</t>
  </si>
  <si>
    <t>Terrance</t>
  </si>
  <si>
    <t>Danilovich</t>
  </si>
  <si>
    <t>tdanilovichmn@mac.com</t>
  </si>
  <si>
    <t>Apt 400</t>
  </si>
  <si>
    <t>98124</t>
  </si>
  <si>
    <t>Jamison</t>
  </si>
  <si>
    <t>Greatham</t>
  </si>
  <si>
    <t>jgreathammo@ed.gov</t>
  </si>
  <si>
    <t>62335 CEDEX</t>
  </si>
  <si>
    <t>Zebulen</t>
  </si>
  <si>
    <t>Jaynes</t>
  </si>
  <si>
    <t>zjaynesmp@netlog.com</t>
  </si>
  <si>
    <t>PO Box 29252</t>
  </si>
  <si>
    <t>Keri</t>
  </si>
  <si>
    <t>Pucker</t>
  </si>
  <si>
    <t>kpuckermq@freewebs.com</t>
  </si>
  <si>
    <t>Apt 468</t>
  </si>
  <si>
    <t>85304 CEDEX</t>
  </si>
  <si>
    <t>Challans</t>
  </si>
  <si>
    <t>Neille</t>
  </si>
  <si>
    <t>Tullot</t>
  </si>
  <si>
    <t>ntullotmr@amazonaws.com</t>
  </si>
  <si>
    <t>69212 CEDEX 03</t>
  </si>
  <si>
    <t>Annamaria</t>
  </si>
  <si>
    <t>Wollrauch</t>
  </si>
  <si>
    <t>awollrauchms@php.net</t>
  </si>
  <si>
    <t>Apt 668</t>
  </si>
  <si>
    <t>44324 CEDEX 3</t>
  </si>
  <si>
    <t>Lyman</t>
  </si>
  <si>
    <t>Offner</t>
  </si>
  <si>
    <t>loffnermt@cbslocal.com</t>
  </si>
  <si>
    <t>PO Box 57553</t>
  </si>
  <si>
    <t>Ramonda</t>
  </si>
  <si>
    <t>Abilowitz</t>
  </si>
  <si>
    <t>rabilowitzmu@lycos.com</t>
  </si>
  <si>
    <t>Drusi</t>
  </si>
  <si>
    <t>Piet</t>
  </si>
  <si>
    <t>dpietmv@mayoclinic.com</t>
  </si>
  <si>
    <t>Room 204</t>
  </si>
  <si>
    <t>27022 CEDEX</t>
  </si>
  <si>
    <t>Ellie</t>
  </si>
  <si>
    <t>Landsberg</t>
  </si>
  <si>
    <t>elandsbergmw@umn.edu</t>
  </si>
  <si>
    <t>Room 753</t>
  </si>
  <si>
    <t>Guthry</t>
  </si>
  <si>
    <t>Foulds</t>
  </si>
  <si>
    <t>gfouldsmx@ifeng.com</t>
  </si>
  <si>
    <t>44966 CEDEX 9</t>
  </si>
  <si>
    <t>Fairfax</t>
  </si>
  <si>
    <t>Beausang</t>
  </si>
  <si>
    <t>fbeausangmy@hugedomains.com</t>
  </si>
  <si>
    <t>92119 CEDEX</t>
  </si>
  <si>
    <t>Clichy</t>
  </si>
  <si>
    <t>Sari</t>
  </si>
  <si>
    <t>Vanyushkin</t>
  </si>
  <si>
    <t>svanyushkinmz@reuters.com</t>
  </si>
  <si>
    <t>PO Box 35988</t>
  </si>
  <si>
    <t>Johan</t>
  </si>
  <si>
    <t>Brackstone</t>
  </si>
  <si>
    <t>jbrackstonen0@youku.com</t>
  </si>
  <si>
    <t>PO Box 85200</t>
  </si>
  <si>
    <t>Gaven</t>
  </si>
  <si>
    <t>Pinel</t>
  </si>
  <si>
    <t>gpineln1@php.net</t>
  </si>
  <si>
    <t>Apt 1859</t>
  </si>
  <si>
    <t>Shandee</t>
  </si>
  <si>
    <t>Hearne</t>
  </si>
  <si>
    <t>shearnen2@slashdot.org</t>
  </si>
  <si>
    <t>Helen-elizabeth</t>
  </si>
  <si>
    <t>Betun</t>
  </si>
  <si>
    <t>hbetunn3@friendfeed.com</t>
  </si>
  <si>
    <t>SG4</t>
  </si>
  <si>
    <t>Langley</t>
  </si>
  <si>
    <t>Lorenzo</t>
  </si>
  <si>
    <t>Vanetti</t>
  </si>
  <si>
    <t>lvanettin4@zimbio.com</t>
  </si>
  <si>
    <t>95943 CEDEX 2</t>
  </si>
  <si>
    <t>Alejandro</t>
  </si>
  <si>
    <t>Scopham</t>
  </si>
  <si>
    <t>ascophamn5@accuweather.com</t>
  </si>
  <si>
    <t>6539</t>
  </si>
  <si>
    <t>Nijmegen</t>
  </si>
  <si>
    <t>Letitia</t>
  </si>
  <si>
    <t>Fernez</t>
  </si>
  <si>
    <t>lfernezn6@blogger.com</t>
  </si>
  <si>
    <t>78294 CEDEX</t>
  </si>
  <si>
    <t>Croissy-sur-Seine</t>
  </si>
  <si>
    <t>Reynold</t>
  </si>
  <si>
    <t>Dumphy</t>
  </si>
  <si>
    <t>rdumphyn7@chron.com</t>
  </si>
  <si>
    <t>16919 CEDEX 9</t>
  </si>
  <si>
    <t>Erroll</t>
  </si>
  <si>
    <t>Lawrenson</t>
  </si>
  <si>
    <t>elawrensonn8@hc360.com</t>
  </si>
  <si>
    <t>92139 CEDEX</t>
  </si>
  <si>
    <t>Janos</t>
  </si>
  <si>
    <t>Egginson</t>
  </si>
  <si>
    <t>jegginsonn9@cocolog-nifty.com</t>
  </si>
  <si>
    <t>Karon</t>
  </si>
  <si>
    <t>Boal</t>
  </si>
  <si>
    <t>kboalna@histats.com</t>
  </si>
  <si>
    <t>Room 1420</t>
  </si>
  <si>
    <t>Libbi</t>
  </si>
  <si>
    <t>Bruinsma</t>
  </si>
  <si>
    <t>lbruinsmanb@tinypic.com</t>
  </si>
  <si>
    <t>PO Box 23443</t>
  </si>
  <si>
    <t>26907 CEDEX 9</t>
  </si>
  <si>
    <t>Ermanno</t>
  </si>
  <si>
    <t>Kidgell</t>
  </si>
  <si>
    <t>ekidgellnc@furl.net</t>
  </si>
  <si>
    <t>Daniela</t>
  </si>
  <si>
    <t>Malinowski</t>
  </si>
  <si>
    <t>dmalinowskind@about.com</t>
  </si>
  <si>
    <t>Apt 553</t>
  </si>
  <si>
    <t>34087 CEDEX 4</t>
  </si>
  <si>
    <t>Sieur</t>
  </si>
  <si>
    <t>lsieurne@icio.us</t>
  </si>
  <si>
    <t>44036 CEDEX 1</t>
  </si>
  <si>
    <t>Bambie</t>
  </si>
  <si>
    <t>Summerbell</t>
  </si>
  <si>
    <t>bsummerbellnf@usgs.gov</t>
  </si>
  <si>
    <t>PO Box 82989</t>
  </si>
  <si>
    <t>Cynthie</t>
  </si>
  <si>
    <t>Vernazza</t>
  </si>
  <si>
    <t>cvernazzang@a8.net</t>
  </si>
  <si>
    <t>Apt 404</t>
  </si>
  <si>
    <t>78925 CEDEX 9</t>
  </si>
  <si>
    <t>Timmy</t>
  </si>
  <si>
    <t>Castelow</t>
  </si>
  <si>
    <t>tcastelownh@typepad.com</t>
  </si>
  <si>
    <t>01156</t>
  </si>
  <si>
    <t>Annadiana</t>
  </si>
  <si>
    <t>Fores</t>
  </si>
  <si>
    <t>aforesni@live.com</t>
  </si>
  <si>
    <t>De witt</t>
  </si>
  <si>
    <t>Ragg</t>
  </si>
  <si>
    <t>draggnj@plala.or.jp</t>
  </si>
  <si>
    <t>40025 CEDEX</t>
  </si>
  <si>
    <t>Ossie</t>
  </si>
  <si>
    <t>Clyne</t>
  </si>
  <si>
    <t>oclynenk@blogtalkradio.com</t>
  </si>
  <si>
    <t>88084 CEDEX 9</t>
  </si>
  <si>
    <t>├ëpinal</t>
  </si>
  <si>
    <t>Sholom</t>
  </si>
  <si>
    <t>Widdecombe</t>
  </si>
  <si>
    <t>swiddecombenl@rediff.com</t>
  </si>
  <si>
    <t>Valeria</t>
  </si>
  <si>
    <t>Reany</t>
  </si>
  <si>
    <t>vreanynm@360.cn</t>
  </si>
  <si>
    <t>Apt 1606</t>
  </si>
  <si>
    <t>28009 CEDEX</t>
  </si>
  <si>
    <t>Chartres</t>
  </si>
  <si>
    <t>Edin</t>
  </si>
  <si>
    <t>Houson</t>
  </si>
  <si>
    <t>ehousonnn@shop-pro.jp</t>
  </si>
  <si>
    <t>PO Box 87818</t>
  </si>
  <si>
    <t>Samara</t>
  </si>
  <si>
    <t>Skokoe</t>
  </si>
  <si>
    <t>sskokoeno@ca.gov</t>
  </si>
  <si>
    <t>Moise</t>
  </si>
  <si>
    <t>Adame</t>
  </si>
  <si>
    <t>madamenp@gnu.org</t>
  </si>
  <si>
    <t>92822 CEDEX</t>
  </si>
  <si>
    <t>Puteaux</t>
  </si>
  <si>
    <t>Kelcie</t>
  </si>
  <si>
    <t>Giovannoni</t>
  </si>
  <si>
    <t>kgiovannoninq@globo.com</t>
  </si>
  <si>
    <t>Room 1039</t>
  </si>
  <si>
    <t>93883 CEDEX</t>
  </si>
  <si>
    <t>Pegeen</t>
  </si>
  <si>
    <t>Lethebridge</t>
  </si>
  <si>
    <t>plethebridgenr@sourceforge.net</t>
  </si>
  <si>
    <t>86983 CEDEX</t>
  </si>
  <si>
    <t>Futuroscope</t>
  </si>
  <si>
    <t>Lyndel</t>
  </si>
  <si>
    <t>Ricket</t>
  </si>
  <si>
    <t>lricketns@bluehost.com</t>
  </si>
  <si>
    <t>77304 CEDEX</t>
  </si>
  <si>
    <t>Fontainebleau</t>
  </si>
  <si>
    <t>Northrup</t>
  </si>
  <si>
    <t>Soaper</t>
  </si>
  <si>
    <t>nsoapernt@e-recht24.de</t>
  </si>
  <si>
    <t>Apt 377</t>
  </si>
  <si>
    <t>63456</t>
  </si>
  <si>
    <t>Hanau</t>
  </si>
  <si>
    <t>Shandra</t>
  </si>
  <si>
    <t>Collishaw</t>
  </si>
  <si>
    <t>scollishawnu@behance.net</t>
  </si>
  <si>
    <t>PO Box 99968</t>
  </si>
  <si>
    <t>Binny</t>
  </si>
  <si>
    <t>Audley</t>
  </si>
  <si>
    <t>baudleynv@nymag.com</t>
  </si>
  <si>
    <t>Wain</t>
  </si>
  <si>
    <t>Carman</t>
  </si>
  <si>
    <t>wcarmannw@hc360.com</t>
  </si>
  <si>
    <t>PO Box 11077</t>
  </si>
  <si>
    <t>38219 CEDEX</t>
  </si>
  <si>
    <t>Vienne</t>
  </si>
  <si>
    <t>Calv</t>
  </si>
  <si>
    <t>Townsend</t>
  </si>
  <si>
    <t>ctownsendnx@networkadvertising.org</t>
  </si>
  <si>
    <t>88109 CEDEX</t>
  </si>
  <si>
    <t>Saint-Di├®-des-Vosges</t>
  </si>
  <si>
    <t>Carlos</t>
  </si>
  <si>
    <t>Fresson</t>
  </si>
  <si>
    <t>cfressonny@mayoclinic.com</t>
  </si>
  <si>
    <t>29404 CEDEX</t>
  </si>
  <si>
    <t>Landivisiau</t>
  </si>
  <si>
    <t>Dana</t>
  </si>
  <si>
    <t>dtidswellnz@amazon.de</t>
  </si>
  <si>
    <t>Apt 634</t>
  </si>
  <si>
    <t>60435</t>
  </si>
  <si>
    <t>Churchouse</t>
  </si>
  <si>
    <t>dchurchouseo0@chron.com</t>
  </si>
  <si>
    <t>Apt 1564</t>
  </si>
  <si>
    <t>77050 CEDEX</t>
  </si>
  <si>
    <t>Melun</t>
  </si>
  <si>
    <t>Ebonee</t>
  </si>
  <si>
    <t>Dumbrill</t>
  </si>
  <si>
    <t>edumbrillo1@com.com</t>
  </si>
  <si>
    <t>Angelika</t>
  </si>
  <si>
    <t>Giannazzo</t>
  </si>
  <si>
    <t>agiannazzoo2@discuz.net</t>
  </si>
  <si>
    <t>00128</t>
  </si>
  <si>
    <t>Corkett</t>
  </si>
  <si>
    <t>lcorketto3@stumbleupon.com</t>
  </si>
  <si>
    <t>Room 658</t>
  </si>
  <si>
    <t>79304 CEDEX</t>
  </si>
  <si>
    <t>Bressuire</t>
  </si>
  <si>
    <t>Katusha</t>
  </si>
  <si>
    <t>Heyward</t>
  </si>
  <si>
    <t>kheywardo4@wiley.com</t>
  </si>
  <si>
    <t>75863 CEDEX 18</t>
  </si>
  <si>
    <t>Rea</t>
  </si>
  <si>
    <t>Dike</t>
  </si>
  <si>
    <t>rdikeo5@bing.com</t>
  </si>
  <si>
    <t>Room 540</t>
  </si>
  <si>
    <t>87090 CEDEX 9</t>
  </si>
  <si>
    <t>Nevins</t>
  </si>
  <si>
    <t>Gallifont</t>
  </si>
  <si>
    <t>ngallifonto6@nifty.com</t>
  </si>
  <si>
    <t>Room 834</t>
  </si>
  <si>
    <t>Britt</t>
  </si>
  <si>
    <t>Inold</t>
  </si>
  <si>
    <t>binoldo7@cisco.com</t>
  </si>
  <si>
    <t>Paule</t>
  </si>
  <si>
    <t>Arenson</t>
  </si>
  <si>
    <t>parensono8@pen.io</t>
  </si>
  <si>
    <t>92855 CEDEX</t>
  </si>
  <si>
    <t>Rueil-Malmaison</t>
  </si>
  <si>
    <t>Kerby</t>
  </si>
  <si>
    <t>Gosz</t>
  </si>
  <si>
    <t>kgoszo9@chicagotribune.com</t>
  </si>
  <si>
    <t>PO Box 19489</t>
  </si>
  <si>
    <t>Olwen</t>
  </si>
  <si>
    <t>Hanshaw</t>
  </si>
  <si>
    <t>ohanshawoa@un.org</t>
  </si>
  <si>
    <t>Apt 799</t>
  </si>
  <si>
    <t>75669 CEDEX 14</t>
  </si>
  <si>
    <t>Paris 14</t>
  </si>
  <si>
    <t>Willmore</t>
  </si>
  <si>
    <t>jwillmoreob@delicious.com</t>
  </si>
  <si>
    <t>Room 1384</t>
  </si>
  <si>
    <t>Rochelle</t>
  </si>
  <si>
    <t>Scarf</t>
  </si>
  <si>
    <t>rscarfoc@google.de</t>
  </si>
  <si>
    <t>Ingeborg</t>
  </si>
  <si>
    <t>Soares</t>
  </si>
  <si>
    <t>isoaresod@berkeley.edu</t>
  </si>
  <si>
    <t>Dexter</t>
  </si>
  <si>
    <t>Izakov</t>
  </si>
  <si>
    <t>dizakovoe@adobe.com</t>
  </si>
  <si>
    <t>Apt 849</t>
  </si>
  <si>
    <t>Atlanta</t>
  </si>
  <si>
    <t>Grumbridge</t>
  </si>
  <si>
    <t>agrumbridgeof@blogger.com</t>
  </si>
  <si>
    <t>PO Box 7880</t>
  </si>
  <si>
    <t>Hinze</t>
  </si>
  <si>
    <t>Endley</t>
  </si>
  <si>
    <t>hendleyog@blogs.com</t>
  </si>
  <si>
    <t>PO Box 23365</t>
  </si>
  <si>
    <t>13853 CEDEX 3</t>
  </si>
  <si>
    <t>Ibbie</t>
  </si>
  <si>
    <t>Maidment</t>
  </si>
  <si>
    <t>imaidmentoh@samsung.com</t>
  </si>
  <si>
    <t>Fred</t>
  </si>
  <si>
    <t>Munnis</t>
  </si>
  <si>
    <t>fmunnisoi@telegraph.co.uk</t>
  </si>
  <si>
    <t>PO Box 69058</t>
  </si>
  <si>
    <t>Tabbie</t>
  </si>
  <si>
    <t>Riddock</t>
  </si>
  <si>
    <t>triddockoj@mapy.cz</t>
  </si>
  <si>
    <t>75171 CEDEX 19</t>
  </si>
  <si>
    <t>Dag</t>
  </si>
  <si>
    <t>Wadsworth</t>
  </si>
  <si>
    <t>dwadsworthok@last.fm</t>
  </si>
  <si>
    <t>95874 CEDEX</t>
  </si>
  <si>
    <t>Bezons</t>
  </si>
  <si>
    <t>Dania</t>
  </si>
  <si>
    <t>De La Hay</t>
  </si>
  <si>
    <t>ddelahayol@flickr.com</t>
  </si>
  <si>
    <t>Jania</t>
  </si>
  <si>
    <t>Stronough</t>
  </si>
  <si>
    <t>jstronoughom@google.cn</t>
  </si>
  <si>
    <t>PO Box 24376</t>
  </si>
  <si>
    <t>30404 CEDEX</t>
  </si>
  <si>
    <t>Villeneuve-l├¿s-Avignon</t>
  </si>
  <si>
    <t>Cutting</t>
  </si>
  <si>
    <t>scuttingon@edublogs.org</t>
  </si>
  <si>
    <t>7004</t>
  </si>
  <si>
    <t>Doetinchem</t>
  </si>
  <si>
    <t>Ebony</t>
  </si>
  <si>
    <t>Berrane</t>
  </si>
  <si>
    <t>eberraneoo@symantec.com</t>
  </si>
  <si>
    <t>Templeton</t>
  </si>
  <si>
    <t>Barthelmes</t>
  </si>
  <si>
    <t>tbarthelmesop@netscape.com</t>
  </si>
  <si>
    <t>3030</t>
  </si>
  <si>
    <t>Vittel</t>
  </si>
  <si>
    <t>avitteloq@yellowpages.com</t>
  </si>
  <si>
    <t>Apt 1944</t>
  </si>
  <si>
    <t>Gabriella</t>
  </si>
  <si>
    <t>Littrik</t>
  </si>
  <si>
    <t>glittrikor@census.gov</t>
  </si>
  <si>
    <t>19318 CEDEX</t>
  </si>
  <si>
    <t>Brive-la-Gaillarde</t>
  </si>
  <si>
    <t>Chester</t>
  </si>
  <si>
    <t>Merriman</t>
  </si>
  <si>
    <t>cmerrimanos@wix.com</t>
  </si>
  <si>
    <t>Room 1186</t>
  </si>
  <si>
    <t>Sawyere</t>
  </si>
  <si>
    <t>Kingdom</t>
  </si>
  <si>
    <t>skingdomot@ft.com</t>
  </si>
  <si>
    <t>Nanine</t>
  </si>
  <si>
    <t>Southorn</t>
  </si>
  <si>
    <t>nsouthornou@wufoo.com</t>
  </si>
  <si>
    <t>Room 1620</t>
  </si>
  <si>
    <t>Storm</t>
  </si>
  <si>
    <t>Heartfield</t>
  </si>
  <si>
    <t>sheartfieldov@unc.edu</t>
  </si>
  <si>
    <t>Room 1532</t>
  </si>
  <si>
    <t>51074 CEDEX</t>
  </si>
  <si>
    <t>Konstance</t>
  </si>
  <si>
    <t>Hammerich</t>
  </si>
  <si>
    <t>khammerichow@blogs.com</t>
  </si>
  <si>
    <t>Apt 1411</t>
  </si>
  <si>
    <t>14074 CEDEX 5</t>
  </si>
  <si>
    <t>Wilhelm</t>
  </si>
  <si>
    <t>De Michetti</t>
  </si>
  <si>
    <t>wdemichettiox@zdnet.com</t>
  </si>
  <si>
    <t>Room 665</t>
  </si>
  <si>
    <t>Megen</t>
  </si>
  <si>
    <t>Nani</t>
  </si>
  <si>
    <t>mnanioy@dropbox.com</t>
  </si>
  <si>
    <t>40489</t>
  </si>
  <si>
    <t>Barnabe</t>
  </si>
  <si>
    <t>Ortega</t>
  </si>
  <si>
    <t>bortegaoz@cam.ac.uk</t>
  </si>
  <si>
    <t>12559</t>
  </si>
  <si>
    <t>Phil</t>
  </si>
  <si>
    <t>Basten</t>
  </si>
  <si>
    <t>pbastenp0@msn.com</t>
  </si>
  <si>
    <t>Shel</t>
  </si>
  <si>
    <t>Janning</t>
  </si>
  <si>
    <t>sjanningp1@51.la</t>
  </si>
  <si>
    <t>69464 CEDEX 06</t>
  </si>
  <si>
    <t>Auberta</t>
  </si>
  <si>
    <t>Howchin</t>
  </si>
  <si>
    <t>ahowchinp2@cdc.gov</t>
  </si>
  <si>
    <t>PO Box 71748</t>
  </si>
  <si>
    <t>87077 CEDEX 9</t>
  </si>
  <si>
    <t>Anet</t>
  </si>
  <si>
    <t>Jendricke</t>
  </si>
  <si>
    <t>ajendrickep3@addtoany.com</t>
  </si>
  <si>
    <t>Apt 1374</t>
  </si>
  <si>
    <t>Rayshell</t>
  </si>
  <si>
    <t>Sprigings</t>
  </si>
  <si>
    <t>rsprigingsp4@t-online.de</t>
  </si>
  <si>
    <t>Room 78</t>
  </si>
  <si>
    <t>Butch</t>
  </si>
  <si>
    <t>Gelardi</t>
  </si>
  <si>
    <t>bgelardip5@gravatar.com</t>
  </si>
  <si>
    <t>Apt 1266</t>
  </si>
  <si>
    <t>Halley</t>
  </si>
  <si>
    <t>Coggin</t>
  </si>
  <si>
    <t>hcogginp6@nih.gov</t>
  </si>
  <si>
    <t>Room 713</t>
  </si>
  <si>
    <t>37129</t>
  </si>
  <si>
    <t>Olvan</t>
  </si>
  <si>
    <t>Farden</t>
  </si>
  <si>
    <t>ofardenp7@wordpress.org</t>
  </si>
  <si>
    <t>Suite 73</t>
  </si>
  <si>
    <t>Deanne</t>
  </si>
  <si>
    <t>Chicco</t>
  </si>
  <si>
    <t>dchiccop8@wordpress.org</t>
  </si>
  <si>
    <t>B12</t>
  </si>
  <si>
    <t>Birmingham</t>
  </si>
  <si>
    <t>Shamus</t>
  </si>
  <si>
    <t>Bairnsfather</t>
  </si>
  <si>
    <t>sbairnsfatherp9@tinyurl.com</t>
  </si>
  <si>
    <t>Arty</t>
  </si>
  <si>
    <t>Roskilly</t>
  </si>
  <si>
    <t>aroskillypa@patch.com</t>
  </si>
  <si>
    <t>58017 CEDEX</t>
  </si>
  <si>
    <t>Stacy</t>
  </si>
  <si>
    <t>MacRedmond</t>
  </si>
  <si>
    <t>smacredmondpb@nasa.gov</t>
  </si>
  <si>
    <t>PO Box 13329</t>
  </si>
  <si>
    <t>33314 CEDEX</t>
  </si>
  <si>
    <t>Arcachon</t>
  </si>
  <si>
    <t>Michaeline</t>
  </si>
  <si>
    <t>Pantlin</t>
  </si>
  <si>
    <t>mpantlinpc@usatoday.com</t>
  </si>
  <si>
    <t>Room 1869</t>
  </si>
  <si>
    <t>Noll</t>
  </si>
  <si>
    <t>Zanassi</t>
  </si>
  <si>
    <t>nzanassipd@state.gov</t>
  </si>
  <si>
    <t>Suite 99</t>
  </si>
  <si>
    <t>35015</t>
  </si>
  <si>
    <t>Palmas De Gran Canaria, Las</t>
  </si>
  <si>
    <t>Dora</t>
  </si>
  <si>
    <t>Abbots</t>
  </si>
  <si>
    <t>dabbotspe@vk.com</t>
  </si>
  <si>
    <t>Room 1390</t>
  </si>
  <si>
    <t>47912 CEDEX 9</t>
  </si>
  <si>
    <t>Lucilia</t>
  </si>
  <si>
    <t>Doole</t>
  </si>
  <si>
    <t>ldoolepf@state.tx.us</t>
  </si>
  <si>
    <t>Room 1132</t>
  </si>
  <si>
    <t>12104 CEDEX</t>
  </si>
  <si>
    <t>Millau</t>
  </si>
  <si>
    <t>Gilberte</t>
  </si>
  <si>
    <t>Heyburn</t>
  </si>
  <si>
    <t>gheyburnpg@amazonaws.com</t>
  </si>
  <si>
    <t>Room 700</t>
  </si>
  <si>
    <t>75675 CEDEX 14</t>
  </si>
  <si>
    <t>Lazare</t>
  </si>
  <si>
    <t>Dunnet</t>
  </si>
  <si>
    <t>ldunnetph@constantcontact.com</t>
  </si>
  <si>
    <t>Room 1666</t>
  </si>
  <si>
    <t>06928 CEDEX</t>
  </si>
  <si>
    <t>Sophia Antipolis</t>
  </si>
  <si>
    <t>Harper</t>
  </si>
  <si>
    <t>Djurdjevic</t>
  </si>
  <si>
    <t>hdjurdjevicpi@eventbrite.com</t>
  </si>
  <si>
    <t>PO Box 22593</t>
  </si>
  <si>
    <t>Adrianne</t>
  </si>
  <si>
    <t>Aubert</t>
  </si>
  <si>
    <t>aaubertpj@columbia.edu</t>
  </si>
  <si>
    <t>Suite 87</t>
  </si>
  <si>
    <t>Fremont</t>
  </si>
  <si>
    <t>Crimin</t>
  </si>
  <si>
    <t>fcriminpk@amazon.co.jp</t>
  </si>
  <si>
    <t>Goraud</t>
  </si>
  <si>
    <t>McIlwaine</t>
  </si>
  <si>
    <t>gmcilwainepl@behance.net</t>
  </si>
  <si>
    <t>PO Box 56001</t>
  </si>
  <si>
    <t>Philippe</t>
  </si>
  <si>
    <t>Prester</t>
  </si>
  <si>
    <t>ppresterpm@ucla.edu</t>
  </si>
  <si>
    <t>Room 133</t>
  </si>
  <si>
    <t>92645 CEDEX</t>
  </si>
  <si>
    <t>Ella</t>
  </si>
  <si>
    <t>Gavrielly</t>
  </si>
  <si>
    <t>egavriellypn@japanpost.jp</t>
  </si>
  <si>
    <t>Room 428</t>
  </si>
  <si>
    <t>Aile</t>
  </si>
  <si>
    <t>Bagby</t>
  </si>
  <si>
    <t>abagbypo@fc2.com</t>
  </si>
  <si>
    <t>PO Box 23616</t>
  </si>
  <si>
    <t>91893 CEDEX</t>
  </si>
  <si>
    <t>Orsay</t>
  </si>
  <si>
    <t>Judah</t>
  </si>
  <si>
    <t>MacGhee</t>
  </si>
  <si>
    <t>jmacgheepp@latimes.com</t>
  </si>
  <si>
    <t>PO Box 30769</t>
  </si>
  <si>
    <t>68092 CEDEX 2</t>
  </si>
  <si>
    <t>Fan</t>
  </si>
  <si>
    <t>Willgoss</t>
  </si>
  <si>
    <t>fwillgosspq@quantcast.com</t>
  </si>
  <si>
    <t>Apt 937</t>
  </si>
  <si>
    <t>2014</t>
  </si>
  <si>
    <t>Geoffry</t>
  </si>
  <si>
    <t>Fleisch</t>
  </si>
  <si>
    <t>gfleischpr@purevolume.com</t>
  </si>
  <si>
    <t>PO Box 49325</t>
  </si>
  <si>
    <t>13399 CEDEX 05</t>
  </si>
  <si>
    <t>Burghall</t>
  </si>
  <si>
    <t>mburghallps@unicef.org</t>
  </si>
  <si>
    <t>Room 1992</t>
  </si>
  <si>
    <t>Guendolen</t>
  </si>
  <si>
    <t>Normanvill</t>
  </si>
  <si>
    <t>gnormanvillpt@pcworld.com</t>
  </si>
  <si>
    <t>PO Box 71859</t>
  </si>
  <si>
    <t>Richmound</t>
  </si>
  <si>
    <t>Rikkard</t>
  </si>
  <si>
    <t>rrikkardpu@psu.edu</t>
  </si>
  <si>
    <t>45911 CEDEX 9</t>
  </si>
  <si>
    <t>Martina</t>
  </si>
  <si>
    <t>Bellham</t>
  </si>
  <si>
    <t>mbellhampv@wix.com</t>
  </si>
  <si>
    <t>PO Box 20009</t>
  </si>
  <si>
    <t>Isador</t>
  </si>
  <si>
    <t>ihalepw@timesonline.co.uk</t>
  </si>
  <si>
    <t>Apt 1271</t>
  </si>
  <si>
    <t>Christiano</t>
  </si>
  <si>
    <t>Camings</t>
  </si>
  <si>
    <t>ccamingspx@linkedin.com</t>
  </si>
  <si>
    <t>Apt 1316</t>
  </si>
  <si>
    <t>LE16</t>
  </si>
  <si>
    <t>Middleton</t>
  </si>
  <si>
    <t>Corneille</t>
  </si>
  <si>
    <t>acorneillepy@nydailynews.com</t>
  </si>
  <si>
    <t>Bary</t>
  </si>
  <si>
    <t>Laudham</t>
  </si>
  <si>
    <t>blaudhampz@bbb.org</t>
  </si>
  <si>
    <t>93187 CEDEX</t>
  </si>
  <si>
    <t>Montreuil</t>
  </si>
  <si>
    <t>Gillan</t>
  </si>
  <si>
    <t>Storkes</t>
  </si>
  <si>
    <t>gstorkesq0@nhs.uk</t>
  </si>
  <si>
    <t>Nicolai</t>
  </si>
  <si>
    <t>Corballis</t>
  </si>
  <si>
    <t>ncorballisq1@shop-pro.jp</t>
  </si>
  <si>
    <t>Apt 1053</t>
  </si>
  <si>
    <t>91044 CEDEX</t>
  </si>
  <si>
    <t>Standford</t>
  </si>
  <si>
    <t>Lawrence</t>
  </si>
  <si>
    <t>slawrenceq2@china.com.cn</t>
  </si>
  <si>
    <t>Bouillon</t>
  </si>
  <si>
    <t>Carleton</t>
  </si>
  <si>
    <t>Gradley</t>
  </si>
  <si>
    <t>cgradleyq3@plala.or.jp</t>
  </si>
  <si>
    <t>Apt 1800</t>
  </si>
  <si>
    <t>21051 CEDEX</t>
  </si>
  <si>
    <t>Mei</t>
  </si>
  <si>
    <t>Pilsbury</t>
  </si>
  <si>
    <t>mpilsburyq4@squidoo.com</t>
  </si>
  <si>
    <t>Alex</t>
  </si>
  <si>
    <t>Postgate</t>
  </si>
  <si>
    <t>apostgateq5@theguardian.com</t>
  </si>
  <si>
    <t>Room 995</t>
  </si>
  <si>
    <t>Cathrine</t>
  </si>
  <si>
    <t>Marriage</t>
  </si>
  <si>
    <t>cmarriageq6@google.es</t>
  </si>
  <si>
    <t>5104</t>
  </si>
  <si>
    <t>Dongen</t>
  </si>
  <si>
    <t>Rustin</t>
  </si>
  <si>
    <t>Nickerson</t>
  </si>
  <si>
    <t>rnickersonq7@si.edu</t>
  </si>
  <si>
    <t>Brade</t>
  </si>
  <si>
    <t>Gaisford</t>
  </si>
  <si>
    <t>bgaisfordq8@t-online.de</t>
  </si>
  <si>
    <t>Room 367</t>
  </si>
  <si>
    <t>Averyl</t>
  </si>
  <si>
    <t>Reder</t>
  </si>
  <si>
    <t>arederq9@devhub.com</t>
  </si>
  <si>
    <t>62907 CEDEX</t>
  </si>
  <si>
    <t>Calais</t>
  </si>
  <si>
    <t>Veda</t>
  </si>
  <si>
    <t>Cassel</t>
  </si>
  <si>
    <t>vcasselqa@ibm.com</t>
  </si>
  <si>
    <t>88009 CEDEX</t>
  </si>
  <si>
    <t>Lisette</t>
  </si>
  <si>
    <t>Ianno</t>
  </si>
  <si>
    <t>liannoqb@reuters.com</t>
  </si>
  <si>
    <t>PO Box 93994</t>
  </si>
  <si>
    <t>67609 CEDEX</t>
  </si>
  <si>
    <t>S├®lestat</t>
  </si>
  <si>
    <t>Olin</t>
  </si>
  <si>
    <t>Ney</t>
  </si>
  <si>
    <t>oneyqc@nydailynews.com</t>
  </si>
  <si>
    <t>Apt 1070</t>
  </si>
  <si>
    <t>73216 CEDEX</t>
  </si>
  <si>
    <t>Aime</t>
  </si>
  <si>
    <t>Dresche</t>
  </si>
  <si>
    <t>ddrescheqd@craigslist.org</t>
  </si>
  <si>
    <t>Room 1924</t>
  </si>
  <si>
    <t>01117 CEDEX</t>
  </si>
  <si>
    <t>Oyonnax</t>
  </si>
  <si>
    <t>Dewitt</t>
  </si>
  <si>
    <t>Hove</t>
  </si>
  <si>
    <t>dhoveqe@fotki.com</t>
  </si>
  <si>
    <t>Room 432</t>
  </si>
  <si>
    <t>63019 CEDEX 2</t>
  </si>
  <si>
    <t>Ralf</t>
  </si>
  <si>
    <t>Jepps</t>
  </si>
  <si>
    <t>rjeppsqf@weibo.com</t>
  </si>
  <si>
    <t>Jobey</t>
  </si>
  <si>
    <t>Pigeon</t>
  </si>
  <si>
    <t>jpigeonqg@fc2.com</t>
  </si>
  <si>
    <t>PO Box 34413</t>
  </si>
  <si>
    <t>54009 CEDEX</t>
  </si>
  <si>
    <t>Beau</t>
  </si>
  <si>
    <t>Becke</t>
  </si>
  <si>
    <t>bbeckeqh@bbb.org</t>
  </si>
  <si>
    <t>Apt 1825</t>
  </si>
  <si>
    <t>Abdul</t>
  </si>
  <si>
    <t>Fereday</t>
  </si>
  <si>
    <t>aferedayqi@networkadvertising.org</t>
  </si>
  <si>
    <t>PO Box 59389</t>
  </si>
  <si>
    <t>Johannes</t>
  </si>
  <si>
    <t>Clues</t>
  </si>
  <si>
    <t>jcluesqj@ibm.com</t>
  </si>
  <si>
    <t>29015</t>
  </si>
  <si>
    <t>Bradney</t>
  </si>
  <si>
    <t>Dulton</t>
  </si>
  <si>
    <t>bdultonqk@time.com</t>
  </si>
  <si>
    <t>Room 8</t>
  </si>
  <si>
    <t>Tova</t>
  </si>
  <si>
    <t>Dundredge</t>
  </si>
  <si>
    <t>tdundredgeql@yellowpages.com</t>
  </si>
  <si>
    <t>PO Box 5373</t>
  </si>
  <si>
    <t>80686</t>
  </si>
  <si>
    <t>Michale</t>
  </si>
  <si>
    <t>Asbrey</t>
  </si>
  <si>
    <t>masbreyqm@intel.com</t>
  </si>
  <si>
    <t>91959 CEDEX</t>
  </si>
  <si>
    <t>Patrica</t>
  </si>
  <si>
    <t>Goode</t>
  </si>
  <si>
    <t>pgoodeqn@bloglovin.com</t>
  </si>
  <si>
    <t>00141</t>
  </si>
  <si>
    <t>Luther</t>
  </si>
  <si>
    <t>Backshaw</t>
  </si>
  <si>
    <t>lbackshawqo@usnews.com</t>
  </si>
  <si>
    <t>Room 849</t>
  </si>
  <si>
    <t>22042 CEDEX 2</t>
  </si>
  <si>
    <t>Riobard</t>
  </si>
  <si>
    <t>Issitt</t>
  </si>
  <si>
    <t>rissittqp@github.com</t>
  </si>
  <si>
    <t>Apt 244</t>
  </si>
  <si>
    <t>67311 CEDEX</t>
  </si>
  <si>
    <t>Schiltigheim</t>
  </si>
  <si>
    <t>Alexander</t>
  </si>
  <si>
    <t>Vasyaev</t>
  </si>
  <si>
    <t>avasyaevqq@about.me</t>
  </si>
  <si>
    <t>Room 295</t>
  </si>
  <si>
    <t>95611 CEDEX</t>
  </si>
  <si>
    <t>Reeva</t>
  </si>
  <si>
    <t>rlukianovichqr@statcounter.com</t>
  </si>
  <si>
    <t>Diandra</t>
  </si>
  <si>
    <t>MacCarroll</t>
  </si>
  <si>
    <t>dmaccarrollqs@csmonitor.com</t>
  </si>
  <si>
    <t>Shurwood</t>
  </si>
  <si>
    <t>Real</t>
  </si>
  <si>
    <t>srealqt@symantec.com</t>
  </si>
  <si>
    <t>PO Box 13922</t>
  </si>
  <si>
    <t>39104 CEDEX</t>
  </si>
  <si>
    <t>Dole</t>
  </si>
  <si>
    <t>Lulita</t>
  </si>
  <si>
    <t>Kigelman</t>
  </si>
  <si>
    <t>lkigelmanqu@census.gov</t>
  </si>
  <si>
    <t>PO Box 88648</t>
  </si>
  <si>
    <t>01004 CEDEX</t>
  </si>
  <si>
    <t>Sonni</t>
  </si>
  <si>
    <t>McGloin</t>
  </si>
  <si>
    <t>smcgloinqv@sciencedaily.com</t>
  </si>
  <si>
    <t>Apt 197</t>
  </si>
  <si>
    <t>Jacobo</t>
  </si>
  <si>
    <t>Munford</t>
  </si>
  <si>
    <t>jmunfordqw@issuu.com</t>
  </si>
  <si>
    <t>Willi</t>
  </si>
  <si>
    <t>Daoust</t>
  </si>
  <si>
    <t>wdaoustqx@indiegogo.com</t>
  </si>
  <si>
    <t>92622 CEDEX</t>
  </si>
  <si>
    <t>Gennevilliers</t>
  </si>
  <si>
    <t>Happy</t>
  </si>
  <si>
    <t>Megany</t>
  </si>
  <si>
    <t>hmeganyqy@prweb.com</t>
  </si>
  <si>
    <t>Apt 1771</t>
  </si>
  <si>
    <t>Alie</t>
  </si>
  <si>
    <t>Sidwick</t>
  </si>
  <si>
    <t>asidwickqz@amazon.de</t>
  </si>
  <si>
    <t>PO Box 21883</t>
  </si>
  <si>
    <t>94409 CEDEX</t>
  </si>
  <si>
    <t>Vitry-sur-Seine</t>
  </si>
  <si>
    <t>Delmar</t>
  </si>
  <si>
    <t>Reichelt</t>
  </si>
  <si>
    <t>dreicheltr0@youku.com</t>
  </si>
  <si>
    <t>Amery</t>
  </si>
  <si>
    <t>vameryr1@typepad.com</t>
  </si>
  <si>
    <t>PO Box 47051</t>
  </si>
  <si>
    <t>Waneta</t>
  </si>
  <si>
    <t>Strickland</t>
  </si>
  <si>
    <t>wstricklandr2@europa.eu</t>
  </si>
  <si>
    <t>92848 CEDEX</t>
  </si>
  <si>
    <t>Poge</t>
  </si>
  <si>
    <t>vpoger3@theglobeandmail.com</t>
  </si>
  <si>
    <t>45045 CEDEX 1</t>
  </si>
  <si>
    <t>Crawford</t>
  </si>
  <si>
    <t>Staveley</t>
  </si>
  <si>
    <t>cstaveleyr4@joomla.org</t>
  </si>
  <si>
    <t>17184 CEDEX</t>
  </si>
  <si>
    <t>P├®rigny</t>
  </si>
  <si>
    <t>Huygens</t>
  </si>
  <si>
    <t>dhuygensr5@hhs.gov</t>
  </si>
  <si>
    <t>Room 569</t>
  </si>
  <si>
    <t>39029 CEDEX</t>
  </si>
  <si>
    <t>Lons-le-Saunier</t>
  </si>
  <si>
    <t>Edgardo</t>
  </si>
  <si>
    <t>Griston</t>
  </si>
  <si>
    <t>egristonr6@miibeian.gov.cn</t>
  </si>
  <si>
    <t>Apt 1364</t>
  </si>
  <si>
    <t>69624 CEDEX</t>
  </si>
  <si>
    <t>Villeurbanne</t>
  </si>
  <si>
    <t>Bianka</t>
  </si>
  <si>
    <t>Clowes</t>
  </si>
  <si>
    <t>bclowesr7@webs.com</t>
  </si>
  <si>
    <t>Suite 28</t>
  </si>
  <si>
    <t>87041 CEDEX 1</t>
  </si>
  <si>
    <t>Shermy</t>
  </si>
  <si>
    <t>Pargeter</t>
  </si>
  <si>
    <t>spargeterr8@alibaba.com</t>
  </si>
  <si>
    <t>16999 CEDEX 9</t>
  </si>
  <si>
    <t>Torey</t>
  </si>
  <si>
    <t>Brooks</t>
  </si>
  <si>
    <t>tbrooksr9@uol.com.br</t>
  </si>
  <si>
    <t>Ad</t>
  </si>
  <si>
    <t>Jennings</t>
  </si>
  <si>
    <t>ajenningsra@ovh.net</t>
  </si>
  <si>
    <t>Apt 1491</t>
  </si>
  <si>
    <t>25071 CEDEX 9</t>
  </si>
  <si>
    <t>Farley</t>
  </si>
  <si>
    <t>Deddum</t>
  </si>
  <si>
    <t>fdeddumrb@si.edu</t>
  </si>
  <si>
    <t>PO Box 3139</t>
  </si>
  <si>
    <t>2409</t>
  </si>
  <si>
    <t>Alphen aan den Rijn</t>
  </si>
  <si>
    <t>Faustine</t>
  </si>
  <si>
    <t>Bellocht</t>
  </si>
  <si>
    <t>fbellochtrc@howstuffworks.com</t>
  </si>
  <si>
    <t>PO Box 40869</t>
  </si>
  <si>
    <t>Siss</t>
  </si>
  <si>
    <t>tsissrd@etsy.com</t>
  </si>
  <si>
    <t>Suite 85</t>
  </si>
  <si>
    <t>Griff</t>
  </si>
  <si>
    <t>Dubarry</t>
  </si>
  <si>
    <t>gdubarryre@sakura.ne.jp</t>
  </si>
  <si>
    <t>Esma</t>
  </si>
  <si>
    <t>Coche</t>
  </si>
  <si>
    <t>ecocherf@amazon.co.uk</t>
  </si>
  <si>
    <t>53022 CEDEX 9</t>
  </si>
  <si>
    <t>Ludlamme</t>
  </si>
  <si>
    <t>cludlammerg@businessweek.com</t>
  </si>
  <si>
    <t>29071</t>
  </si>
  <si>
    <t>Augustine</t>
  </si>
  <si>
    <t>Janko</t>
  </si>
  <si>
    <t>ajankorh@boston.com</t>
  </si>
  <si>
    <t>63009 CEDEX 1</t>
  </si>
  <si>
    <t>Allistir</t>
  </si>
  <si>
    <t>Blastock</t>
  </si>
  <si>
    <t>ablastockri@amazon.co.jp</t>
  </si>
  <si>
    <t>Room 1513</t>
  </si>
  <si>
    <t>Les</t>
  </si>
  <si>
    <t>Dunnion</t>
  </si>
  <si>
    <t>ldunnionrj@bluehost.com</t>
  </si>
  <si>
    <t>PO Box 57785</t>
  </si>
  <si>
    <t>6844</t>
  </si>
  <si>
    <t>Waverley</t>
  </si>
  <si>
    <t>Marples</t>
  </si>
  <si>
    <t>wmarplesrk@domainmarket.com</t>
  </si>
  <si>
    <t>PO Box 47812</t>
  </si>
  <si>
    <t>33619</t>
  </si>
  <si>
    <t>Bielefeld</t>
  </si>
  <si>
    <t>Elyn</t>
  </si>
  <si>
    <t>Laurant</t>
  </si>
  <si>
    <t>elaurantrl@washingtonpost.com</t>
  </si>
  <si>
    <t>Room 604</t>
  </si>
  <si>
    <t>48161</t>
  </si>
  <si>
    <t>M├╝nster</t>
  </si>
  <si>
    <t>Bennie</t>
  </si>
  <si>
    <t>Corrington</t>
  </si>
  <si>
    <t>bcorringtonrm@list-manage.com</t>
  </si>
  <si>
    <t>PO Box 4119</t>
  </si>
  <si>
    <t>13444 CEDEX 06</t>
  </si>
  <si>
    <t>Lincoln</t>
  </si>
  <si>
    <t>Edlestone</t>
  </si>
  <si>
    <t>ledlestonern@marketwatch.com</t>
  </si>
  <si>
    <t>7514</t>
  </si>
  <si>
    <t>Avram</t>
  </si>
  <si>
    <t>Maile</t>
  </si>
  <si>
    <t>amailero@usda.gov</t>
  </si>
  <si>
    <t>Woolacott</t>
  </si>
  <si>
    <t>kwoolacottrp@scientificamerican.com</t>
  </si>
  <si>
    <t>PO Box 23187</t>
  </si>
  <si>
    <t>Maurie</t>
  </si>
  <si>
    <t>Andreutti</t>
  </si>
  <si>
    <t>mandreuttirq@yahoo.co.jp</t>
  </si>
  <si>
    <t>Apt 25</t>
  </si>
  <si>
    <t>41942 CEDEX 9</t>
  </si>
  <si>
    <t>Ruben</t>
  </si>
  <si>
    <t>Stilwell</t>
  </si>
  <si>
    <t>rstilwellrr@blog.com</t>
  </si>
  <si>
    <t>41976 CEDEX 9</t>
  </si>
  <si>
    <t>recence_score</t>
  </si>
  <si>
    <t>montant_score</t>
  </si>
  <si>
    <t>frequence_score</t>
  </si>
  <si>
    <t>rfm_score</t>
  </si>
  <si>
    <t>nb_mois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</si>
</sst>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2" fillId="0" borderId="0" xfId="0" applyFont="1"/>
    <xf numFmtId="6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left" indent="3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7"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'BDD client - segmentation'!$G$2:$G$1001</c:f>
              <c:numCache>
                <c:formatCode>General</c:formatCode>
                <c:ptCount val="1000"/>
                <c:pt idx="0">
                  <c:v>2833</c:v>
                </c:pt>
                <c:pt idx="1">
                  <c:v>3687</c:v>
                </c:pt>
                <c:pt idx="2">
                  <c:v>4275</c:v>
                </c:pt>
                <c:pt idx="3">
                  <c:v>3488</c:v>
                </c:pt>
                <c:pt idx="4">
                  <c:v>3463</c:v>
                </c:pt>
                <c:pt idx="5">
                  <c:v>1557</c:v>
                </c:pt>
                <c:pt idx="6">
                  <c:v>2700</c:v>
                </c:pt>
                <c:pt idx="7">
                  <c:v>3106</c:v>
                </c:pt>
                <c:pt idx="8">
                  <c:v>2445</c:v>
                </c:pt>
                <c:pt idx="9">
                  <c:v>4099</c:v>
                </c:pt>
                <c:pt idx="10">
                  <c:v>582</c:v>
                </c:pt>
                <c:pt idx="11">
                  <c:v>4869</c:v>
                </c:pt>
                <c:pt idx="12">
                  <c:v>1919</c:v>
                </c:pt>
                <c:pt idx="13">
                  <c:v>4661</c:v>
                </c:pt>
                <c:pt idx="14">
                  <c:v>4622</c:v>
                </c:pt>
                <c:pt idx="15">
                  <c:v>3668</c:v>
                </c:pt>
                <c:pt idx="16">
                  <c:v>1431</c:v>
                </c:pt>
                <c:pt idx="17">
                  <c:v>2352</c:v>
                </c:pt>
                <c:pt idx="18">
                  <c:v>1900</c:v>
                </c:pt>
                <c:pt idx="19">
                  <c:v>1071</c:v>
                </c:pt>
                <c:pt idx="20">
                  <c:v>3077</c:v>
                </c:pt>
                <c:pt idx="21">
                  <c:v>783</c:v>
                </c:pt>
                <c:pt idx="22">
                  <c:v>2809</c:v>
                </c:pt>
                <c:pt idx="23">
                  <c:v>3505</c:v>
                </c:pt>
                <c:pt idx="24">
                  <c:v>3936</c:v>
                </c:pt>
                <c:pt idx="25">
                  <c:v>444</c:v>
                </c:pt>
                <c:pt idx="26">
                  <c:v>4904</c:v>
                </c:pt>
                <c:pt idx="27">
                  <c:v>1593</c:v>
                </c:pt>
                <c:pt idx="28">
                  <c:v>3419</c:v>
                </c:pt>
                <c:pt idx="29">
                  <c:v>1980</c:v>
                </c:pt>
                <c:pt idx="30">
                  <c:v>2560</c:v>
                </c:pt>
                <c:pt idx="31">
                  <c:v>1547</c:v>
                </c:pt>
                <c:pt idx="32">
                  <c:v>4970</c:v>
                </c:pt>
                <c:pt idx="33">
                  <c:v>2877</c:v>
                </c:pt>
                <c:pt idx="34">
                  <c:v>1382</c:v>
                </c:pt>
                <c:pt idx="35">
                  <c:v>4192</c:v>
                </c:pt>
                <c:pt idx="36">
                  <c:v>1848</c:v>
                </c:pt>
                <c:pt idx="37">
                  <c:v>2161</c:v>
                </c:pt>
                <c:pt idx="38">
                  <c:v>3220</c:v>
                </c:pt>
                <c:pt idx="39">
                  <c:v>2240</c:v>
                </c:pt>
                <c:pt idx="40">
                  <c:v>1190</c:v>
                </c:pt>
                <c:pt idx="41">
                  <c:v>1679</c:v>
                </c:pt>
                <c:pt idx="42">
                  <c:v>4174</c:v>
                </c:pt>
                <c:pt idx="43">
                  <c:v>455</c:v>
                </c:pt>
                <c:pt idx="44">
                  <c:v>1814</c:v>
                </c:pt>
                <c:pt idx="45">
                  <c:v>1740</c:v>
                </c:pt>
                <c:pt idx="46">
                  <c:v>4557</c:v>
                </c:pt>
                <c:pt idx="47">
                  <c:v>1153</c:v>
                </c:pt>
                <c:pt idx="48">
                  <c:v>376</c:v>
                </c:pt>
                <c:pt idx="49">
                  <c:v>770</c:v>
                </c:pt>
                <c:pt idx="50">
                  <c:v>932</c:v>
                </c:pt>
                <c:pt idx="51">
                  <c:v>3552</c:v>
                </c:pt>
                <c:pt idx="52">
                  <c:v>1074</c:v>
                </c:pt>
                <c:pt idx="53">
                  <c:v>2484</c:v>
                </c:pt>
                <c:pt idx="54">
                  <c:v>4486</c:v>
                </c:pt>
                <c:pt idx="55">
                  <c:v>254</c:v>
                </c:pt>
                <c:pt idx="56">
                  <c:v>4408</c:v>
                </c:pt>
                <c:pt idx="57">
                  <c:v>4522</c:v>
                </c:pt>
                <c:pt idx="58">
                  <c:v>3040</c:v>
                </c:pt>
                <c:pt idx="59">
                  <c:v>1564</c:v>
                </c:pt>
                <c:pt idx="60">
                  <c:v>4257</c:v>
                </c:pt>
                <c:pt idx="61">
                  <c:v>4878</c:v>
                </c:pt>
                <c:pt idx="62">
                  <c:v>2868</c:v>
                </c:pt>
                <c:pt idx="63">
                  <c:v>1672</c:v>
                </c:pt>
                <c:pt idx="64">
                  <c:v>833</c:v>
                </c:pt>
                <c:pt idx="65">
                  <c:v>42</c:v>
                </c:pt>
                <c:pt idx="66">
                  <c:v>4192</c:v>
                </c:pt>
                <c:pt idx="67">
                  <c:v>2421</c:v>
                </c:pt>
                <c:pt idx="68">
                  <c:v>1582</c:v>
                </c:pt>
                <c:pt idx="69">
                  <c:v>1921</c:v>
                </c:pt>
                <c:pt idx="70">
                  <c:v>3256</c:v>
                </c:pt>
                <c:pt idx="71">
                  <c:v>3775</c:v>
                </c:pt>
                <c:pt idx="72">
                  <c:v>1348</c:v>
                </c:pt>
                <c:pt idx="73">
                  <c:v>2823</c:v>
                </c:pt>
                <c:pt idx="74">
                  <c:v>1274</c:v>
                </c:pt>
                <c:pt idx="75">
                  <c:v>3432</c:v>
                </c:pt>
                <c:pt idx="76">
                  <c:v>1780</c:v>
                </c:pt>
                <c:pt idx="77">
                  <c:v>1034</c:v>
                </c:pt>
                <c:pt idx="78">
                  <c:v>2319</c:v>
                </c:pt>
                <c:pt idx="79">
                  <c:v>3694</c:v>
                </c:pt>
                <c:pt idx="80">
                  <c:v>2846</c:v>
                </c:pt>
                <c:pt idx="81">
                  <c:v>1048</c:v>
                </c:pt>
                <c:pt idx="82">
                  <c:v>2667</c:v>
                </c:pt>
                <c:pt idx="83">
                  <c:v>1476</c:v>
                </c:pt>
                <c:pt idx="84">
                  <c:v>1005</c:v>
                </c:pt>
                <c:pt idx="85">
                  <c:v>4832</c:v>
                </c:pt>
                <c:pt idx="86">
                  <c:v>3131</c:v>
                </c:pt>
                <c:pt idx="87">
                  <c:v>757</c:v>
                </c:pt>
                <c:pt idx="88">
                  <c:v>533</c:v>
                </c:pt>
                <c:pt idx="89">
                  <c:v>2138</c:v>
                </c:pt>
                <c:pt idx="90">
                  <c:v>2927</c:v>
                </c:pt>
                <c:pt idx="91">
                  <c:v>2287</c:v>
                </c:pt>
                <c:pt idx="92">
                  <c:v>2444</c:v>
                </c:pt>
                <c:pt idx="93">
                  <c:v>1882</c:v>
                </c:pt>
                <c:pt idx="94">
                  <c:v>3419</c:v>
                </c:pt>
                <c:pt idx="95">
                  <c:v>2699</c:v>
                </c:pt>
                <c:pt idx="96">
                  <c:v>1187</c:v>
                </c:pt>
                <c:pt idx="97">
                  <c:v>1036</c:v>
                </c:pt>
                <c:pt idx="98">
                  <c:v>572</c:v>
                </c:pt>
                <c:pt idx="99">
                  <c:v>2282</c:v>
                </c:pt>
                <c:pt idx="100">
                  <c:v>1785</c:v>
                </c:pt>
                <c:pt idx="101">
                  <c:v>4960</c:v>
                </c:pt>
                <c:pt idx="102">
                  <c:v>538</c:v>
                </c:pt>
                <c:pt idx="103">
                  <c:v>1696</c:v>
                </c:pt>
                <c:pt idx="104">
                  <c:v>4471</c:v>
                </c:pt>
                <c:pt idx="105">
                  <c:v>4243</c:v>
                </c:pt>
                <c:pt idx="106">
                  <c:v>488</c:v>
                </c:pt>
                <c:pt idx="107">
                  <c:v>1111</c:v>
                </c:pt>
                <c:pt idx="108">
                  <c:v>4103</c:v>
                </c:pt>
                <c:pt idx="109">
                  <c:v>3702</c:v>
                </c:pt>
                <c:pt idx="110">
                  <c:v>817</c:v>
                </c:pt>
                <c:pt idx="111">
                  <c:v>3473</c:v>
                </c:pt>
                <c:pt idx="112">
                  <c:v>3453</c:v>
                </c:pt>
                <c:pt idx="113">
                  <c:v>4102</c:v>
                </c:pt>
                <c:pt idx="114">
                  <c:v>4150</c:v>
                </c:pt>
                <c:pt idx="115">
                  <c:v>4151</c:v>
                </c:pt>
                <c:pt idx="116">
                  <c:v>4739</c:v>
                </c:pt>
                <c:pt idx="117">
                  <c:v>3353</c:v>
                </c:pt>
                <c:pt idx="118">
                  <c:v>697</c:v>
                </c:pt>
                <c:pt idx="119">
                  <c:v>1800</c:v>
                </c:pt>
                <c:pt idx="120">
                  <c:v>556</c:v>
                </c:pt>
                <c:pt idx="121">
                  <c:v>1184</c:v>
                </c:pt>
                <c:pt idx="122">
                  <c:v>2657</c:v>
                </c:pt>
                <c:pt idx="123">
                  <c:v>4835</c:v>
                </c:pt>
                <c:pt idx="124">
                  <c:v>1232</c:v>
                </c:pt>
                <c:pt idx="125">
                  <c:v>4428</c:v>
                </c:pt>
                <c:pt idx="126">
                  <c:v>4589</c:v>
                </c:pt>
                <c:pt idx="127">
                  <c:v>4053</c:v>
                </c:pt>
                <c:pt idx="128">
                  <c:v>707</c:v>
                </c:pt>
                <c:pt idx="129">
                  <c:v>2424</c:v>
                </c:pt>
                <c:pt idx="130">
                  <c:v>2277</c:v>
                </c:pt>
                <c:pt idx="131">
                  <c:v>4145</c:v>
                </c:pt>
                <c:pt idx="132">
                  <c:v>2241</c:v>
                </c:pt>
                <c:pt idx="133">
                  <c:v>3434</c:v>
                </c:pt>
                <c:pt idx="134">
                  <c:v>2606</c:v>
                </c:pt>
                <c:pt idx="135">
                  <c:v>516</c:v>
                </c:pt>
                <c:pt idx="136">
                  <c:v>3421</c:v>
                </c:pt>
                <c:pt idx="137">
                  <c:v>4541</c:v>
                </c:pt>
                <c:pt idx="138">
                  <c:v>603</c:v>
                </c:pt>
                <c:pt idx="139">
                  <c:v>3328</c:v>
                </c:pt>
                <c:pt idx="140">
                  <c:v>3598</c:v>
                </c:pt>
                <c:pt idx="141">
                  <c:v>3692</c:v>
                </c:pt>
                <c:pt idx="142">
                  <c:v>3620</c:v>
                </c:pt>
                <c:pt idx="143">
                  <c:v>3094</c:v>
                </c:pt>
                <c:pt idx="144">
                  <c:v>4579</c:v>
                </c:pt>
                <c:pt idx="145">
                  <c:v>1165</c:v>
                </c:pt>
                <c:pt idx="146">
                  <c:v>2142</c:v>
                </c:pt>
                <c:pt idx="147">
                  <c:v>322</c:v>
                </c:pt>
                <c:pt idx="148">
                  <c:v>3238</c:v>
                </c:pt>
                <c:pt idx="149">
                  <c:v>1174</c:v>
                </c:pt>
                <c:pt idx="150">
                  <c:v>4522</c:v>
                </c:pt>
                <c:pt idx="151">
                  <c:v>2033</c:v>
                </c:pt>
                <c:pt idx="152">
                  <c:v>2424</c:v>
                </c:pt>
                <c:pt idx="153">
                  <c:v>3033</c:v>
                </c:pt>
                <c:pt idx="154">
                  <c:v>466</c:v>
                </c:pt>
                <c:pt idx="155">
                  <c:v>3474</c:v>
                </c:pt>
                <c:pt idx="156">
                  <c:v>1641</c:v>
                </c:pt>
                <c:pt idx="157">
                  <c:v>82</c:v>
                </c:pt>
                <c:pt idx="158">
                  <c:v>4613</c:v>
                </c:pt>
                <c:pt idx="159">
                  <c:v>447</c:v>
                </c:pt>
                <c:pt idx="160">
                  <c:v>4724</c:v>
                </c:pt>
                <c:pt idx="161">
                  <c:v>4746</c:v>
                </c:pt>
                <c:pt idx="162">
                  <c:v>139</c:v>
                </c:pt>
                <c:pt idx="163">
                  <c:v>2161</c:v>
                </c:pt>
                <c:pt idx="164">
                  <c:v>1400</c:v>
                </c:pt>
                <c:pt idx="165">
                  <c:v>3636</c:v>
                </c:pt>
                <c:pt idx="166">
                  <c:v>1054</c:v>
                </c:pt>
                <c:pt idx="167">
                  <c:v>3454</c:v>
                </c:pt>
                <c:pt idx="168">
                  <c:v>3699</c:v>
                </c:pt>
                <c:pt idx="169">
                  <c:v>4974</c:v>
                </c:pt>
                <c:pt idx="170">
                  <c:v>1399</c:v>
                </c:pt>
                <c:pt idx="171">
                  <c:v>1676</c:v>
                </c:pt>
                <c:pt idx="172">
                  <c:v>1087</c:v>
                </c:pt>
                <c:pt idx="173">
                  <c:v>2966</c:v>
                </c:pt>
                <c:pt idx="174">
                  <c:v>3776</c:v>
                </c:pt>
                <c:pt idx="175">
                  <c:v>1984</c:v>
                </c:pt>
                <c:pt idx="176">
                  <c:v>4156</c:v>
                </c:pt>
                <c:pt idx="177">
                  <c:v>4179</c:v>
                </c:pt>
                <c:pt idx="178">
                  <c:v>1720</c:v>
                </c:pt>
                <c:pt idx="179">
                  <c:v>4430</c:v>
                </c:pt>
                <c:pt idx="180">
                  <c:v>2049</c:v>
                </c:pt>
                <c:pt idx="181">
                  <c:v>3992</c:v>
                </c:pt>
                <c:pt idx="182">
                  <c:v>1776</c:v>
                </c:pt>
                <c:pt idx="183">
                  <c:v>3266</c:v>
                </c:pt>
                <c:pt idx="184">
                  <c:v>375</c:v>
                </c:pt>
                <c:pt idx="185">
                  <c:v>3025</c:v>
                </c:pt>
                <c:pt idx="186">
                  <c:v>168</c:v>
                </c:pt>
                <c:pt idx="187">
                  <c:v>1906</c:v>
                </c:pt>
                <c:pt idx="188">
                  <c:v>4652</c:v>
                </c:pt>
                <c:pt idx="189">
                  <c:v>4557</c:v>
                </c:pt>
                <c:pt idx="190">
                  <c:v>3090</c:v>
                </c:pt>
                <c:pt idx="191">
                  <c:v>612</c:v>
                </c:pt>
                <c:pt idx="192">
                  <c:v>1233</c:v>
                </c:pt>
                <c:pt idx="193">
                  <c:v>1870</c:v>
                </c:pt>
                <c:pt idx="194">
                  <c:v>3127</c:v>
                </c:pt>
                <c:pt idx="195">
                  <c:v>1818</c:v>
                </c:pt>
                <c:pt idx="196">
                  <c:v>225</c:v>
                </c:pt>
                <c:pt idx="197">
                  <c:v>1342</c:v>
                </c:pt>
                <c:pt idx="198">
                  <c:v>1941</c:v>
                </c:pt>
                <c:pt idx="199">
                  <c:v>4136</c:v>
                </c:pt>
                <c:pt idx="200">
                  <c:v>1231</c:v>
                </c:pt>
                <c:pt idx="201">
                  <c:v>1712</c:v>
                </c:pt>
                <c:pt idx="202">
                  <c:v>4555</c:v>
                </c:pt>
                <c:pt idx="203">
                  <c:v>4929</c:v>
                </c:pt>
                <c:pt idx="204">
                  <c:v>1111</c:v>
                </c:pt>
                <c:pt idx="205">
                  <c:v>1802</c:v>
                </c:pt>
                <c:pt idx="206">
                  <c:v>4249</c:v>
                </c:pt>
                <c:pt idx="207">
                  <c:v>3736</c:v>
                </c:pt>
                <c:pt idx="208">
                  <c:v>701</c:v>
                </c:pt>
                <c:pt idx="209">
                  <c:v>4497</c:v>
                </c:pt>
                <c:pt idx="210">
                  <c:v>3123</c:v>
                </c:pt>
                <c:pt idx="211">
                  <c:v>3112</c:v>
                </c:pt>
                <c:pt idx="212">
                  <c:v>3067</c:v>
                </c:pt>
                <c:pt idx="213">
                  <c:v>4921</c:v>
                </c:pt>
                <c:pt idx="214">
                  <c:v>1023</c:v>
                </c:pt>
                <c:pt idx="215">
                  <c:v>4185</c:v>
                </c:pt>
                <c:pt idx="216">
                  <c:v>3731</c:v>
                </c:pt>
                <c:pt idx="217">
                  <c:v>4299</c:v>
                </c:pt>
                <c:pt idx="218">
                  <c:v>4133</c:v>
                </c:pt>
                <c:pt idx="219">
                  <c:v>3815</c:v>
                </c:pt>
                <c:pt idx="220">
                  <c:v>1365</c:v>
                </c:pt>
                <c:pt idx="221">
                  <c:v>3576</c:v>
                </c:pt>
                <c:pt idx="222">
                  <c:v>1984</c:v>
                </c:pt>
                <c:pt idx="223">
                  <c:v>1795</c:v>
                </c:pt>
                <c:pt idx="224">
                  <c:v>3509</c:v>
                </c:pt>
                <c:pt idx="225">
                  <c:v>620</c:v>
                </c:pt>
                <c:pt idx="226">
                  <c:v>1238</c:v>
                </c:pt>
                <c:pt idx="227">
                  <c:v>475</c:v>
                </c:pt>
                <c:pt idx="228">
                  <c:v>843</c:v>
                </c:pt>
                <c:pt idx="229">
                  <c:v>4998</c:v>
                </c:pt>
                <c:pt idx="230">
                  <c:v>3528</c:v>
                </c:pt>
                <c:pt idx="231">
                  <c:v>738</c:v>
                </c:pt>
                <c:pt idx="232">
                  <c:v>2113</c:v>
                </c:pt>
                <c:pt idx="233">
                  <c:v>3958</c:v>
                </c:pt>
                <c:pt idx="234">
                  <c:v>209</c:v>
                </c:pt>
                <c:pt idx="235">
                  <c:v>2758</c:v>
                </c:pt>
                <c:pt idx="236">
                  <c:v>4763</c:v>
                </c:pt>
                <c:pt idx="237">
                  <c:v>3387</c:v>
                </c:pt>
                <c:pt idx="238">
                  <c:v>4624</c:v>
                </c:pt>
                <c:pt idx="239">
                  <c:v>3442</c:v>
                </c:pt>
                <c:pt idx="240">
                  <c:v>4416</c:v>
                </c:pt>
                <c:pt idx="241">
                  <c:v>3826</c:v>
                </c:pt>
                <c:pt idx="242">
                  <c:v>260</c:v>
                </c:pt>
                <c:pt idx="243">
                  <c:v>4749</c:v>
                </c:pt>
                <c:pt idx="244">
                  <c:v>4246</c:v>
                </c:pt>
                <c:pt idx="245">
                  <c:v>952</c:v>
                </c:pt>
                <c:pt idx="246">
                  <c:v>1280</c:v>
                </c:pt>
                <c:pt idx="247">
                  <c:v>2201</c:v>
                </c:pt>
                <c:pt idx="248">
                  <c:v>3562</c:v>
                </c:pt>
                <c:pt idx="249">
                  <c:v>610</c:v>
                </c:pt>
                <c:pt idx="250">
                  <c:v>3927</c:v>
                </c:pt>
                <c:pt idx="251">
                  <c:v>1949</c:v>
                </c:pt>
                <c:pt idx="252">
                  <c:v>1323</c:v>
                </c:pt>
                <c:pt idx="253">
                  <c:v>3197</c:v>
                </c:pt>
                <c:pt idx="254">
                  <c:v>3076</c:v>
                </c:pt>
                <c:pt idx="255">
                  <c:v>3841</c:v>
                </c:pt>
                <c:pt idx="256">
                  <c:v>3213</c:v>
                </c:pt>
                <c:pt idx="257">
                  <c:v>4997</c:v>
                </c:pt>
                <c:pt idx="258">
                  <c:v>4246</c:v>
                </c:pt>
                <c:pt idx="259">
                  <c:v>278</c:v>
                </c:pt>
                <c:pt idx="260">
                  <c:v>682</c:v>
                </c:pt>
                <c:pt idx="261">
                  <c:v>1181</c:v>
                </c:pt>
                <c:pt idx="262">
                  <c:v>4917</c:v>
                </c:pt>
                <c:pt idx="263">
                  <c:v>545</c:v>
                </c:pt>
                <c:pt idx="264">
                  <c:v>339</c:v>
                </c:pt>
                <c:pt idx="265">
                  <c:v>4030</c:v>
                </c:pt>
                <c:pt idx="266">
                  <c:v>4801</c:v>
                </c:pt>
                <c:pt idx="267">
                  <c:v>4991</c:v>
                </c:pt>
                <c:pt idx="268">
                  <c:v>2142</c:v>
                </c:pt>
                <c:pt idx="269">
                  <c:v>319</c:v>
                </c:pt>
                <c:pt idx="270">
                  <c:v>4600</c:v>
                </c:pt>
                <c:pt idx="271">
                  <c:v>3318</c:v>
                </c:pt>
                <c:pt idx="272">
                  <c:v>258</c:v>
                </c:pt>
                <c:pt idx="273">
                  <c:v>3605</c:v>
                </c:pt>
                <c:pt idx="274">
                  <c:v>2740</c:v>
                </c:pt>
                <c:pt idx="275">
                  <c:v>2455</c:v>
                </c:pt>
                <c:pt idx="276">
                  <c:v>4133</c:v>
                </c:pt>
                <c:pt idx="277">
                  <c:v>4157</c:v>
                </c:pt>
                <c:pt idx="278">
                  <c:v>1643</c:v>
                </c:pt>
                <c:pt idx="279">
                  <c:v>3820</c:v>
                </c:pt>
                <c:pt idx="280">
                  <c:v>2678</c:v>
                </c:pt>
                <c:pt idx="281">
                  <c:v>4171</c:v>
                </c:pt>
                <c:pt idx="282">
                  <c:v>541</c:v>
                </c:pt>
                <c:pt idx="283">
                  <c:v>367</c:v>
                </c:pt>
                <c:pt idx="284">
                  <c:v>3153</c:v>
                </c:pt>
                <c:pt idx="285">
                  <c:v>509</c:v>
                </c:pt>
                <c:pt idx="286">
                  <c:v>3084</c:v>
                </c:pt>
                <c:pt idx="287">
                  <c:v>2932</c:v>
                </c:pt>
                <c:pt idx="288">
                  <c:v>4520</c:v>
                </c:pt>
                <c:pt idx="289">
                  <c:v>450</c:v>
                </c:pt>
                <c:pt idx="290">
                  <c:v>2748</c:v>
                </c:pt>
                <c:pt idx="291">
                  <c:v>1803</c:v>
                </c:pt>
                <c:pt idx="292">
                  <c:v>448</c:v>
                </c:pt>
                <c:pt idx="293">
                  <c:v>3530</c:v>
                </c:pt>
                <c:pt idx="294">
                  <c:v>1431</c:v>
                </c:pt>
                <c:pt idx="295">
                  <c:v>2768</c:v>
                </c:pt>
                <c:pt idx="296">
                  <c:v>1570</c:v>
                </c:pt>
                <c:pt idx="297">
                  <c:v>2568</c:v>
                </c:pt>
                <c:pt idx="298">
                  <c:v>4630</c:v>
                </c:pt>
                <c:pt idx="299">
                  <c:v>822</c:v>
                </c:pt>
                <c:pt idx="300">
                  <c:v>4334</c:v>
                </c:pt>
                <c:pt idx="301">
                  <c:v>1535</c:v>
                </c:pt>
                <c:pt idx="302">
                  <c:v>4928</c:v>
                </c:pt>
                <c:pt idx="303">
                  <c:v>263</c:v>
                </c:pt>
                <c:pt idx="304">
                  <c:v>2254</c:v>
                </c:pt>
                <c:pt idx="305">
                  <c:v>4265</c:v>
                </c:pt>
                <c:pt idx="306">
                  <c:v>1836</c:v>
                </c:pt>
                <c:pt idx="307">
                  <c:v>2425</c:v>
                </c:pt>
                <c:pt idx="308">
                  <c:v>4162</c:v>
                </c:pt>
                <c:pt idx="309">
                  <c:v>1965</c:v>
                </c:pt>
                <c:pt idx="310">
                  <c:v>2644</c:v>
                </c:pt>
                <c:pt idx="311">
                  <c:v>1281</c:v>
                </c:pt>
                <c:pt idx="312">
                  <c:v>4570</c:v>
                </c:pt>
                <c:pt idx="313">
                  <c:v>2471</c:v>
                </c:pt>
                <c:pt idx="314">
                  <c:v>4085</c:v>
                </c:pt>
                <c:pt idx="315">
                  <c:v>2016</c:v>
                </c:pt>
                <c:pt idx="316">
                  <c:v>4006</c:v>
                </c:pt>
                <c:pt idx="317">
                  <c:v>1075</c:v>
                </c:pt>
                <c:pt idx="318">
                  <c:v>2805</c:v>
                </c:pt>
                <c:pt idx="319">
                  <c:v>4451</c:v>
                </c:pt>
                <c:pt idx="320">
                  <c:v>1145</c:v>
                </c:pt>
                <c:pt idx="321">
                  <c:v>3240</c:v>
                </c:pt>
                <c:pt idx="322">
                  <c:v>150</c:v>
                </c:pt>
                <c:pt idx="323">
                  <c:v>2958</c:v>
                </c:pt>
                <c:pt idx="324">
                  <c:v>752</c:v>
                </c:pt>
                <c:pt idx="325">
                  <c:v>2772</c:v>
                </c:pt>
                <c:pt idx="326">
                  <c:v>1985</c:v>
                </c:pt>
                <c:pt idx="327">
                  <c:v>1283</c:v>
                </c:pt>
                <c:pt idx="328">
                  <c:v>2616</c:v>
                </c:pt>
                <c:pt idx="329">
                  <c:v>2914</c:v>
                </c:pt>
                <c:pt idx="330">
                  <c:v>736</c:v>
                </c:pt>
                <c:pt idx="331">
                  <c:v>1780</c:v>
                </c:pt>
                <c:pt idx="332">
                  <c:v>54</c:v>
                </c:pt>
                <c:pt idx="333">
                  <c:v>553</c:v>
                </c:pt>
                <c:pt idx="334">
                  <c:v>1264</c:v>
                </c:pt>
                <c:pt idx="335">
                  <c:v>464</c:v>
                </c:pt>
                <c:pt idx="336">
                  <c:v>3868</c:v>
                </c:pt>
                <c:pt idx="337">
                  <c:v>164</c:v>
                </c:pt>
                <c:pt idx="338">
                  <c:v>2848</c:v>
                </c:pt>
                <c:pt idx="339">
                  <c:v>4793</c:v>
                </c:pt>
                <c:pt idx="340">
                  <c:v>3824</c:v>
                </c:pt>
                <c:pt idx="341">
                  <c:v>1486</c:v>
                </c:pt>
                <c:pt idx="342">
                  <c:v>3095</c:v>
                </c:pt>
                <c:pt idx="343">
                  <c:v>556</c:v>
                </c:pt>
                <c:pt idx="344">
                  <c:v>2946</c:v>
                </c:pt>
                <c:pt idx="345">
                  <c:v>1234</c:v>
                </c:pt>
                <c:pt idx="346">
                  <c:v>2640</c:v>
                </c:pt>
                <c:pt idx="347">
                  <c:v>3613</c:v>
                </c:pt>
                <c:pt idx="348">
                  <c:v>4815</c:v>
                </c:pt>
                <c:pt idx="349">
                  <c:v>1352</c:v>
                </c:pt>
                <c:pt idx="350">
                  <c:v>1376</c:v>
                </c:pt>
                <c:pt idx="351">
                  <c:v>4067</c:v>
                </c:pt>
                <c:pt idx="352">
                  <c:v>225</c:v>
                </c:pt>
                <c:pt idx="353">
                  <c:v>680</c:v>
                </c:pt>
                <c:pt idx="354">
                  <c:v>3779</c:v>
                </c:pt>
                <c:pt idx="355">
                  <c:v>107</c:v>
                </c:pt>
                <c:pt idx="356">
                  <c:v>4044</c:v>
                </c:pt>
                <c:pt idx="357">
                  <c:v>2570</c:v>
                </c:pt>
                <c:pt idx="358">
                  <c:v>554</c:v>
                </c:pt>
                <c:pt idx="359">
                  <c:v>3653</c:v>
                </c:pt>
                <c:pt idx="360">
                  <c:v>225</c:v>
                </c:pt>
                <c:pt idx="361">
                  <c:v>3165</c:v>
                </c:pt>
                <c:pt idx="362">
                  <c:v>117</c:v>
                </c:pt>
                <c:pt idx="363">
                  <c:v>2767</c:v>
                </c:pt>
                <c:pt idx="364">
                  <c:v>2247</c:v>
                </c:pt>
                <c:pt idx="365">
                  <c:v>1796</c:v>
                </c:pt>
                <c:pt idx="366">
                  <c:v>2190</c:v>
                </c:pt>
                <c:pt idx="367">
                  <c:v>1471</c:v>
                </c:pt>
                <c:pt idx="368">
                  <c:v>1475</c:v>
                </c:pt>
                <c:pt idx="369">
                  <c:v>1069</c:v>
                </c:pt>
                <c:pt idx="370">
                  <c:v>4646</c:v>
                </c:pt>
                <c:pt idx="371">
                  <c:v>4572</c:v>
                </c:pt>
                <c:pt idx="372">
                  <c:v>2425</c:v>
                </c:pt>
                <c:pt idx="373">
                  <c:v>1586</c:v>
                </c:pt>
                <c:pt idx="374">
                  <c:v>4642</c:v>
                </c:pt>
                <c:pt idx="375">
                  <c:v>122</c:v>
                </c:pt>
                <c:pt idx="376">
                  <c:v>309</c:v>
                </c:pt>
                <c:pt idx="377">
                  <c:v>739</c:v>
                </c:pt>
                <c:pt idx="378">
                  <c:v>1153</c:v>
                </c:pt>
                <c:pt idx="379">
                  <c:v>3804</c:v>
                </c:pt>
                <c:pt idx="380">
                  <c:v>1351</c:v>
                </c:pt>
                <c:pt idx="381">
                  <c:v>1502</c:v>
                </c:pt>
                <c:pt idx="382">
                  <c:v>3460</c:v>
                </c:pt>
                <c:pt idx="383">
                  <c:v>840</c:v>
                </c:pt>
                <c:pt idx="384">
                  <c:v>952</c:v>
                </c:pt>
                <c:pt idx="385">
                  <c:v>1266</c:v>
                </c:pt>
                <c:pt idx="386">
                  <c:v>4265</c:v>
                </c:pt>
                <c:pt idx="387">
                  <c:v>856</c:v>
                </c:pt>
                <c:pt idx="388">
                  <c:v>3224</c:v>
                </c:pt>
                <c:pt idx="389">
                  <c:v>3982</c:v>
                </c:pt>
                <c:pt idx="390">
                  <c:v>3253</c:v>
                </c:pt>
                <c:pt idx="391">
                  <c:v>3669</c:v>
                </c:pt>
                <c:pt idx="392">
                  <c:v>4523</c:v>
                </c:pt>
                <c:pt idx="393">
                  <c:v>557</c:v>
                </c:pt>
                <c:pt idx="394">
                  <c:v>2693</c:v>
                </c:pt>
                <c:pt idx="395">
                  <c:v>983</c:v>
                </c:pt>
                <c:pt idx="396">
                  <c:v>2572</c:v>
                </c:pt>
                <c:pt idx="397">
                  <c:v>3683</c:v>
                </c:pt>
                <c:pt idx="398">
                  <c:v>2538</c:v>
                </c:pt>
                <c:pt idx="399">
                  <c:v>2125</c:v>
                </c:pt>
                <c:pt idx="400">
                  <c:v>1625</c:v>
                </c:pt>
                <c:pt idx="401">
                  <c:v>2516</c:v>
                </c:pt>
                <c:pt idx="402">
                  <c:v>1056</c:v>
                </c:pt>
                <c:pt idx="403">
                  <c:v>1465</c:v>
                </c:pt>
                <c:pt idx="404">
                  <c:v>2728</c:v>
                </c:pt>
                <c:pt idx="405">
                  <c:v>807</c:v>
                </c:pt>
                <c:pt idx="406">
                  <c:v>2997</c:v>
                </c:pt>
                <c:pt idx="407">
                  <c:v>3183</c:v>
                </c:pt>
                <c:pt idx="408">
                  <c:v>2814</c:v>
                </c:pt>
                <c:pt idx="409">
                  <c:v>556</c:v>
                </c:pt>
                <c:pt idx="410">
                  <c:v>4794</c:v>
                </c:pt>
                <c:pt idx="411">
                  <c:v>4518</c:v>
                </c:pt>
                <c:pt idx="412">
                  <c:v>2197</c:v>
                </c:pt>
                <c:pt idx="413">
                  <c:v>823</c:v>
                </c:pt>
                <c:pt idx="414">
                  <c:v>2218</c:v>
                </c:pt>
                <c:pt idx="415">
                  <c:v>2008</c:v>
                </c:pt>
                <c:pt idx="416">
                  <c:v>4360</c:v>
                </c:pt>
                <c:pt idx="417">
                  <c:v>2213</c:v>
                </c:pt>
                <c:pt idx="418">
                  <c:v>4549</c:v>
                </c:pt>
                <c:pt idx="419">
                  <c:v>1544</c:v>
                </c:pt>
                <c:pt idx="420">
                  <c:v>1645</c:v>
                </c:pt>
                <c:pt idx="421">
                  <c:v>1201</c:v>
                </c:pt>
                <c:pt idx="422">
                  <c:v>941</c:v>
                </c:pt>
                <c:pt idx="423">
                  <c:v>3051</c:v>
                </c:pt>
                <c:pt idx="424">
                  <c:v>3108</c:v>
                </c:pt>
                <c:pt idx="425">
                  <c:v>4718</c:v>
                </c:pt>
                <c:pt idx="426">
                  <c:v>3201</c:v>
                </c:pt>
                <c:pt idx="427">
                  <c:v>1782</c:v>
                </c:pt>
                <c:pt idx="428">
                  <c:v>1739</c:v>
                </c:pt>
                <c:pt idx="429">
                  <c:v>2716</c:v>
                </c:pt>
                <c:pt idx="430">
                  <c:v>2952</c:v>
                </c:pt>
                <c:pt idx="431">
                  <c:v>2083</c:v>
                </c:pt>
                <c:pt idx="432">
                  <c:v>4244</c:v>
                </c:pt>
                <c:pt idx="433">
                  <c:v>4432</c:v>
                </c:pt>
                <c:pt idx="434">
                  <c:v>1718</c:v>
                </c:pt>
                <c:pt idx="435">
                  <c:v>3962</c:v>
                </c:pt>
                <c:pt idx="436">
                  <c:v>1594</c:v>
                </c:pt>
                <c:pt idx="437">
                  <c:v>1013</c:v>
                </c:pt>
                <c:pt idx="438">
                  <c:v>4167</c:v>
                </c:pt>
                <c:pt idx="439">
                  <c:v>3481</c:v>
                </c:pt>
                <c:pt idx="440">
                  <c:v>2925</c:v>
                </c:pt>
                <c:pt idx="441">
                  <c:v>3528</c:v>
                </c:pt>
                <c:pt idx="442">
                  <c:v>4384</c:v>
                </c:pt>
                <c:pt idx="443">
                  <c:v>3282</c:v>
                </c:pt>
                <c:pt idx="444">
                  <c:v>3463</c:v>
                </c:pt>
                <c:pt idx="445">
                  <c:v>2048</c:v>
                </c:pt>
                <c:pt idx="446">
                  <c:v>41</c:v>
                </c:pt>
                <c:pt idx="447">
                  <c:v>1173</c:v>
                </c:pt>
                <c:pt idx="448">
                  <c:v>3388</c:v>
                </c:pt>
                <c:pt idx="449">
                  <c:v>2304</c:v>
                </c:pt>
                <c:pt idx="450">
                  <c:v>3313</c:v>
                </c:pt>
                <c:pt idx="451">
                  <c:v>583</c:v>
                </c:pt>
                <c:pt idx="452">
                  <c:v>139</c:v>
                </c:pt>
                <c:pt idx="453">
                  <c:v>3909</c:v>
                </c:pt>
                <c:pt idx="454">
                  <c:v>504</c:v>
                </c:pt>
                <c:pt idx="455">
                  <c:v>4693</c:v>
                </c:pt>
                <c:pt idx="456">
                  <c:v>1386</c:v>
                </c:pt>
                <c:pt idx="457">
                  <c:v>609</c:v>
                </c:pt>
                <c:pt idx="458">
                  <c:v>427</c:v>
                </c:pt>
                <c:pt idx="459">
                  <c:v>3993</c:v>
                </c:pt>
                <c:pt idx="460">
                  <c:v>4856</c:v>
                </c:pt>
                <c:pt idx="461">
                  <c:v>491</c:v>
                </c:pt>
                <c:pt idx="462">
                  <c:v>575</c:v>
                </c:pt>
                <c:pt idx="463">
                  <c:v>265</c:v>
                </c:pt>
                <c:pt idx="464">
                  <c:v>3768</c:v>
                </c:pt>
                <c:pt idx="465">
                  <c:v>1282</c:v>
                </c:pt>
                <c:pt idx="466">
                  <c:v>107</c:v>
                </c:pt>
                <c:pt idx="467">
                  <c:v>4688</c:v>
                </c:pt>
                <c:pt idx="468">
                  <c:v>1034</c:v>
                </c:pt>
                <c:pt idx="469">
                  <c:v>2815</c:v>
                </c:pt>
                <c:pt idx="470">
                  <c:v>4824</c:v>
                </c:pt>
                <c:pt idx="471">
                  <c:v>4854</c:v>
                </c:pt>
                <c:pt idx="472">
                  <c:v>4954</c:v>
                </c:pt>
                <c:pt idx="473">
                  <c:v>4121</c:v>
                </c:pt>
                <c:pt idx="474">
                  <c:v>1833</c:v>
                </c:pt>
                <c:pt idx="475">
                  <c:v>730</c:v>
                </c:pt>
                <c:pt idx="476">
                  <c:v>3988</c:v>
                </c:pt>
                <c:pt idx="477">
                  <c:v>1591</c:v>
                </c:pt>
                <c:pt idx="478">
                  <c:v>2973</c:v>
                </c:pt>
                <c:pt idx="479">
                  <c:v>3573</c:v>
                </c:pt>
                <c:pt idx="480">
                  <c:v>4983</c:v>
                </c:pt>
                <c:pt idx="481">
                  <c:v>324</c:v>
                </c:pt>
                <c:pt idx="482">
                  <c:v>2139</c:v>
                </c:pt>
                <c:pt idx="483">
                  <c:v>1834</c:v>
                </c:pt>
                <c:pt idx="484">
                  <c:v>3137</c:v>
                </c:pt>
                <c:pt idx="485">
                  <c:v>3164</c:v>
                </c:pt>
                <c:pt idx="486">
                  <c:v>4392</c:v>
                </c:pt>
                <c:pt idx="487">
                  <c:v>3304</c:v>
                </c:pt>
                <c:pt idx="488">
                  <c:v>3064</c:v>
                </c:pt>
                <c:pt idx="489">
                  <c:v>4805</c:v>
                </c:pt>
                <c:pt idx="490">
                  <c:v>3784</c:v>
                </c:pt>
                <c:pt idx="491">
                  <c:v>1664</c:v>
                </c:pt>
                <c:pt idx="492">
                  <c:v>3764</c:v>
                </c:pt>
                <c:pt idx="493">
                  <c:v>1152</c:v>
                </c:pt>
                <c:pt idx="494">
                  <c:v>4421</c:v>
                </c:pt>
                <c:pt idx="495">
                  <c:v>690</c:v>
                </c:pt>
                <c:pt idx="496">
                  <c:v>3246</c:v>
                </c:pt>
                <c:pt idx="497">
                  <c:v>1679</c:v>
                </c:pt>
                <c:pt idx="498">
                  <c:v>546</c:v>
                </c:pt>
                <c:pt idx="499">
                  <c:v>3907</c:v>
                </c:pt>
                <c:pt idx="500">
                  <c:v>283</c:v>
                </c:pt>
                <c:pt idx="501">
                  <c:v>2644</c:v>
                </c:pt>
                <c:pt idx="502">
                  <c:v>3230</c:v>
                </c:pt>
                <c:pt idx="503">
                  <c:v>1423</c:v>
                </c:pt>
                <c:pt idx="504">
                  <c:v>4892</c:v>
                </c:pt>
                <c:pt idx="505">
                  <c:v>4465</c:v>
                </c:pt>
                <c:pt idx="506">
                  <c:v>302</c:v>
                </c:pt>
                <c:pt idx="507">
                  <c:v>1351</c:v>
                </c:pt>
                <c:pt idx="508">
                  <c:v>1241</c:v>
                </c:pt>
                <c:pt idx="509">
                  <c:v>1764</c:v>
                </c:pt>
                <c:pt idx="510">
                  <c:v>2857</c:v>
                </c:pt>
                <c:pt idx="511">
                  <c:v>3601</c:v>
                </c:pt>
                <c:pt idx="512">
                  <c:v>1220</c:v>
                </c:pt>
                <c:pt idx="513">
                  <c:v>968</c:v>
                </c:pt>
                <c:pt idx="514">
                  <c:v>4191</c:v>
                </c:pt>
                <c:pt idx="515">
                  <c:v>2812</c:v>
                </c:pt>
                <c:pt idx="516">
                  <c:v>4720</c:v>
                </c:pt>
                <c:pt idx="517">
                  <c:v>3400</c:v>
                </c:pt>
                <c:pt idx="518">
                  <c:v>1392</c:v>
                </c:pt>
                <c:pt idx="519">
                  <c:v>2681</c:v>
                </c:pt>
                <c:pt idx="520">
                  <c:v>4628</c:v>
                </c:pt>
                <c:pt idx="521">
                  <c:v>1235</c:v>
                </c:pt>
                <c:pt idx="522">
                  <c:v>2888</c:v>
                </c:pt>
                <c:pt idx="523">
                  <c:v>2670</c:v>
                </c:pt>
                <c:pt idx="524">
                  <c:v>541</c:v>
                </c:pt>
                <c:pt idx="525">
                  <c:v>4715</c:v>
                </c:pt>
                <c:pt idx="526">
                  <c:v>3729</c:v>
                </c:pt>
                <c:pt idx="527">
                  <c:v>1428</c:v>
                </c:pt>
                <c:pt idx="528">
                  <c:v>3868</c:v>
                </c:pt>
                <c:pt idx="529">
                  <c:v>1066</c:v>
                </c:pt>
                <c:pt idx="530">
                  <c:v>172</c:v>
                </c:pt>
                <c:pt idx="531">
                  <c:v>2169</c:v>
                </c:pt>
                <c:pt idx="532">
                  <c:v>951</c:v>
                </c:pt>
                <c:pt idx="533">
                  <c:v>2876</c:v>
                </c:pt>
                <c:pt idx="534">
                  <c:v>987</c:v>
                </c:pt>
                <c:pt idx="535">
                  <c:v>229</c:v>
                </c:pt>
                <c:pt idx="536">
                  <c:v>3858</c:v>
                </c:pt>
                <c:pt idx="537">
                  <c:v>1474</c:v>
                </c:pt>
                <c:pt idx="538">
                  <c:v>438</c:v>
                </c:pt>
                <c:pt idx="539">
                  <c:v>4316</c:v>
                </c:pt>
                <c:pt idx="540">
                  <c:v>2373</c:v>
                </c:pt>
                <c:pt idx="541">
                  <c:v>2120</c:v>
                </c:pt>
                <c:pt idx="542">
                  <c:v>101</c:v>
                </c:pt>
                <c:pt idx="543">
                  <c:v>3764</c:v>
                </c:pt>
                <c:pt idx="544">
                  <c:v>4481</c:v>
                </c:pt>
                <c:pt idx="545">
                  <c:v>3709</c:v>
                </c:pt>
                <c:pt idx="546">
                  <c:v>688</c:v>
                </c:pt>
                <c:pt idx="547">
                  <c:v>584</c:v>
                </c:pt>
                <c:pt idx="548">
                  <c:v>3765</c:v>
                </c:pt>
                <c:pt idx="549">
                  <c:v>3917</c:v>
                </c:pt>
                <c:pt idx="550">
                  <c:v>1182</c:v>
                </c:pt>
                <c:pt idx="551">
                  <c:v>2532</c:v>
                </c:pt>
                <c:pt idx="552">
                  <c:v>4266</c:v>
                </c:pt>
                <c:pt idx="553">
                  <c:v>2578</c:v>
                </c:pt>
                <c:pt idx="554">
                  <c:v>4120</c:v>
                </c:pt>
                <c:pt idx="555">
                  <c:v>1235</c:v>
                </c:pt>
                <c:pt idx="556">
                  <c:v>839</c:v>
                </c:pt>
                <c:pt idx="557">
                  <c:v>380</c:v>
                </c:pt>
                <c:pt idx="558">
                  <c:v>3038</c:v>
                </c:pt>
                <c:pt idx="559">
                  <c:v>3360</c:v>
                </c:pt>
                <c:pt idx="560">
                  <c:v>1179</c:v>
                </c:pt>
                <c:pt idx="561">
                  <c:v>4881</c:v>
                </c:pt>
                <c:pt idx="562">
                  <c:v>4565</c:v>
                </c:pt>
                <c:pt idx="563">
                  <c:v>434</c:v>
                </c:pt>
                <c:pt idx="564">
                  <c:v>2275</c:v>
                </c:pt>
                <c:pt idx="565">
                  <c:v>579</c:v>
                </c:pt>
                <c:pt idx="566">
                  <c:v>727</c:v>
                </c:pt>
                <c:pt idx="567">
                  <c:v>4391</c:v>
                </c:pt>
                <c:pt idx="568">
                  <c:v>3845</c:v>
                </c:pt>
                <c:pt idx="569">
                  <c:v>2183</c:v>
                </c:pt>
                <c:pt idx="570">
                  <c:v>2092</c:v>
                </c:pt>
                <c:pt idx="571">
                  <c:v>3931</c:v>
                </c:pt>
                <c:pt idx="572">
                  <c:v>4680</c:v>
                </c:pt>
                <c:pt idx="573">
                  <c:v>473</c:v>
                </c:pt>
                <c:pt idx="574">
                  <c:v>2160</c:v>
                </c:pt>
                <c:pt idx="575">
                  <c:v>890</c:v>
                </c:pt>
                <c:pt idx="576">
                  <c:v>4331</c:v>
                </c:pt>
                <c:pt idx="577">
                  <c:v>4161</c:v>
                </c:pt>
                <c:pt idx="578">
                  <c:v>2589</c:v>
                </c:pt>
                <c:pt idx="579">
                  <c:v>2625</c:v>
                </c:pt>
                <c:pt idx="580">
                  <c:v>915</c:v>
                </c:pt>
                <c:pt idx="581">
                  <c:v>2486</c:v>
                </c:pt>
                <c:pt idx="582">
                  <c:v>3838</c:v>
                </c:pt>
                <c:pt idx="583">
                  <c:v>582</c:v>
                </c:pt>
                <c:pt idx="584">
                  <c:v>1838</c:v>
                </c:pt>
                <c:pt idx="585">
                  <c:v>1848</c:v>
                </c:pt>
                <c:pt idx="586">
                  <c:v>3579</c:v>
                </c:pt>
                <c:pt idx="587">
                  <c:v>4424</c:v>
                </c:pt>
                <c:pt idx="588">
                  <c:v>3762</c:v>
                </c:pt>
                <c:pt idx="589">
                  <c:v>1096</c:v>
                </c:pt>
                <c:pt idx="590">
                  <c:v>782</c:v>
                </c:pt>
                <c:pt idx="591">
                  <c:v>710</c:v>
                </c:pt>
                <c:pt idx="592">
                  <c:v>422</c:v>
                </c:pt>
                <c:pt idx="593">
                  <c:v>3784</c:v>
                </c:pt>
                <c:pt idx="594">
                  <c:v>1895</c:v>
                </c:pt>
                <c:pt idx="595">
                  <c:v>4022</c:v>
                </c:pt>
                <c:pt idx="596">
                  <c:v>4614</c:v>
                </c:pt>
                <c:pt idx="597">
                  <c:v>1869</c:v>
                </c:pt>
                <c:pt idx="598">
                  <c:v>3929</c:v>
                </c:pt>
                <c:pt idx="599">
                  <c:v>2451</c:v>
                </c:pt>
                <c:pt idx="600">
                  <c:v>1400</c:v>
                </c:pt>
                <c:pt idx="601">
                  <c:v>3276</c:v>
                </c:pt>
                <c:pt idx="602">
                  <c:v>3195</c:v>
                </c:pt>
                <c:pt idx="603">
                  <c:v>290</c:v>
                </c:pt>
                <c:pt idx="604">
                  <c:v>41</c:v>
                </c:pt>
                <c:pt idx="605">
                  <c:v>4437</c:v>
                </c:pt>
                <c:pt idx="606">
                  <c:v>1774</c:v>
                </c:pt>
                <c:pt idx="607">
                  <c:v>3675</c:v>
                </c:pt>
                <c:pt idx="608">
                  <c:v>2507</c:v>
                </c:pt>
                <c:pt idx="609">
                  <c:v>3045</c:v>
                </c:pt>
                <c:pt idx="610">
                  <c:v>3227</c:v>
                </c:pt>
                <c:pt idx="611">
                  <c:v>893</c:v>
                </c:pt>
                <c:pt idx="612">
                  <c:v>915</c:v>
                </c:pt>
                <c:pt idx="613">
                  <c:v>2558</c:v>
                </c:pt>
                <c:pt idx="614">
                  <c:v>1993</c:v>
                </c:pt>
                <c:pt idx="615">
                  <c:v>2995</c:v>
                </c:pt>
                <c:pt idx="616">
                  <c:v>2503</c:v>
                </c:pt>
                <c:pt idx="617">
                  <c:v>364</c:v>
                </c:pt>
                <c:pt idx="618">
                  <c:v>4209</c:v>
                </c:pt>
                <c:pt idx="619">
                  <c:v>2000</c:v>
                </c:pt>
                <c:pt idx="620">
                  <c:v>2745</c:v>
                </c:pt>
                <c:pt idx="621">
                  <c:v>396</c:v>
                </c:pt>
                <c:pt idx="622">
                  <c:v>4709</c:v>
                </c:pt>
                <c:pt idx="623">
                  <c:v>4384</c:v>
                </c:pt>
                <c:pt idx="624">
                  <c:v>2470</c:v>
                </c:pt>
                <c:pt idx="625">
                  <c:v>1384</c:v>
                </c:pt>
                <c:pt idx="626">
                  <c:v>2399</c:v>
                </c:pt>
                <c:pt idx="627">
                  <c:v>4140</c:v>
                </c:pt>
                <c:pt idx="628">
                  <c:v>1145</c:v>
                </c:pt>
                <c:pt idx="629">
                  <c:v>3238</c:v>
                </c:pt>
                <c:pt idx="630">
                  <c:v>4199</c:v>
                </c:pt>
                <c:pt idx="631">
                  <c:v>3174</c:v>
                </c:pt>
                <c:pt idx="632">
                  <c:v>1184</c:v>
                </c:pt>
                <c:pt idx="633">
                  <c:v>3559</c:v>
                </c:pt>
                <c:pt idx="634">
                  <c:v>403</c:v>
                </c:pt>
                <c:pt idx="635">
                  <c:v>321</c:v>
                </c:pt>
                <c:pt idx="636">
                  <c:v>449</c:v>
                </c:pt>
                <c:pt idx="637">
                  <c:v>822</c:v>
                </c:pt>
                <c:pt idx="638">
                  <c:v>716</c:v>
                </c:pt>
                <c:pt idx="639">
                  <c:v>431</c:v>
                </c:pt>
                <c:pt idx="640">
                  <c:v>2793</c:v>
                </c:pt>
                <c:pt idx="641">
                  <c:v>4159</c:v>
                </c:pt>
                <c:pt idx="642">
                  <c:v>295</c:v>
                </c:pt>
                <c:pt idx="643">
                  <c:v>2364</c:v>
                </c:pt>
                <c:pt idx="644">
                  <c:v>849</c:v>
                </c:pt>
                <c:pt idx="645">
                  <c:v>3478</c:v>
                </c:pt>
                <c:pt idx="646">
                  <c:v>1762</c:v>
                </c:pt>
                <c:pt idx="647">
                  <c:v>3875</c:v>
                </c:pt>
                <c:pt idx="648">
                  <c:v>3997</c:v>
                </c:pt>
                <c:pt idx="649">
                  <c:v>1300</c:v>
                </c:pt>
                <c:pt idx="650">
                  <c:v>3717</c:v>
                </c:pt>
                <c:pt idx="651">
                  <c:v>3236</c:v>
                </c:pt>
                <c:pt idx="652">
                  <c:v>2047</c:v>
                </c:pt>
                <c:pt idx="653">
                  <c:v>4368</c:v>
                </c:pt>
                <c:pt idx="654">
                  <c:v>4526</c:v>
                </c:pt>
                <c:pt idx="655">
                  <c:v>4541</c:v>
                </c:pt>
                <c:pt idx="656">
                  <c:v>2074</c:v>
                </c:pt>
                <c:pt idx="657">
                  <c:v>915</c:v>
                </c:pt>
                <c:pt idx="658">
                  <c:v>3095</c:v>
                </c:pt>
                <c:pt idx="659">
                  <c:v>1011</c:v>
                </c:pt>
                <c:pt idx="660">
                  <c:v>1606</c:v>
                </c:pt>
                <c:pt idx="661">
                  <c:v>1675</c:v>
                </c:pt>
                <c:pt idx="662">
                  <c:v>2108</c:v>
                </c:pt>
                <c:pt idx="663">
                  <c:v>1966</c:v>
                </c:pt>
                <c:pt idx="664">
                  <c:v>3286</c:v>
                </c:pt>
                <c:pt idx="665">
                  <c:v>4006</c:v>
                </c:pt>
                <c:pt idx="666">
                  <c:v>3598</c:v>
                </c:pt>
                <c:pt idx="667">
                  <c:v>497</c:v>
                </c:pt>
                <c:pt idx="668">
                  <c:v>3568</c:v>
                </c:pt>
                <c:pt idx="669">
                  <c:v>669</c:v>
                </c:pt>
                <c:pt idx="670">
                  <c:v>4534</c:v>
                </c:pt>
                <c:pt idx="671">
                  <c:v>3403</c:v>
                </c:pt>
                <c:pt idx="672">
                  <c:v>2134</c:v>
                </c:pt>
                <c:pt idx="673">
                  <c:v>3381</c:v>
                </c:pt>
                <c:pt idx="674">
                  <c:v>3359</c:v>
                </c:pt>
                <c:pt idx="675">
                  <c:v>289</c:v>
                </c:pt>
                <c:pt idx="676">
                  <c:v>1369</c:v>
                </c:pt>
                <c:pt idx="677">
                  <c:v>2882</c:v>
                </c:pt>
                <c:pt idx="678">
                  <c:v>458</c:v>
                </c:pt>
                <c:pt idx="679">
                  <c:v>2987</c:v>
                </c:pt>
                <c:pt idx="680">
                  <c:v>1358</c:v>
                </c:pt>
                <c:pt idx="681">
                  <c:v>3336</c:v>
                </c:pt>
                <c:pt idx="682">
                  <c:v>3180</c:v>
                </c:pt>
                <c:pt idx="683">
                  <c:v>4741</c:v>
                </c:pt>
                <c:pt idx="684">
                  <c:v>350</c:v>
                </c:pt>
                <c:pt idx="685">
                  <c:v>847</c:v>
                </c:pt>
                <c:pt idx="686">
                  <c:v>3416</c:v>
                </c:pt>
                <c:pt idx="687">
                  <c:v>3577</c:v>
                </c:pt>
                <c:pt idx="688">
                  <c:v>2623</c:v>
                </c:pt>
                <c:pt idx="689">
                  <c:v>2165</c:v>
                </c:pt>
                <c:pt idx="690">
                  <c:v>4193</c:v>
                </c:pt>
                <c:pt idx="691">
                  <c:v>239</c:v>
                </c:pt>
                <c:pt idx="692">
                  <c:v>353</c:v>
                </c:pt>
                <c:pt idx="693">
                  <c:v>1250</c:v>
                </c:pt>
                <c:pt idx="694">
                  <c:v>4635</c:v>
                </c:pt>
                <c:pt idx="695">
                  <c:v>2917</c:v>
                </c:pt>
                <c:pt idx="696">
                  <c:v>3950</c:v>
                </c:pt>
                <c:pt idx="697">
                  <c:v>4061</c:v>
                </c:pt>
                <c:pt idx="698">
                  <c:v>713</c:v>
                </c:pt>
                <c:pt idx="699">
                  <c:v>205</c:v>
                </c:pt>
                <c:pt idx="700">
                  <c:v>2143</c:v>
                </c:pt>
                <c:pt idx="701">
                  <c:v>1567</c:v>
                </c:pt>
                <c:pt idx="702">
                  <c:v>4075</c:v>
                </c:pt>
                <c:pt idx="703">
                  <c:v>2799</c:v>
                </c:pt>
                <c:pt idx="704">
                  <c:v>1874</c:v>
                </c:pt>
                <c:pt idx="705">
                  <c:v>3804</c:v>
                </c:pt>
                <c:pt idx="706">
                  <c:v>2706</c:v>
                </c:pt>
                <c:pt idx="707">
                  <c:v>247</c:v>
                </c:pt>
                <c:pt idx="708">
                  <c:v>920</c:v>
                </c:pt>
                <c:pt idx="709">
                  <c:v>2279</c:v>
                </c:pt>
                <c:pt idx="710">
                  <c:v>2907</c:v>
                </c:pt>
                <c:pt idx="711">
                  <c:v>3538</c:v>
                </c:pt>
                <c:pt idx="712">
                  <c:v>763</c:v>
                </c:pt>
                <c:pt idx="713">
                  <c:v>972</c:v>
                </c:pt>
                <c:pt idx="714">
                  <c:v>3677</c:v>
                </c:pt>
                <c:pt idx="715">
                  <c:v>272</c:v>
                </c:pt>
                <c:pt idx="716">
                  <c:v>3579</c:v>
                </c:pt>
                <c:pt idx="717">
                  <c:v>2187</c:v>
                </c:pt>
                <c:pt idx="718">
                  <c:v>3730</c:v>
                </c:pt>
                <c:pt idx="719">
                  <c:v>3259</c:v>
                </c:pt>
                <c:pt idx="720">
                  <c:v>749</c:v>
                </c:pt>
                <c:pt idx="721">
                  <c:v>4994</c:v>
                </c:pt>
                <c:pt idx="722">
                  <c:v>2266</c:v>
                </c:pt>
                <c:pt idx="723">
                  <c:v>2507</c:v>
                </c:pt>
                <c:pt idx="724">
                  <c:v>327</c:v>
                </c:pt>
                <c:pt idx="725">
                  <c:v>717</c:v>
                </c:pt>
                <c:pt idx="726">
                  <c:v>2103</c:v>
                </c:pt>
                <c:pt idx="727">
                  <c:v>322</c:v>
                </c:pt>
                <c:pt idx="728">
                  <c:v>4467</c:v>
                </c:pt>
                <c:pt idx="729">
                  <c:v>297</c:v>
                </c:pt>
                <c:pt idx="730">
                  <c:v>3927</c:v>
                </c:pt>
                <c:pt idx="731">
                  <c:v>3836</c:v>
                </c:pt>
                <c:pt idx="732">
                  <c:v>2338</c:v>
                </c:pt>
                <c:pt idx="733">
                  <c:v>2282</c:v>
                </c:pt>
                <c:pt idx="734">
                  <c:v>1152</c:v>
                </c:pt>
                <c:pt idx="735">
                  <c:v>4176</c:v>
                </c:pt>
                <c:pt idx="736">
                  <c:v>642</c:v>
                </c:pt>
                <c:pt idx="737">
                  <c:v>3221</c:v>
                </c:pt>
                <c:pt idx="738">
                  <c:v>3217</c:v>
                </c:pt>
                <c:pt idx="739">
                  <c:v>2451</c:v>
                </c:pt>
                <c:pt idx="740">
                  <c:v>2160</c:v>
                </c:pt>
                <c:pt idx="741">
                  <c:v>1800</c:v>
                </c:pt>
                <c:pt idx="742">
                  <c:v>2027</c:v>
                </c:pt>
                <c:pt idx="743">
                  <c:v>4602</c:v>
                </c:pt>
                <c:pt idx="744">
                  <c:v>1526</c:v>
                </c:pt>
                <c:pt idx="745">
                  <c:v>2851</c:v>
                </c:pt>
                <c:pt idx="746">
                  <c:v>464</c:v>
                </c:pt>
                <c:pt idx="747">
                  <c:v>2789</c:v>
                </c:pt>
                <c:pt idx="748">
                  <c:v>2697</c:v>
                </c:pt>
                <c:pt idx="749">
                  <c:v>3862</c:v>
                </c:pt>
                <c:pt idx="750">
                  <c:v>1533</c:v>
                </c:pt>
                <c:pt idx="751">
                  <c:v>4709</c:v>
                </c:pt>
                <c:pt idx="752">
                  <c:v>2172</c:v>
                </c:pt>
                <c:pt idx="753">
                  <c:v>3373</c:v>
                </c:pt>
                <c:pt idx="754">
                  <c:v>885</c:v>
                </c:pt>
                <c:pt idx="755">
                  <c:v>818</c:v>
                </c:pt>
                <c:pt idx="756">
                  <c:v>1673</c:v>
                </c:pt>
                <c:pt idx="757">
                  <c:v>4689</c:v>
                </c:pt>
                <c:pt idx="758">
                  <c:v>3978</c:v>
                </c:pt>
                <c:pt idx="759">
                  <c:v>2584</c:v>
                </c:pt>
                <c:pt idx="760">
                  <c:v>3205</c:v>
                </c:pt>
                <c:pt idx="761">
                  <c:v>616</c:v>
                </c:pt>
                <c:pt idx="762">
                  <c:v>1994</c:v>
                </c:pt>
                <c:pt idx="763">
                  <c:v>1302</c:v>
                </c:pt>
                <c:pt idx="764">
                  <c:v>2889</c:v>
                </c:pt>
                <c:pt idx="765">
                  <c:v>4523</c:v>
                </c:pt>
                <c:pt idx="766">
                  <c:v>3679</c:v>
                </c:pt>
                <c:pt idx="767">
                  <c:v>1717</c:v>
                </c:pt>
                <c:pt idx="768">
                  <c:v>1135</c:v>
                </c:pt>
                <c:pt idx="769">
                  <c:v>3594</c:v>
                </c:pt>
                <c:pt idx="770">
                  <c:v>1661</c:v>
                </c:pt>
                <c:pt idx="771">
                  <c:v>3454</c:v>
                </c:pt>
                <c:pt idx="772">
                  <c:v>916</c:v>
                </c:pt>
                <c:pt idx="773">
                  <c:v>4901</c:v>
                </c:pt>
                <c:pt idx="774">
                  <c:v>1082</c:v>
                </c:pt>
                <c:pt idx="775">
                  <c:v>366</c:v>
                </c:pt>
                <c:pt idx="776">
                  <c:v>3800</c:v>
                </c:pt>
                <c:pt idx="777">
                  <c:v>2300</c:v>
                </c:pt>
                <c:pt idx="778">
                  <c:v>3600</c:v>
                </c:pt>
                <c:pt idx="779">
                  <c:v>536</c:v>
                </c:pt>
                <c:pt idx="780">
                  <c:v>1751</c:v>
                </c:pt>
                <c:pt idx="781">
                  <c:v>4317</c:v>
                </c:pt>
                <c:pt idx="782">
                  <c:v>1736</c:v>
                </c:pt>
                <c:pt idx="783">
                  <c:v>3260</c:v>
                </c:pt>
                <c:pt idx="784">
                  <c:v>1976</c:v>
                </c:pt>
                <c:pt idx="785">
                  <c:v>170</c:v>
                </c:pt>
                <c:pt idx="786">
                  <c:v>3217</c:v>
                </c:pt>
                <c:pt idx="787">
                  <c:v>2425</c:v>
                </c:pt>
                <c:pt idx="788">
                  <c:v>2692</c:v>
                </c:pt>
                <c:pt idx="789">
                  <c:v>931</c:v>
                </c:pt>
                <c:pt idx="790">
                  <c:v>3481</c:v>
                </c:pt>
                <c:pt idx="791">
                  <c:v>4787</c:v>
                </c:pt>
                <c:pt idx="792">
                  <c:v>4786</c:v>
                </c:pt>
                <c:pt idx="793">
                  <c:v>613</c:v>
                </c:pt>
                <c:pt idx="794">
                  <c:v>4495</c:v>
                </c:pt>
                <c:pt idx="795">
                  <c:v>905</c:v>
                </c:pt>
                <c:pt idx="796">
                  <c:v>3937</c:v>
                </c:pt>
                <c:pt idx="797">
                  <c:v>1665</c:v>
                </c:pt>
                <c:pt idx="798">
                  <c:v>4703</c:v>
                </c:pt>
                <c:pt idx="799">
                  <c:v>2216</c:v>
                </c:pt>
                <c:pt idx="800">
                  <c:v>1032</c:v>
                </c:pt>
                <c:pt idx="801">
                  <c:v>727</c:v>
                </c:pt>
                <c:pt idx="802">
                  <c:v>1688</c:v>
                </c:pt>
                <c:pt idx="803">
                  <c:v>1661</c:v>
                </c:pt>
                <c:pt idx="804">
                  <c:v>4440</c:v>
                </c:pt>
                <c:pt idx="805">
                  <c:v>4474</c:v>
                </c:pt>
                <c:pt idx="806">
                  <c:v>347</c:v>
                </c:pt>
                <c:pt idx="807">
                  <c:v>1940</c:v>
                </c:pt>
                <c:pt idx="808">
                  <c:v>3706</c:v>
                </c:pt>
                <c:pt idx="809">
                  <c:v>486</c:v>
                </c:pt>
                <c:pt idx="810">
                  <c:v>3741</c:v>
                </c:pt>
                <c:pt idx="811">
                  <c:v>82</c:v>
                </c:pt>
                <c:pt idx="812">
                  <c:v>198</c:v>
                </c:pt>
                <c:pt idx="813">
                  <c:v>1458</c:v>
                </c:pt>
                <c:pt idx="814">
                  <c:v>4677</c:v>
                </c:pt>
                <c:pt idx="815">
                  <c:v>4187</c:v>
                </c:pt>
                <c:pt idx="816">
                  <c:v>342</c:v>
                </c:pt>
                <c:pt idx="817">
                  <c:v>772</c:v>
                </c:pt>
                <c:pt idx="818">
                  <c:v>3988</c:v>
                </c:pt>
                <c:pt idx="819">
                  <c:v>3890</c:v>
                </c:pt>
                <c:pt idx="820">
                  <c:v>1040</c:v>
                </c:pt>
                <c:pt idx="821">
                  <c:v>4696</c:v>
                </c:pt>
                <c:pt idx="822">
                  <c:v>2867</c:v>
                </c:pt>
                <c:pt idx="823">
                  <c:v>3588</c:v>
                </c:pt>
                <c:pt idx="824">
                  <c:v>3778</c:v>
                </c:pt>
                <c:pt idx="825">
                  <c:v>552</c:v>
                </c:pt>
                <c:pt idx="826">
                  <c:v>401</c:v>
                </c:pt>
                <c:pt idx="827">
                  <c:v>1136</c:v>
                </c:pt>
                <c:pt idx="828">
                  <c:v>353</c:v>
                </c:pt>
                <c:pt idx="829">
                  <c:v>2435</c:v>
                </c:pt>
                <c:pt idx="830">
                  <c:v>3246</c:v>
                </c:pt>
                <c:pt idx="831">
                  <c:v>1555</c:v>
                </c:pt>
                <c:pt idx="832">
                  <c:v>140</c:v>
                </c:pt>
                <c:pt idx="833">
                  <c:v>3807</c:v>
                </c:pt>
                <c:pt idx="834">
                  <c:v>3356</c:v>
                </c:pt>
                <c:pt idx="835">
                  <c:v>2324</c:v>
                </c:pt>
                <c:pt idx="836">
                  <c:v>959</c:v>
                </c:pt>
                <c:pt idx="837">
                  <c:v>1511</c:v>
                </c:pt>
                <c:pt idx="838">
                  <c:v>3252</c:v>
                </c:pt>
                <c:pt idx="839">
                  <c:v>3519</c:v>
                </c:pt>
                <c:pt idx="840">
                  <c:v>2566</c:v>
                </c:pt>
                <c:pt idx="841">
                  <c:v>1041</c:v>
                </c:pt>
                <c:pt idx="842">
                  <c:v>2261</c:v>
                </c:pt>
                <c:pt idx="843">
                  <c:v>4125</c:v>
                </c:pt>
                <c:pt idx="844">
                  <c:v>2915</c:v>
                </c:pt>
                <c:pt idx="845">
                  <c:v>1456</c:v>
                </c:pt>
                <c:pt idx="846">
                  <c:v>3465</c:v>
                </c:pt>
                <c:pt idx="847">
                  <c:v>2235</c:v>
                </c:pt>
                <c:pt idx="848">
                  <c:v>1724</c:v>
                </c:pt>
                <c:pt idx="849">
                  <c:v>3375</c:v>
                </c:pt>
                <c:pt idx="850">
                  <c:v>1655</c:v>
                </c:pt>
                <c:pt idx="851">
                  <c:v>1071</c:v>
                </c:pt>
                <c:pt idx="852">
                  <c:v>4152</c:v>
                </c:pt>
                <c:pt idx="853">
                  <c:v>1327</c:v>
                </c:pt>
                <c:pt idx="854">
                  <c:v>2251</c:v>
                </c:pt>
                <c:pt idx="855">
                  <c:v>4038</c:v>
                </c:pt>
                <c:pt idx="856">
                  <c:v>824</c:v>
                </c:pt>
                <c:pt idx="857">
                  <c:v>4681</c:v>
                </c:pt>
                <c:pt idx="858">
                  <c:v>827</c:v>
                </c:pt>
                <c:pt idx="859">
                  <c:v>3911</c:v>
                </c:pt>
                <c:pt idx="860">
                  <c:v>3906</c:v>
                </c:pt>
                <c:pt idx="861">
                  <c:v>671</c:v>
                </c:pt>
                <c:pt idx="862">
                  <c:v>2181</c:v>
                </c:pt>
                <c:pt idx="863">
                  <c:v>2902</c:v>
                </c:pt>
                <c:pt idx="864">
                  <c:v>3943</c:v>
                </c:pt>
                <c:pt idx="865">
                  <c:v>3452</c:v>
                </c:pt>
                <c:pt idx="866">
                  <c:v>3249</c:v>
                </c:pt>
                <c:pt idx="867">
                  <c:v>279</c:v>
                </c:pt>
                <c:pt idx="868">
                  <c:v>1006</c:v>
                </c:pt>
                <c:pt idx="869">
                  <c:v>4057</c:v>
                </c:pt>
                <c:pt idx="870">
                  <c:v>4225</c:v>
                </c:pt>
                <c:pt idx="871">
                  <c:v>4643</c:v>
                </c:pt>
                <c:pt idx="872">
                  <c:v>4633</c:v>
                </c:pt>
                <c:pt idx="873">
                  <c:v>1408</c:v>
                </c:pt>
                <c:pt idx="874">
                  <c:v>706</c:v>
                </c:pt>
                <c:pt idx="875">
                  <c:v>1228</c:v>
                </c:pt>
                <c:pt idx="876">
                  <c:v>2605</c:v>
                </c:pt>
                <c:pt idx="877">
                  <c:v>3481</c:v>
                </c:pt>
                <c:pt idx="878">
                  <c:v>600</c:v>
                </c:pt>
                <c:pt idx="879">
                  <c:v>138</c:v>
                </c:pt>
                <c:pt idx="880">
                  <c:v>1159</c:v>
                </c:pt>
                <c:pt idx="881">
                  <c:v>2909</c:v>
                </c:pt>
                <c:pt idx="882">
                  <c:v>1819</c:v>
                </c:pt>
                <c:pt idx="883">
                  <c:v>3142</c:v>
                </c:pt>
                <c:pt idx="884">
                  <c:v>362</c:v>
                </c:pt>
                <c:pt idx="885">
                  <c:v>2152</c:v>
                </c:pt>
                <c:pt idx="886">
                  <c:v>627</c:v>
                </c:pt>
                <c:pt idx="887">
                  <c:v>250</c:v>
                </c:pt>
                <c:pt idx="888">
                  <c:v>946</c:v>
                </c:pt>
                <c:pt idx="889">
                  <c:v>4139</c:v>
                </c:pt>
                <c:pt idx="890">
                  <c:v>2841</c:v>
                </c:pt>
                <c:pt idx="891">
                  <c:v>4945</c:v>
                </c:pt>
                <c:pt idx="892">
                  <c:v>3919</c:v>
                </c:pt>
                <c:pt idx="893">
                  <c:v>3739</c:v>
                </c:pt>
                <c:pt idx="894">
                  <c:v>1406</c:v>
                </c:pt>
                <c:pt idx="895">
                  <c:v>4446</c:v>
                </c:pt>
                <c:pt idx="896">
                  <c:v>1463</c:v>
                </c:pt>
                <c:pt idx="897">
                  <c:v>1122</c:v>
                </c:pt>
                <c:pt idx="898">
                  <c:v>2468</c:v>
                </c:pt>
                <c:pt idx="899">
                  <c:v>406</c:v>
                </c:pt>
                <c:pt idx="900">
                  <c:v>2219</c:v>
                </c:pt>
                <c:pt idx="901">
                  <c:v>3150</c:v>
                </c:pt>
                <c:pt idx="902">
                  <c:v>3735</c:v>
                </c:pt>
                <c:pt idx="903">
                  <c:v>2580</c:v>
                </c:pt>
                <c:pt idx="904">
                  <c:v>4110</c:v>
                </c:pt>
                <c:pt idx="905">
                  <c:v>1375</c:v>
                </c:pt>
                <c:pt idx="906">
                  <c:v>1681</c:v>
                </c:pt>
                <c:pt idx="907">
                  <c:v>3368</c:v>
                </c:pt>
                <c:pt idx="908">
                  <c:v>3981</c:v>
                </c:pt>
                <c:pt idx="909">
                  <c:v>3474</c:v>
                </c:pt>
                <c:pt idx="910">
                  <c:v>4629</c:v>
                </c:pt>
                <c:pt idx="911">
                  <c:v>2065</c:v>
                </c:pt>
                <c:pt idx="912">
                  <c:v>4574</c:v>
                </c:pt>
                <c:pt idx="913">
                  <c:v>2924</c:v>
                </c:pt>
                <c:pt idx="914">
                  <c:v>4367</c:v>
                </c:pt>
                <c:pt idx="915">
                  <c:v>2304</c:v>
                </c:pt>
                <c:pt idx="916">
                  <c:v>2547</c:v>
                </c:pt>
                <c:pt idx="917">
                  <c:v>4734</c:v>
                </c:pt>
                <c:pt idx="918">
                  <c:v>2560</c:v>
                </c:pt>
                <c:pt idx="919">
                  <c:v>4905</c:v>
                </c:pt>
                <c:pt idx="920">
                  <c:v>3588</c:v>
                </c:pt>
                <c:pt idx="921">
                  <c:v>4661</c:v>
                </c:pt>
                <c:pt idx="922">
                  <c:v>2562</c:v>
                </c:pt>
                <c:pt idx="923">
                  <c:v>4883</c:v>
                </c:pt>
                <c:pt idx="924">
                  <c:v>2992</c:v>
                </c:pt>
                <c:pt idx="925">
                  <c:v>235</c:v>
                </c:pt>
                <c:pt idx="926">
                  <c:v>457</c:v>
                </c:pt>
                <c:pt idx="927">
                  <c:v>1866</c:v>
                </c:pt>
                <c:pt idx="928">
                  <c:v>1885</c:v>
                </c:pt>
                <c:pt idx="929">
                  <c:v>400</c:v>
                </c:pt>
                <c:pt idx="930">
                  <c:v>1746</c:v>
                </c:pt>
                <c:pt idx="931">
                  <c:v>1395</c:v>
                </c:pt>
                <c:pt idx="932">
                  <c:v>3903</c:v>
                </c:pt>
                <c:pt idx="933">
                  <c:v>3665</c:v>
                </c:pt>
                <c:pt idx="934">
                  <c:v>1751</c:v>
                </c:pt>
                <c:pt idx="935">
                  <c:v>4264</c:v>
                </c:pt>
                <c:pt idx="936">
                  <c:v>3165</c:v>
                </c:pt>
                <c:pt idx="937">
                  <c:v>473</c:v>
                </c:pt>
                <c:pt idx="938">
                  <c:v>4229</c:v>
                </c:pt>
                <c:pt idx="939">
                  <c:v>440</c:v>
                </c:pt>
                <c:pt idx="940">
                  <c:v>4968</c:v>
                </c:pt>
                <c:pt idx="941">
                  <c:v>1830</c:v>
                </c:pt>
                <c:pt idx="942">
                  <c:v>415</c:v>
                </c:pt>
                <c:pt idx="943">
                  <c:v>2679</c:v>
                </c:pt>
                <c:pt idx="944">
                  <c:v>4029</c:v>
                </c:pt>
                <c:pt idx="945">
                  <c:v>4676</c:v>
                </c:pt>
                <c:pt idx="946">
                  <c:v>594</c:v>
                </c:pt>
                <c:pt idx="947">
                  <c:v>4445</c:v>
                </c:pt>
                <c:pt idx="948">
                  <c:v>1406</c:v>
                </c:pt>
                <c:pt idx="949">
                  <c:v>1379</c:v>
                </c:pt>
                <c:pt idx="950">
                  <c:v>4688</c:v>
                </c:pt>
                <c:pt idx="951">
                  <c:v>824</c:v>
                </c:pt>
                <c:pt idx="952">
                  <c:v>1406</c:v>
                </c:pt>
                <c:pt idx="953">
                  <c:v>662</c:v>
                </c:pt>
                <c:pt idx="954">
                  <c:v>4994</c:v>
                </c:pt>
                <c:pt idx="955">
                  <c:v>2034</c:v>
                </c:pt>
                <c:pt idx="956">
                  <c:v>4364</c:v>
                </c:pt>
                <c:pt idx="957">
                  <c:v>1699</c:v>
                </c:pt>
                <c:pt idx="958">
                  <c:v>401</c:v>
                </c:pt>
                <c:pt idx="959">
                  <c:v>3829</c:v>
                </c:pt>
                <c:pt idx="960">
                  <c:v>2931</c:v>
                </c:pt>
                <c:pt idx="961">
                  <c:v>4162</c:v>
                </c:pt>
                <c:pt idx="962">
                  <c:v>1322</c:v>
                </c:pt>
                <c:pt idx="963">
                  <c:v>2210</c:v>
                </c:pt>
                <c:pt idx="964">
                  <c:v>3399</c:v>
                </c:pt>
                <c:pt idx="965">
                  <c:v>803</c:v>
                </c:pt>
                <c:pt idx="966">
                  <c:v>3095</c:v>
                </c:pt>
                <c:pt idx="967">
                  <c:v>3304</c:v>
                </c:pt>
                <c:pt idx="968">
                  <c:v>1054</c:v>
                </c:pt>
                <c:pt idx="969">
                  <c:v>4446</c:v>
                </c:pt>
                <c:pt idx="970">
                  <c:v>3244</c:v>
                </c:pt>
                <c:pt idx="971">
                  <c:v>1942</c:v>
                </c:pt>
                <c:pt idx="972">
                  <c:v>4096</c:v>
                </c:pt>
                <c:pt idx="973">
                  <c:v>706</c:v>
                </c:pt>
                <c:pt idx="974">
                  <c:v>2651</c:v>
                </c:pt>
                <c:pt idx="975">
                  <c:v>3875</c:v>
                </c:pt>
                <c:pt idx="976">
                  <c:v>2401</c:v>
                </c:pt>
                <c:pt idx="977">
                  <c:v>246</c:v>
                </c:pt>
                <c:pt idx="978">
                  <c:v>4179</c:v>
                </c:pt>
                <c:pt idx="979">
                  <c:v>1728</c:v>
                </c:pt>
                <c:pt idx="980">
                  <c:v>2627</c:v>
                </c:pt>
                <c:pt idx="981">
                  <c:v>1393</c:v>
                </c:pt>
                <c:pt idx="982">
                  <c:v>347</c:v>
                </c:pt>
                <c:pt idx="983">
                  <c:v>3126</c:v>
                </c:pt>
                <c:pt idx="984">
                  <c:v>3542</c:v>
                </c:pt>
                <c:pt idx="985">
                  <c:v>2159</c:v>
                </c:pt>
                <c:pt idx="986">
                  <c:v>4291</c:v>
                </c:pt>
                <c:pt idx="987">
                  <c:v>2776</c:v>
                </c:pt>
                <c:pt idx="988">
                  <c:v>4464</c:v>
                </c:pt>
                <c:pt idx="989">
                  <c:v>3291</c:v>
                </c:pt>
                <c:pt idx="990">
                  <c:v>4222</c:v>
                </c:pt>
                <c:pt idx="991">
                  <c:v>1310</c:v>
                </c:pt>
                <c:pt idx="992">
                  <c:v>1819</c:v>
                </c:pt>
                <c:pt idx="993">
                  <c:v>2414</c:v>
                </c:pt>
                <c:pt idx="994">
                  <c:v>4000</c:v>
                </c:pt>
                <c:pt idx="995">
                  <c:v>3263</c:v>
                </c:pt>
                <c:pt idx="996">
                  <c:v>2386</c:v>
                </c:pt>
                <c:pt idx="997">
                  <c:v>3388</c:v>
                </c:pt>
                <c:pt idx="998">
                  <c:v>2901</c:v>
                </c:pt>
                <c:pt idx="999">
                  <c:v>2820</c:v>
                </c:pt>
              </c:numCache>
            </c:numRef>
          </c:xVal>
          <c:yVal>
            <c:numRef>
              <c:f>'BDD client - segmentation'!$N$2:$N$1001</c:f>
              <c:numCache>
                <c:formatCode>General</c:formatCode>
                <c:ptCount val="1000"/>
                <c:pt idx="0">
                  <c:v>30.5</c:v>
                </c:pt>
                <c:pt idx="1">
                  <c:v>40</c:v>
                </c:pt>
                <c:pt idx="2">
                  <c:v>31.5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  <c:pt idx="6">
                  <c:v>26.5</c:v>
                </c:pt>
                <c:pt idx="7">
                  <c:v>55</c:v>
                </c:pt>
                <c:pt idx="8">
                  <c:v>29</c:v>
                </c:pt>
                <c:pt idx="9">
                  <c:v>37.5</c:v>
                </c:pt>
                <c:pt idx="10">
                  <c:v>13</c:v>
                </c:pt>
                <c:pt idx="11">
                  <c:v>31.5</c:v>
                </c:pt>
                <c:pt idx="12">
                  <c:v>33</c:v>
                </c:pt>
                <c:pt idx="13">
                  <c:v>43.5</c:v>
                </c:pt>
                <c:pt idx="14">
                  <c:v>33.5</c:v>
                </c:pt>
                <c:pt idx="15">
                  <c:v>34.5</c:v>
                </c:pt>
                <c:pt idx="16">
                  <c:v>47</c:v>
                </c:pt>
                <c:pt idx="17">
                  <c:v>36</c:v>
                </c:pt>
                <c:pt idx="18">
                  <c:v>40.5</c:v>
                </c:pt>
                <c:pt idx="19">
                  <c:v>23.5</c:v>
                </c:pt>
                <c:pt idx="20">
                  <c:v>48.5</c:v>
                </c:pt>
                <c:pt idx="21">
                  <c:v>25</c:v>
                </c:pt>
                <c:pt idx="22">
                  <c:v>24</c:v>
                </c:pt>
                <c:pt idx="23">
                  <c:v>39.5</c:v>
                </c:pt>
                <c:pt idx="24">
                  <c:v>30.5</c:v>
                </c:pt>
                <c:pt idx="25">
                  <c:v>10.5</c:v>
                </c:pt>
                <c:pt idx="26">
                  <c:v>38.5</c:v>
                </c:pt>
                <c:pt idx="27">
                  <c:v>23</c:v>
                </c:pt>
                <c:pt idx="28">
                  <c:v>43</c:v>
                </c:pt>
                <c:pt idx="29">
                  <c:v>36</c:v>
                </c:pt>
                <c:pt idx="30">
                  <c:v>37.5</c:v>
                </c:pt>
                <c:pt idx="31">
                  <c:v>35.5</c:v>
                </c:pt>
                <c:pt idx="32">
                  <c:v>35.5</c:v>
                </c:pt>
                <c:pt idx="33">
                  <c:v>34</c:v>
                </c:pt>
                <c:pt idx="34">
                  <c:v>27</c:v>
                </c:pt>
                <c:pt idx="35">
                  <c:v>39</c:v>
                </c:pt>
                <c:pt idx="36">
                  <c:v>43.5</c:v>
                </c:pt>
                <c:pt idx="37">
                  <c:v>24.5</c:v>
                </c:pt>
                <c:pt idx="38">
                  <c:v>42</c:v>
                </c:pt>
                <c:pt idx="39">
                  <c:v>21.5</c:v>
                </c:pt>
                <c:pt idx="40">
                  <c:v>23.5</c:v>
                </c:pt>
                <c:pt idx="41">
                  <c:v>27</c:v>
                </c:pt>
                <c:pt idx="42">
                  <c:v>33.5</c:v>
                </c:pt>
                <c:pt idx="43">
                  <c:v>7.5</c:v>
                </c:pt>
                <c:pt idx="44">
                  <c:v>24.5</c:v>
                </c:pt>
                <c:pt idx="45">
                  <c:v>35.5</c:v>
                </c:pt>
                <c:pt idx="46">
                  <c:v>41</c:v>
                </c:pt>
                <c:pt idx="47">
                  <c:v>21</c:v>
                </c:pt>
                <c:pt idx="48">
                  <c:v>6.5</c:v>
                </c:pt>
                <c:pt idx="49">
                  <c:v>11.5</c:v>
                </c:pt>
                <c:pt idx="50">
                  <c:v>14</c:v>
                </c:pt>
                <c:pt idx="51">
                  <c:v>47.5</c:v>
                </c:pt>
                <c:pt idx="52">
                  <c:v>26.5</c:v>
                </c:pt>
                <c:pt idx="53">
                  <c:v>34</c:v>
                </c:pt>
                <c:pt idx="54">
                  <c:v>36.5</c:v>
                </c:pt>
                <c:pt idx="55">
                  <c:v>7</c:v>
                </c:pt>
                <c:pt idx="56">
                  <c:v>33.5</c:v>
                </c:pt>
                <c:pt idx="57">
                  <c:v>34</c:v>
                </c:pt>
                <c:pt idx="58">
                  <c:v>31.5</c:v>
                </c:pt>
                <c:pt idx="59">
                  <c:v>20</c:v>
                </c:pt>
                <c:pt idx="60">
                  <c:v>38</c:v>
                </c:pt>
                <c:pt idx="61">
                  <c:v>33</c:v>
                </c:pt>
                <c:pt idx="62">
                  <c:v>24.5</c:v>
                </c:pt>
                <c:pt idx="63">
                  <c:v>42</c:v>
                </c:pt>
                <c:pt idx="64">
                  <c:v>24</c:v>
                </c:pt>
                <c:pt idx="65">
                  <c:v>15</c:v>
                </c:pt>
                <c:pt idx="66">
                  <c:v>40</c:v>
                </c:pt>
                <c:pt idx="67">
                  <c:v>34</c:v>
                </c:pt>
                <c:pt idx="68">
                  <c:v>31.5</c:v>
                </c:pt>
                <c:pt idx="69">
                  <c:v>27.5</c:v>
                </c:pt>
                <c:pt idx="70">
                  <c:v>44</c:v>
                </c:pt>
                <c:pt idx="71">
                  <c:v>44</c:v>
                </c:pt>
                <c:pt idx="72">
                  <c:v>36</c:v>
                </c:pt>
                <c:pt idx="73">
                  <c:v>34</c:v>
                </c:pt>
                <c:pt idx="74">
                  <c:v>33</c:v>
                </c:pt>
                <c:pt idx="75">
                  <c:v>38.5</c:v>
                </c:pt>
                <c:pt idx="76">
                  <c:v>20</c:v>
                </c:pt>
                <c:pt idx="77">
                  <c:v>35</c:v>
                </c:pt>
                <c:pt idx="78">
                  <c:v>22</c:v>
                </c:pt>
                <c:pt idx="79">
                  <c:v>32.5</c:v>
                </c:pt>
                <c:pt idx="80">
                  <c:v>22</c:v>
                </c:pt>
                <c:pt idx="81">
                  <c:v>36.5</c:v>
                </c:pt>
                <c:pt idx="82">
                  <c:v>23.5</c:v>
                </c:pt>
                <c:pt idx="83">
                  <c:v>34.5</c:v>
                </c:pt>
                <c:pt idx="84">
                  <c:v>32.5</c:v>
                </c:pt>
                <c:pt idx="85">
                  <c:v>41</c:v>
                </c:pt>
                <c:pt idx="86">
                  <c:v>37</c:v>
                </c:pt>
                <c:pt idx="87">
                  <c:v>15.5</c:v>
                </c:pt>
                <c:pt idx="88">
                  <c:v>24</c:v>
                </c:pt>
                <c:pt idx="89">
                  <c:v>21.5</c:v>
                </c:pt>
                <c:pt idx="90">
                  <c:v>33</c:v>
                </c:pt>
                <c:pt idx="91">
                  <c:v>25.5</c:v>
                </c:pt>
                <c:pt idx="92">
                  <c:v>35</c:v>
                </c:pt>
                <c:pt idx="93">
                  <c:v>28.5</c:v>
                </c:pt>
                <c:pt idx="94">
                  <c:v>40.5</c:v>
                </c:pt>
                <c:pt idx="95">
                  <c:v>29</c:v>
                </c:pt>
                <c:pt idx="96">
                  <c:v>28.5</c:v>
                </c:pt>
                <c:pt idx="97">
                  <c:v>23.5</c:v>
                </c:pt>
                <c:pt idx="98">
                  <c:v>17.5</c:v>
                </c:pt>
                <c:pt idx="99">
                  <c:v>28</c:v>
                </c:pt>
                <c:pt idx="100">
                  <c:v>25.5</c:v>
                </c:pt>
                <c:pt idx="101">
                  <c:v>40</c:v>
                </c:pt>
                <c:pt idx="102">
                  <c:v>25</c:v>
                </c:pt>
                <c:pt idx="103">
                  <c:v>31.5</c:v>
                </c:pt>
                <c:pt idx="104">
                  <c:v>54</c:v>
                </c:pt>
                <c:pt idx="105">
                  <c:v>41</c:v>
                </c:pt>
                <c:pt idx="106">
                  <c:v>17</c:v>
                </c:pt>
                <c:pt idx="107">
                  <c:v>31.5</c:v>
                </c:pt>
                <c:pt idx="108">
                  <c:v>51</c:v>
                </c:pt>
                <c:pt idx="109">
                  <c:v>33</c:v>
                </c:pt>
                <c:pt idx="110">
                  <c:v>12.5</c:v>
                </c:pt>
                <c:pt idx="111">
                  <c:v>31.5</c:v>
                </c:pt>
                <c:pt idx="112">
                  <c:v>37.5</c:v>
                </c:pt>
                <c:pt idx="113">
                  <c:v>35</c:v>
                </c:pt>
                <c:pt idx="114">
                  <c:v>37.5</c:v>
                </c:pt>
                <c:pt idx="115">
                  <c:v>31.5</c:v>
                </c:pt>
                <c:pt idx="116">
                  <c:v>37</c:v>
                </c:pt>
                <c:pt idx="117">
                  <c:v>31.5</c:v>
                </c:pt>
                <c:pt idx="118">
                  <c:v>20</c:v>
                </c:pt>
                <c:pt idx="119">
                  <c:v>25</c:v>
                </c:pt>
                <c:pt idx="120">
                  <c:v>21.5</c:v>
                </c:pt>
                <c:pt idx="121">
                  <c:v>34</c:v>
                </c:pt>
                <c:pt idx="122">
                  <c:v>23</c:v>
                </c:pt>
                <c:pt idx="123">
                  <c:v>41.5</c:v>
                </c:pt>
                <c:pt idx="124">
                  <c:v>28.5</c:v>
                </c:pt>
                <c:pt idx="125">
                  <c:v>35.5</c:v>
                </c:pt>
                <c:pt idx="126">
                  <c:v>36</c:v>
                </c:pt>
                <c:pt idx="127">
                  <c:v>50</c:v>
                </c:pt>
                <c:pt idx="128">
                  <c:v>20</c:v>
                </c:pt>
                <c:pt idx="129">
                  <c:v>40</c:v>
                </c:pt>
                <c:pt idx="130">
                  <c:v>37.5</c:v>
                </c:pt>
                <c:pt idx="131">
                  <c:v>30</c:v>
                </c:pt>
                <c:pt idx="132">
                  <c:v>33</c:v>
                </c:pt>
                <c:pt idx="133">
                  <c:v>31</c:v>
                </c:pt>
                <c:pt idx="134">
                  <c:v>31</c:v>
                </c:pt>
                <c:pt idx="135">
                  <c:v>11.5</c:v>
                </c:pt>
                <c:pt idx="136">
                  <c:v>32.5</c:v>
                </c:pt>
                <c:pt idx="137">
                  <c:v>32.5</c:v>
                </c:pt>
                <c:pt idx="138">
                  <c:v>19</c:v>
                </c:pt>
                <c:pt idx="139">
                  <c:v>34</c:v>
                </c:pt>
                <c:pt idx="140">
                  <c:v>43.5</c:v>
                </c:pt>
                <c:pt idx="141">
                  <c:v>42</c:v>
                </c:pt>
                <c:pt idx="142">
                  <c:v>32</c:v>
                </c:pt>
                <c:pt idx="143">
                  <c:v>43</c:v>
                </c:pt>
                <c:pt idx="144">
                  <c:v>54</c:v>
                </c:pt>
                <c:pt idx="145">
                  <c:v>22.5</c:v>
                </c:pt>
                <c:pt idx="146">
                  <c:v>28.5</c:v>
                </c:pt>
                <c:pt idx="147">
                  <c:v>17.5</c:v>
                </c:pt>
                <c:pt idx="148">
                  <c:v>33.5</c:v>
                </c:pt>
                <c:pt idx="149">
                  <c:v>22.5</c:v>
                </c:pt>
                <c:pt idx="150">
                  <c:v>42</c:v>
                </c:pt>
                <c:pt idx="151">
                  <c:v>35.5</c:v>
                </c:pt>
                <c:pt idx="152">
                  <c:v>44</c:v>
                </c:pt>
                <c:pt idx="153">
                  <c:v>38.5</c:v>
                </c:pt>
                <c:pt idx="154">
                  <c:v>9</c:v>
                </c:pt>
                <c:pt idx="155">
                  <c:v>39.5</c:v>
                </c:pt>
                <c:pt idx="156">
                  <c:v>25</c:v>
                </c:pt>
                <c:pt idx="157">
                  <c:v>6</c:v>
                </c:pt>
                <c:pt idx="158">
                  <c:v>36</c:v>
                </c:pt>
                <c:pt idx="159">
                  <c:v>7.5</c:v>
                </c:pt>
                <c:pt idx="160">
                  <c:v>38</c:v>
                </c:pt>
                <c:pt idx="161">
                  <c:v>44</c:v>
                </c:pt>
                <c:pt idx="162">
                  <c:v>18</c:v>
                </c:pt>
                <c:pt idx="163">
                  <c:v>26</c:v>
                </c:pt>
                <c:pt idx="164">
                  <c:v>23.5</c:v>
                </c:pt>
                <c:pt idx="165">
                  <c:v>44</c:v>
                </c:pt>
                <c:pt idx="166">
                  <c:v>28.5</c:v>
                </c:pt>
                <c:pt idx="167">
                  <c:v>41.5</c:v>
                </c:pt>
                <c:pt idx="168">
                  <c:v>43.5</c:v>
                </c:pt>
                <c:pt idx="169">
                  <c:v>37.5</c:v>
                </c:pt>
                <c:pt idx="170">
                  <c:v>32</c:v>
                </c:pt>
                <c:pt idx="171">
                  <c:v>22.5</c:v>
                </c:pt>
                <c:pt idx="172">
                  <c:v>33</c:v>
                </c:pt>
                <c:pt idx="173">
                  <c:v>22</c:v>
                </c:pt>
                <c:pt idx="174">
                  <c:v>38.5</c:v>
                </c:pt>
                <c:pt idx="175">
                  <c:v>29.5</c:v>
                </c:pt>
                <c:pt idx="176">
                  <c:v>33</c:v>
                </c:pt>
                <c:pt idx="177">
                  <c:v>40.5</c:v>
                </c:pt>
                <c:pt idx="178">
                  <c:v>34.5</c:v>
                </c:pt>
                <c:pt idx="179">
                  <c:v>31.5</c:v>
                </c:pt>
                <c:pt idx="180">
                  <c:v>23.5</c:v>
                </c:pt>
                <c:pt idx="181">
                  <c:v>41.5</c:v>
                </c:pt>
                <c:pt idx="182">
                  <c:v>29</c:v>
                </c:pt>
                <c:pt idx="183">
                  <c:v>43</c:v>
                </c:pt>
                <c:pt idx="184">
                  <c:v>10.5</c:v>
                </c:pt>
                <c:pt idx="185">
                  <c:v>34</c:v>
                </c:pt>
                <c:pt idx="186">
                  <c:v>10</c:v>
                </c:pt>
                <c:pt idx="187">
                  <c:v>24.5</c:v>
                </c:pt>
                <c:pt idx="188">
                  <c:v>39.5</c:v>
                </c:pt>
                <c:pt idx="189">
                  <c:v>45</c:v>
                </c:pt>
                <c:pt idx="190">
                  <c:v>59</c:v>
                </c:pt>
                <c:pt idx="191">
                  <c:v>17.5</c:v>
                </c:pt>
                <c:pt idx="192">
                  <c:v>26.5</c:v>
                </c:pt>
                <c:pt idx="193">
                  <c:v>31.5</c:v>
                </c:pt>
                <c:pt idx="194">
                  <c:v>46</c:v>
                </c:pt>
                <c:pt idx="195">
                  <c:v>24</c:v>
                </c:pt>
                <c:pt idx="196">
                  <c:v>15.5</c:v>
                </c:pt>
                <c:pt idx="197">
                  <c:v>32.5</c:v>
                </c:pt>
                <c:pt idx="198">
                  <c:v>22.5</c:v>
                </c:pt>
                <c:pt idx="199">
                  <c:v>43</c:v>
                </c:pt>
                <c:pt idx="200">
                  <c:v>28</c:v>
                </c:pt>
                <c:pt idx="201">
                  <c:v>20</c:v>
                </c:pt>
                <c:pt idx="202">
                  <c:v>38</c:v>
                </c:pt>
                <c:pt idx="203">
                  <c:v>31.5</c:v>
                </c:pt>
                <c:pt idx="204">
                  <c:v>22.5</c:v>
                </c:pt>
                <c:pt idx="205">
                  <c:v>22.5</c:v>
                </c:pt>
                <c:pt idx="206">
                  <c:v>46.5</c:v>
                </c:pt>
                <c:pt idx="207">
                  <c:v>35</c:v>
                </c:pt>
                <c:pt idx="208">
                  <c:v>18</c:v>
                </c:pt>
                <c:pt idx="209">
                  <c:v>41</c:v>
                </c:pt>
                <c:pt idx="210">
                  <c:v>39</c:v>
                </c:pt>
                <c:pt idx="211">
                  <c:v>36</c:v>
                </c:pt>
                <c:pt idx="212">
                  <c:v>35</c:v>
                </c:pt>
                <c:pt idx="213">
                  <c:v>31.5</c:v>
                </c:pt>
                <c:pt idx="214">
                  <c:v>21.5</c:v>
                </c:pt>
                <c:pt idx="215">
                  <c:v>34.5</c:v>
                </c:pt>
                <c:pt idx="216">
                  <c:v>34.5</c:v>
                </c:pt>
                <c:pt idx="217">
                  <c:v>57.5</c:v>
                </c:pt>
                <c:pt idx="218">
                  <c:v>37</c:v>
                </c:pt>
                <c:pt idx="219">
                  <c:v>32.5</c:v>
                </c:pt>
                <c:pt idx="220">
                  <c:v>30</c:v>
                </c:pt>
                <c:pt idx="221">
                  <c:v>38.5</c:v>
                </c:pt>
                <c:pt idx="222">
                  <c:v>37.5</c:v>
                </c:pt>
                <c:pt idx="223">
                  <c:v>22</c:v>
                </c:pt>
                <c:pt idx="224">
                  <c:v>43</c:v>
                </c:pt>
                <c:pt idx="225">
                  <c:v>10</c:v>
                </c:pt>
                <c:pt idx="226">
                  <c:v>23.5</c:v>
                </c:pt>
                <c:pt idx="227">
                  <c:v>17</c:v>
                </c:pt>
                <c:pt idx="228">
                  <c:v>16.5</c:v>
                </c:pt>
                <c:pt idx="229">
                  <c:v>34.5</c:v>
                </c:pt>
                <c:pt idx="230">
                  <c:v>41</c:v>
                </c:pt>
                <c:pt idx="231">
                  <c:v>21.5</c:v>
                </c:pt>
                <c:pt idx="232">
                  <c:v>32</c:v>
                </c:pt>
                <c:pt idx="233">
                  <c:v>40.5</c:v>
                </c:pt>
                <c:pt idx="234">
                  <c:v>11</c:v>
                </c:pt>
                <c:pt idx="235">
                  <c:v>31.5</c:v>
                </c:pt>
                <c:pt idx="236">
                  <c:v>44.5</c:v>
                </c:pt>
                <c:pt idx="237">
                  <c:v>31</c:v>
                </c:pt>
                <c:pt idx="238">
                  <c:v>37</c:v>
                </c:pt>
                <c:pt idx="239">
                  <c:v>49.5</c:v>
                </c:pt>
                <c:pt idx="240">
                  <c:v>35.5</c:v>
                </c:pt>
                <c:pt idx="241">
                  <c:v>32.5</c:v>
                </c:pt>
                <c:pt idx="242">
                  <c:v>19.5</c:v>
                </c:pt>
                <c:pt idx="243">
                  <c:v>44.5</c:v>
                </c:pt>
                <c:pt idx="244">
                  <c:v>40</c:v>
                </c:pt>
                <c:pt idx="245">
                  <c:v>26.5</c:v>
                </c:pt>
                <c:pt idx="246">
                  <c:v>22.5</c:v>
                </c:pt>
                <c:pt idx="247">
                  <c:v>37</c:v>
                </c:pt>
                <c:pt idx="248">
                  <c:v>45</c:v>
                </c:pt>
                <c:pt idx="249">
                  <c:v>15</c:v>
                </c:pt>
                <c:pt idx="250">
                  <c:v>39</c:v>
                </c:pt>
                <c:pt idx="251">
                  <c:v>27.5</c:v>
                </c:pt>
                <c:pt idx="252">
                  <c:v>36</c:v>
                </c:pt>
                <c:pt idx="253">
                  <c:v>46</c:v>
                </c:pt>
                <c:pt idx="254">
                  <c:v>45</c:v>
                </c:pt>
                <c:pt idx="255">
                  <c:v>44.5</c:v>
                </c:pt>
                <c:pt idx="256">
                  <c:v>48</c:v>
                </c:pt>
                <c:pt idx="257">
                  <c:v>35.5</c:v>
                </c:pt>
                <c:pt idx="258">
                  <c:v>42</c:v>
                </c:pt>
                <c:pt idx="259">
                  <c:v>6</c:v>
                </c:pt>
                <c:pt idx="260">
                  <c:v>21.5</c:v>
                </c:pt>
                <c:pt idx="261">
                  <c:v>33.5</c:v>
                </c:pt>
                <c:pt idx="262">
                  <c:v>40.5</c:v>
                </c:pt>
                <c:pt idx="263">
                  <c:v>24.5</c:v>
                </c:pt>
                <c:pt idx="264">
                  <c:v>9.5</c:v>
                </c:pt>
                <c:pt idx="265">
                  <c:v>31</c:v>
                </c:pt>
                <c:pt idx="266">
                  <c:v>34</c:v>
                </c:pt>
                <c:pt idx="267">
                  <c:v>38.5</c:v>
                </c:pt>
                <c:pt idx="268">
                  <c:v>20.5</c:v>
                </c:pt>
                <c:pt idx="269">
                  <c:v>27.5</c:v>
                </c:pt>
                <c:pt idx="270">
                  <c:v>32.5</c:v>
                </c:pt>
                <c:pt idx="271">
                  <c:v>40</c:v>
                </c:pt>
                <c:pt idx="272">
                  <c:v>7</c:v>
                </c:pt>
                <c:pt idx="273">
                  <c:v>45</c:v>
                </c:pt>
                <c:pt idx="274">
                  <c:v>25.5</c:v>
                </c:pt>
                <c:pt idx="275">
                  <c:v>29.5</c:v>
                </c:pt>
                <c:pt idx="276">
                  <c:v>41.5</c:v>
                </c:pt>
                <c:pt idx="277">
                  <c:v>49</c:v>
                </c:pt>
                <c:pt idx="278">
                  <c:v>22</c:v>
                </c:pt>
                <c:pt idx="279">
                  <c:v>32</c:v>
                </c:pt>
                <c:pt idx="280">
                  <c:v>33</c:v>
                </c:pt>
                <c:pt idx="281">
                  <c:v>31.5</c:v>
                </c:pt>
                <c:pt idx="282">
                  <c:v>20</c:v>
                </c:pt>
                <c:pt idx="283">
                  <c:v>17</c:v>
                </c:pt>
                <c:pt idx="284">
                  <c:v>30.5</c:v>
                </c:pt>
                <c:pt idx="285">
                  <c:v>32</c:v>
                </c:pt>
                <c:pt idx="286">
                  <c:v>39</c:v>
                </c:pt>
                <c:pt idx="287">
                  <c:v>36</c:v>
                </c:pt>
                <c:pt idx="288">
                  <c:v>43.5</c:v>
                </c:pt>
                <c:pt idx="289">
                  <c:v>17.5</c:v>
                </c:pt>
                <c:pt idx="290">
                  <c:v>36</c:v>
                </c:pt>
                <c:pt idx="291">
                  <c:v>34</c:v>
                </c:pt>
                <c:pt idx="292">
                  <c:v>12</c:v>
                </c:pt>
                <c:pt idx="293">
                  <c:v>36.5</c:v>
                </c:pt>
                <c:pt idx="294">
                  <c:v>22.5</c:v>
                </c:pt>
                <c:pt idx="295">
                  <c:v>28.5</c:v>
                </c:pt>
                <c:pt idx="296">
                  <c:v>27</c:v>
                </c:pt>
                <c:pt idx="297">
                  <c:v>30.5</c:v>
                </c:pt>
                <c:pt idx="298">
                  <c:v>38</c:v>
                </c:pt>
                <c:pt idx="299">
                  <c:v>29</c:v>
                </c:pt>
                <c:pt idx="300">
                  <c:v>39</c:v>
                </c:pt>
                <c:pt idx="301">
                  <c:v>34</c:v>
                </c:pt>
                <c:pt idx="302">
                  <c:v>44.5</c:v>
                </c:pt>
                <c:pt idx="303">
                  <c:v>18.5</c:v>
                </c:pt>
                <c:pt idx="304">
                  <c:v>28.5</c:v>
                </c:pt>
                <c:pt idx="305">
                  <c:v>37</c:v>
                </c:pt>
                <c:pt idx="306">
                  <c:v>30</c:v>
                </c:pt>
                <c:pt idx="307">
                  <c:v>33.5</c:v>
                </c:pt>
                <c:pt idx="308">
                  <c:v>41.5</c:v>
                </c:pt>
                <c:pt idx="309">
                  <c:v>28</c:v>
                </c:pt>
                <c:pt idx="310">
                  <c:v>30</c:v>
                </c:pt>
                <c:pt idx="311">
                  <c:v>34</c:v>
                </c:pt>
                <c:pt idx="312">
                  <c:v>33.5</c:v>
                </c:pt>
                <c:pt idx="313">
                  <c:v>25.5</c:v>
                </c:pt>
                <c:pt idx="314">
                  <c:v>39.5</c:v>
                </c:pt>
                <c:pt idx="315">
                  <c:v>25.5</c:v>
                </c:pt>
                <c:pt idx="316">
                  <c:v>33</c:v>
                </c:pt>
                <c:pt idx="317">
                  <c:v>33</c:v>
                </c:pt>
                <c:pt idx="318">
                  <c:v>27.5</c:v>
                </c:pt>
                <c:pt idx="319">
                  <c:v>41</c:v>
                </c:pt>
                <c:pt idx="320">
                  <c:v>31.5</c:v>
                </c:pt>
                <c:pt idx="321">
                  <c:v>42.5</c:v>
                </c:pt>
                <c:pt idx="322">
                  <c:v>15.5</c:v>
                </c:pt>
                <c:pt idx="323">
                  <c:v>29.5</c:v>
                </c:pt>
                <c:pt idx="324">
                  <c:v>17</c:v>
                </c:pt>
                <c:pt idx="325">
                  <c:v>29</c:v>
                </c:pt>
                <c:pt idx="326">
                  <c:v>25.5</c:v>
                </c:pt>
                <c:pt idx="327">
                  <c:v>23.5</c:v>
                </c:pt>
                <c:pt idx="328">
                  <c:v>21</c:v>
                </c:pt>
                <c:pt idx="329">
                  <c:v>22</c:v>
                </c:pt>
                <c:pt idx="330">
                  <c:v>17.5</c:v>
                </c:pt>
                <c:pt idx="331">
                  <c:v>28.5</c:v>
                </c:pt>
                <c:pt idx="332">
                  <c:v>6</c:v>
                </c:pt>
                <c:pt idx="333">
                  <c:v>30.5</c:v>
                </c:pt>
                <c:pt idx="334">
                  <c:v>30</c:v>
                </c:pt>
                <c:pt idx="335">
                  <c:v>18.5</c:v>
                </c:pt>
                <c:pt idx="336">
                  <c:v>39</c:v>
                </c:pt>
                <c:pt idx="337">
                  <c:v>20</c:v>
                </c:pt>
                <c:pt idx="338">
                  <c:v>33.5</c:v>
                </c:pt>
                <c:pt idx="339">
                  <c:v>30</c:v>
                </c:pt>
                <c:pt idx="340">
                  <c:v>47.5</c:v>
                </c:pt>
                <c:pt idx="341">
                  <c:v>30</c:v>
                </c:pt>
                <c:pt idx="342">
                  <c:v>33.5</c:v>
                </c:pt>
                <c:pt idx="343">
                  <c:v>19</c:v>
                </c:pt>
                <c:pt idx="344">
                  <c:v>23.5</c:v>
                </c:pt>
                <c:pt idx="345">
                  <c:v>28.5</c:v>
                </c:pt>
                <c:pt idx="346">
                  <c:v>24</c:v>
                </c:pt>
                <c:pt idx="347">
                  <c:v>39.5</c:v>
                </c:pt>
                <c:pt idx="348">
                  <c:v>31.5</c:v>
                </c:pt>
                <c:pt idx="349">
                  <c:v>28</c:v>
                </c:pt>
                <c:pt idx="350">
                  <c:v>24.5</c:v>
                </c:pt>
                <c:pt idx="351">
                  <c:v>44.5</c:v>
                </c:pt>
                <c:pt idx="352">
                  <c:v>17.5</c:v>
                </c:pt>
                <c:pt idx="353">
                  <c:v>23.5</c:v>
                </c:pt>
                <c:pt idx="354">
                  <c:v>43.5</c:v>
                </c:pt>
                <c:pt idx="355">
                  <c:v>12.5</c:v>
                </c:pt>
                <c:pt idx="356">
                  <c:v>37.5</c:v>
                </c:pt>
                <c:pt idx="357">
                  <c:v>30.5</c:v>
                </c:pt>
                <c:pt idx="358">
                  <c:v>11.5</c:v>
                </c:pt>
                <c:pt idx="359">
                  <c:v>34.5</c:v>
                </c:pt>
                <c:pt idx="360">
                  <c:v>14</c:v>
                </c:pt>
                <c:pt idx="361">
                  <c:v>38</c:v>
                </c:pt>
                <c:pt idx="362">
                  <c:v>14.5</c:v>
                </c:pt>
                <c:pt idx="363">
                  <c:v>24</c:v>
                </c:pt>
                <c:pt idx="364">
                  <c:v>41.5</c:v>
                </c:pt>
                <c:pt idx="365">
                  <c:v>24</c:v>
                </c:pt>
                <c:pt idx="366">
                  <c:v>30.5</c:v>
                </c:pt>
                <c:pt idx="367">
                  <c:v>42</c:v>
                </c:pt>
                <c:pt idx="368">
                  <c:v>30.5</c:v>
                </c:pt>
                <c:pt idx="369">
                  <c:v>21.5</c:v>
                </c:pt>
                <c:pt idx="370">
                  <c:v>43</c:v>
                </c:pt>
                <c:pt idx="371">
                  <c:v>37.5</c:v>
                </c:pt>
                <c:pt idx="372">
                  <c:v>28.5</c:v>
                </c:pt>
                <c:pt idx="373">
                  <c:v>25.5</c:v>
                </c:pt>
                <c:pt idx="374">
                  <c:v>64.5</c:v>
                </c:pt>
                <c:pt idx="375">
                  <c:v>15.5</c:v>
                </c:pt>
                <c:pt idx="376">
                  <c:v>18.5</c:v>
                </c:pt>
                <c:pt idx="377">
                  <c:v>17.5</c:v>
                </c:pt>
                <c:pt idx="378">
                  <c:v>34</c:v>
                </c:pt>
                <c:pt idx="379">
                  <c:v>38.5</c:v>
                </c:pt>
                <c:pt idx="380">
                  <c:v>36.5</c:v>
                </c:pt>
                <c:pt idx="381">
                  <c:v>26</c:v>
                </c:pt>
                <c:pt idx="382">
                  <c:v>43</c:v>
                </c:pt>
                <c:pt idx="383">
                  <c:v>19</c:v>
                </c:pt>
                <c:pt idx="384">
                  <c:v>15</c:v>
                </c:pt>
                <c:pt idx="385">
                  <c:v>20</c:v>
                </c:pt>
                <c:pt idx="386">
                  <c:v>33.5</c:v>
                </c:pt>
                <c:pt idx="387">
                  <c:v>21.5</c:v>
                </c:pt>
                <c:pt idx="388">
                  <c:v>36.5</c:v>
                </c:pt>
                <c:pt idx="389">
                  <c:v>33.5</c:v>
                </c:pt>
                <c:pt idx="390">
                  <c:v>35</c:v>
                </c:pt>
                <c:pt idx="391">
                  <c:v>39.5</c:v>
                </c:pt>
                <c:pt idx="392">
                  <c:v>41</c:v>
                </c:pt>
                <c:pt idx="393">
                  <c:v>11</c:v>
                </c:pt>
                <c:pt idx="394">
                  <c:v>27</c:v>
                </c:pt>
                <c:pt idx="395">
                  <c:v>10</c:v>
                </c:pt>
                <c:pt idx="396">
                  <c:v>29.5</c:v>
                </c:pt>
                <c:pt idx="397">
                  <c:v>45</c:v>
                </c:pt>
                <c:pt idx="398">
                  <c:v>29</c:v>
                </c:pt>
                <c:pt idx="399">
                  <c:v>38.5</c:v>
                </c:pt>
                <c:pt idx="400">
                  <c:v>32</c:v>
                </c:pt>
                <c:pt idx="401">
                  <c:v>28.5</c:v>
                </c:pt>
                <c:pt idx="402">
                  <c:v>28.5</c:v>
                </c:pt>
                <c:pt idx="403">
                  <c:v>26</c:v>
                </c:pt>
                <c:pt idx="404">
                  <c:v>30</c:v>
                </c:pt>
                <c:pt idx="405">
                  <c:v>16</c:v>
                </c:pt>
                <c:pt idx="406">
                  <c:v>25.5</c:v>
                </c:pt>
                <c:pt idx="407">
                  <c:v>38</c:v>
                </c:pt>
                <c:pt idx="408">
                  <c:v>33</c:v>
                </c:pt>
                <c:pt idx="409">
                  <c:v>19.5</c:v>
                </c:pt>
                <c:pt idx="410">
                  <c:v>48</c:v>
                </c:pt>
                <c:pt idx="411">
                  <c:v>34.5</c:v>
                </c:pt>
                <c:pt idx="412">
                  <c:v>32</c:v>
                </c:pt>
                <c:pt idx="413">
                  <c:v>20.5</c:v>
                </c:pt>
                <c:pt idx="414">
                  <c:v>40</c:v>
                </c:pt>
                <c:pt idx="415">
                  <c:v>22</c:v>
                </c:pt>
                <c:pt idx="416">
                  <c:v>30.5</c:v>
                </c:pt>
                <c:pt idx="417">
                  <c:v>28.5</c:v>
                </c:pt>
                <c:pt idx="418">
                  <c:v>30</c:v>
                </c:pt>
                <c:pt idx="419">
                  <c:v>25</c:v>
                </c:pt>
                <c:pt idx="420">
                  <c:v>20</c:v>
                </c:pt>
                <c:pt idx="421">
                  <c:v>29.5</c:v>
                </c:pt>
                <c:pt idx="422">
                  <c:v>20</c:v>
                </c:pt>
                <c:pt idx="423">
                  <c:v>32</c:v>
                </c:pt>
                <c:pt idx="424">
                  <c:v>41</c:v>
                </c:pt>
                <c:pt idx="425">
                  <c:v>47.5</c:v>
                </c:pt>
                <c:pt idx="426">
                  <c:v>36.5</c:v>
                </c:pt>
                <c:pt idx="427">
                  <c:v>24</c:v>
                </c:pt>
                <c:pt idx="428">
                  <c:v>27</c:v>
                </c:pt>
                <c:pt idx="429">
                  <c:v>29.5</c:v>
                </c:pt>
                <c:pt idx="430">
                  <c:v>28.5</c:v>
                </c:pt>
                <c:pt idx="431">
                  <c:v>45</c:v>
                </c:pt>
                <c:pt idx="432">
                  <c:v>32</c:v>
                </c:pt>
                <c:pt idx="433">
                  <c:v>42</c:v>
                </c:pt>
                <c:pt idx="434">
                  <c:v>55</c:v>
                </c:pt>
                <c:pt idx="435">
                  <c:v>62.5</c:v>
                </c:pt>
                <c:pt idx="436">
                  <c:v>31</c:v>
                </c:pt>
                <c:pt idx="437">
                  <c:v>27.5</c:v>
                </c:pt>
                <c:pt idx="438">
                  <c:v>44</c:v>
                </c:pt>
                <c:pt idx="439">
                  <c:v>31.5</c:v>
                </c:pt>
                <c:pt idx="440">
                  <c:v>41.5</c:v>
                </c:pt>
                <c:pt idx="441">
                  <c:v>44</c:v>
                </c:pt>
                <c:pt idx="442">
                  <c:v>41</c:v>
                </c:pt>
                <c:pt idx="443">
                  <c:v>41.5</c:v>
                </c:pt>
                <c:pt idx="444">
                  <c:v>42.5</c:v>
                </c:pt>
                <c:pt idx="445">
                  <c:v>20</c:v>
                </c:pt>
                <c:pt idx="446">
                  <c:v>9.5</c:v>
                </c:pt>
                <c:pt idx="447">
                  <c:v>33.5</c:v>
                </c:pt>
                <c:pt idx="448">
                  <c:v>40.5</c:v>
                </c:pt>
                <c:pt idx="449">
                  <c:v>26.5</c:v>
                </c:pt>
                <c:pt idx="450">
                  <c:v>39.5</c:v>
                </c:pt>
                <c:pt idx="451">
                  <c:v>22</c:v>
                </c:pt>
                <c:pt idx="452">
                  <c:v>5</c:v>
                </c:pt>
                <c:pt idx="453">
                  <c:v>63.5</c:v>
                </c:pt>
                <c:pt idx="454">
                  <c:v>12</c:v>
                </c:pt>
                <c:pt idx="455">
                  <c:v>43.5</c:v>
                </c:pt>
                <c:pt idx="456">
                  <c:v>34</c:v>
                </c:pt>
                <c:pt idx="457">
                  <c:v>21.5</c:v>
                </c:pt>
                <c:pt idx="458">
                  <c:v>10.5</c:v>
                </c:pt>
                <c:pt idx="459">
                  <c:v>40</c:v>
                </c:pt>
                <c:pt idx="460">
                  <c:v>36.5</c:v>
                </c:pt>
                <c:pt idx="461">
                  <c:v>38</c:v>
                </c:pt>
                <c:pt idx="462">
                  <c:v>12.5</c:v>
                </c:pt>
                <c:pt idx="463">
                  <c:v>11</c:v>
                </c:pt>
                <c:pt idx="464">
                  <c:v>35.5</c:v>
                </c:pt>
                <c:pt idx="465">
                  <c:v>33</c:v>
                </c:pt>
                <c:pt idx="466">
                  <c:v>14.5</c:v>
                </c:pt>
                <c:pt idx="467">
                  <c:v>30</c:v>
                </c:pt>
                <c:pt idx="468">
                  <c:v>20</c:v>
                </c:pt>
                <c:pt idx="469">
                  <c:v>23</c:v>
                </c:pt>
                <c:pt idx="470">
                  <c:v>36</c:v>
                </c:pt>
                <c:pt idx="471">
                  <c:v>42</c:v>
                </c:pt>
                <c:pt idx="472">
                  <c:v>41</c:v>
                </c:pt>
                <c:pt idx="473">
                  <c:v>43.5</c:v>
                </c:pt>
                <c:pt idx="474">
                  <c:v>38.5</c:v>
                </c:pt>
                <c:pt idx="475">
                  <c:v>24</c:v>
                </c:pt>
                <c:pt idx="476">
                  <c:v>30.5</c:v>
                </c:pt>
                <c:pt idx="477">
                  <c:v>22.5</c:v>
                </c:pt>
                <c:pt idx="478">
                  <c:v>22.5</c:v>
                </c:pt>
                <c:pt idx="479">
                  <c:v>35</c:v>
                </c:pt>
                <c:pt idx="480">
                  <c:v>34.5</c:v>
                </c:pt>
                <c:pt idx="481">
                  <c:v>13</c:v>
                </c:pt>
                <c:pt idx="482">
                  <c:v>24</c:v>
                </c:pt>
                <c:pt idx="483">
                  <c:v>26.5</c:v>
                </c:pt>
                <c:pt idx="484">
                  <c:v>34</c:v>
                </c:pt>
                <c:pt idx="485">
                  <c:v>38.5</c:v>
                </c:pt>
                <c:pt idx="486">
                  <c:v>32</c:v>
                </c:pt>
                <c:pt idx="487">
                  <c:v>37.5</c:v>
                </c:pt>
                <c:pt idx="488">
                  <c:v>31.5</c:v>
                </c:pt>
                <c:pt idx="489">
                  <c:v>44.5</c:v>
                </c:pt>
                <c:pt idx="490">
                  <c:v>43</c:v>
                </c:pt>
                <c:pt idx="491">
                  <c:v>33.5</c:v>
                </c:pt>
                <c:pt idx="492">
                  <c:v>39.5</c:v>
                </c:pt>
                <c:pt idx="493">
                  <c:v>29</c:v>
                </c:pt>
                <c:pt idx="494">
                  <c:v>30</c:v>
                </c:pt>
                <c:pt idx="495">
                  <c:v>23.5</c:v>
                </c:pt>
                <c:pt idx="496">
                  <c:v>42.5</c:v>
                </c:pt>
                <c:pt idx="497">
                  <c:v>35</c:v>
                </c:pt>
                <c:pt idx="498">
                  <c:v>25.5</c:v>
                </c:pt>
                <c:pt idx="499">
                  <c:v>30</c:v>
                </c:pt>
                <c:pt idx="500">
                  <c:v>14.5</c:v>
                </c:pt>
                <c:pt idx="501">
                  <c:v>22.5</c:v>
                </c:pt>
                <c:pt idx="502">
                  <c:v>34</c:v>
                </c:pt>
                <c:pt idx="503">
                  <c:v>34</c:v>
                </c:pt>
                <c:pt idx="504">
                  <c:v>31</c:v>
                </c:pt>
                <c:pt idx="505">
                  <c:v>36</c:v>
                </c:pt>
                <c:pt idx="506">
                  <c:v>10</c:v>
                </c:pt>
                <c:pt idx="507">
                  <c:v>31.5</c:v>
                </c:pt>
                <c:pt idx="508">
                  <c:v>44.5</c:v>
                </c:pt>
                <c:pt idx="509">
                  <c:v>24.5</c:v>
                </c:pt>
                <c:pt idx="510">
                  <c:v>28</c:v>
                </c:pt>
                <c:pt idx="511">
                  <c:v>31</c:v>
                </c:pt>
                <c:pt idx="512">
                  <c:v>27</c:v>
                </c:pt>
                <c:pt idx="513">
                  <c:v>13</c:v>
                </c:pt>
                <c:pt idx="514">
                  <c:v>46.5</c:v>
                </c:pt>
                <c:pt idx="515">
                  <c:v>27.5</c:v>
                </c:pt>
                <c:pt idx="516">
                  <c:v>43</c:v>
                </c:pt>
                <c:pt idx="517">
                  <c:v>32</c:v>
                </c:pt>
                <c:pt idx="518">
                  <c:v>31.5</c:v>
                </c:pt>
                <c:pt idx="519">
                  <c:v>23</c:v>
                </c:pt>
                <c:pt idx="520">
                  <c:v>44</c:v>
                </c:pt>
                <c:pt idx="521">
                  <c:v>33.5</c:v>
                </c:pt>
                <c:pt idx="522">
                  <c:v>55</c:v>
                </c:pt>
                <c:pt idx="523">
                  <c:v>25.5</c:v>
                </c:pt>
                <c:pt idx="524">
                  <c:v>12.5</c:v>
                </c:pt>
                <c:pt idx="525">
                  <c:v>31.5</c:v>
                </c:pt>
                <c:pt idx="526">
                  <c:v>46</c:v>
                </c:pt>
                <c:pt idx="527">
                  <c:v>22</c:v>
                </c:pt>
                <c:pt idx="528">
                  <c:v>33</c:v>
                </c:pt>
                <c:pt idx="529">
                  <c:v>22</c:v>
                </c:pt>
                <c:pt idx="530">
                  <c:v>13.5</c:v>
                </c:pt>
                <c:pt idx="531">
                  <c:v>20</c:v>
                </c:pt>
                <c:pt idx="532">
                  <c:v>34</c:v>
                </c:pt>
                <c:pt idx="533">
                  <c:v>31</c:v>
                </c:pt>
                <c:pt idx="534">
                  <c:v>20.5</c:v>
                </c:pt>
                <c:pt idx="535">
                  <c:v>9.5</c:v>
                </c:pt>
                <c:pt idx="536">
                  <c:v>41</c:v>
                </c:pt>
                <c:pt idx="537">
                  <c:v>32</c:v>
                </c:pt>
                <c:pt idx="538">
                  <c:v>12.5</c:v>
                </c:pt>
                <c:pt idx="539">
                  <c:v>46.5</c:v>
                </c:pt>
                <c:pt idx="540">
                  <c:v>31</c:v>
                </c:pt>
                <c:pt idx="541">
                  <c:v>32.5</c:v>
                </c:pt>
                <c:pt idx="542">
                  <c:v>7</c:v>
                </c:pt>
                <c:pt idx="543">
                  <c:v>34</c:v>
                </c:pt>
                <c:pt idx="544">
                  <c:v>39.5</c:v>
                </c:pt>
                <c:pt idx="545">
                  <c:v>37.5</c:v>
                </c:pt>
                <c:pt idx="546">
                  <c:v>13.5</c:v>
                </c:pt>
                <c:pt idx="547">
                  <c:v>24</c:v>
                </c:pt>
                <c:pt idx="548">
                  <c:v>43</c:v>
                </c:pt>
                <c:pt idx="549">
                  <c:v>44</c:v>
                </c:pt>
                <c:pt idx="550">
                  <c:v>24</c:v>
                </c:pt>
                <c:pt idx="551">
                  <c:v>21</c:v>
                </c:pt>
                <c:pt idx="552">
                  <c:v>34</c:v>
                </c:pt>
                <c:pt idx="553">
                  <c:v>34</c:v>
                </c:pt>
                <c:pt idx="554">
                  <c:v>33.5</c:v>
                </c:pt>
                <c:pt idx="555">
                  <c:v>31</c:v>
                </c:pt>
                <c:pt idx="556">
                  <c:v>16</c:v>
                </c:pt>
                <c:pt idx="557">
                  <c:v>8.5</c:v>
                </c:pt>
                <c:pt idx="558">
                  <c:v>33.5</c:v>
                </c:pt>
                <c:pt idx="559">
                  <c:v>41.5</c:v>
                </c:pt>
                <c:pt idx="560">
                  <c:v>20.5</c:v>
                </c:pt>
                <c:pt idx="561">
                  <c:v>40</c:v>
                </c:pt>
                <c:pt idx="562">
                  <c:v>43</c:v>
                </c:pt>
                <c:pt idx="563">
                  <c:v>13</c:v>
                </c:pt>
                <c:pt idx="564">
                  <c:v>21</c:v>
                </c:pt>
                <c:pt idx="565">
                  <c:v>19.5</c:v>
                </c:pt>
                <c:pt idx="566">
                  <c:v>19</c:v>
                </c:pt>
                <c:pt idx="567">
                  <c:v>36.5</c:v>
                </c:pt>
                <c:pt idx="568">
                  <c:v>40</c:v>
                </c:pt>
                <c:pt idx="569">
                  <c:v>33</c:v>
                </c:pt>
                <c:pt idx="570">
                  <c:v>32</c:v>
                </c:pt>
                <c:pt idx="571">
                  <c:v>39.5</c:v>
                </c:pt>
                <c:pt idx="572">
                  <c:v>35.5</c:v>
                </c:pt>
                <c:pt idx="573">
                  <c:v>19</c:v>
                </c:pt>
                <c:pt idx="574">
                  <c:v>27.5</c:v>
                </c:pt>
                <c:pt idx="575">
                  <c:v>12</c:v>
                </c:pt>
                <c:pt idx="576">
                  <c:v>30</c:v>
                </c:pt>
                <c:pt idx="577">
                  <c:v>34</c:v>
                </c:pt>
                <c:pt idx="578">
                  <c:v>27.5</c:v>
                </c:pt>
                <c:pt idx="579">
                  <c:v>33</c:v>
                </c:pt>
                <c:pt idx="580">
                  <c:v>11.5</c:v>
                </c:pt>
                <c:pt idx="581">
                  <c:v>33</c:v>
                </c:pt>
                <c:pt idx="582">
                  <c:v>32.5</c:v>
                </c:pt>
                <c:pt idx="583">
                  <c:v>14</c:v>
                </c:pt>
                <c:pt idx="584">
                  <c:v>30</c:v>
                </c:pt>
                <c:pt idx="585">
                  <c:v>27</c:v>
                </c:pt>
                <c:pt idx="586">
                  <c:v>32</c:v>
                </c:pt>
                <c:pt idx="587">
                  <c:v>33</c:v>
                </c:pt>
                <c:pt idx="588">
                  <c:v>45</c:v>
                </c:pt>
                <c:pt idx="589">
                  <c:v>36</c:v>
                </c:pt>
                <c:pt idx="590">
                  <c:v>21</c:v>
                </c:pt>
                <c:pt idx="591">
                  <c:v>43</c:v>
                </c:pt>
                <c:pt idx="592">
                  <c:v>24.5</c:v>
                </c:pt>
                <c:pt idx="593">
                  <c:v>33</c:v>
                </c:pt>
                <c:pt idx="594">
                  <c:v>24</c:v>
                </c:pt>
                <c:pt idx="595">
                  <c:v>52.5</c:v>
                </c:pt>
                <c:pt idx="596">
                  <c:v>37</c:v>
                </c:pt>
                <c:pt idx="597">
                  <c:v>28.5</c:v>
                </c:pt>
                <c:pt idx="598">
                  <c:v>36</c:v>
                </c:pt>
                <c:pt idx="599">
                  <c:v>23</c:v>
                </c:pt>
                <c:pt idx="600">
                  <c:v>28</c:v>
                </c:pt>
                <c:pt idx="601">
                  <c:v>34</c:v>
                </c:pt>
                <c:pt idx="602">
                  <c:v>39.5</c:v>
                </c:pt>
                <c:pt idx="603">
                  <c:v>18</c:v>
                </c:pt>
                <c:pt idx="604">
                  <c:v>9.5</c:v>
                </c:pt>
                <c:pt idx="605">
                  <c:v>35</c:v>
                </c:pt>
                <c:pt idx="606">
                  <c:v>24.5</c:v>
                </c:pt>
                <c:pt idx="607">
                  <c:v>40</c:v>
                </c:pt>
                <c:pt idx="608">
                  <c:v>30</c:v>
                </c:pt>
                <c:pt idx="609">
                  <c:v>35.5</c:v>
                </c:pt>
                <c:pt idx="610">
                  <c:v>47.5</c:v>
                </c:pt>
                <c:pt idx="611">
                  <c:v>11</c:v>
                </c:pt>
                <c:pt idx="612">
                  <c:v>11.5</c:v>
                </c:pt>
                <c:pt idx="613">
                  <c:v>28</c:v>
                </c:pt>
                <c:pt idx="614">
                  <c:v>29.5</c:v>
                </c:pt>
                <c:pt idx="615">
                  <c:v>34</c:v>
                </c:pt>
                <c:pt idx="616">
                  <c:v>40</c:v>
                </c:pt>
                <c:pt idx="617">
                  <c:v>10</c:v>
                </c:pt>
                <c:pt idx="618">
                  <c:v>40</c:v>
                </c:pt>
                <c:pt idx="619">
                  <c:v>31.5</c:v>
                </c:pt>
                <c:pt idx="620">
                  <c:v>21.5</c:v>
                </c:pt>
                <c:pt idx="621">
                  <c:v>18.5</c:v>
                </c:pt>
                <c:pt idx="622">
                  <c:v>34.5</c:v>
                </c:pt>
                <c:pt idx="623">
                  <c:v>42.5</c:v>
                </c:pt>
                <c:pt idx="624">
                  <c:v>21.5</c:v>
                </c:pt>
                <c:pt idx="625">
                  <c:v>26.5</c:v>
                </c:pt>
                <c:pt idx="626">
                  <c:v>26</c:v>
                </c:pt>
                <c:pt idx="627">
                  <c:v>37.5</c:v>
                </c:pt>
                <c:pt idx="628">
                  <c:v>24.5</c:v>
                </c:pt>
                <c:pt idx="629">
                  <c:v>54.5</c:v>
                </c:pt>
                <c:pt idx="630">
                  <c:v>35</c:v>
                </c:pt>
                <c:pt idx="631">
                  <c:v>33</c:v>
                </c:pt>
                <c:pt idx="632">
                  <c:v>27</c:v>
                </c:pt>
                <c:pt idx="633">
                  <c:v>38</c:v>
                </c:pt>
                <c:pt idx="634">
                  <c:v>7</c:v>
                </c:pt>
                <c:pt idx="635">
                  <c:v>22</c:v>
                </c:pt>
                <c:pt idx="636">
                  <c:v>17</c:v>
                </c:pt>
                <c:pt idx="637">
                  <c:v>40</c:v>
                </c:pt>
                <c:pt idx="638">
                  <c:v>14.5</c:v>
                </c:pt>
                <c:pt idx="639">
                  <c:v>35.5</c:v>
                </c:pt>
                <c:pt idx="640">
                  <c:v>28.5</c:v>
                </c:pt>
                <c:pt idx="641">
                  <c:v>42.5</c:v>
                </c:pt>
                <c:pt idx="642">
                  <c:v>23</c:v>
                </c:pt>
                <c:pt idx="643">
                  <c:v>20.5</c:v>
                </c:pt>
                <c:pt idx="644">
                  <c:v>17.5</c:v>
                </c:pt>
                <c:pt idx="645">
                  <c:v>31.5</c:v>
                </c:pt>
                <c:pt idx="646">
                  <c:v>26</c:v>
                </c:pt>
                <c:pt idx="647">
                  <c:v>43</c:v>
                </c:pt>
                <c:pt idx="648">
                  <c:v>40</c:v>
                </c:pt>
                <c:pt idx="649">
                  <c:v>24.5</c:v>
                </c:pt>
                <c:pt idx="650">
                  <c:v>30.5</c:v>
                </c:pt>
                <c:pt idx="651">
                  <c:v>31</c:v>
                </c:pt>
                <c:pt idx="652">
                  <c:v>32.5</c:v>
                </c:pt>
                <c:pt idx="653">
                  <c:v>30</c:v>
                </c:pt>
                <c:pt idx="654">
                  <c:v>34.5</c:v>
                </c:pt>
                <c:pt idx="655">
                  <c:v>44</c:v>
                </c:pt>
                <c:pt idx="656">
                  <c:v>20.5</c:v>
                </c:pt>
                <c:pt idx="657">
                  <c:v>15</c:v>
                </c:pt>
                <c:pt idx="658">
                  <c:v>36</c:v>
                </c:pt>
                <c:pt idx="659">
                  <c:v>34.5</c:v>
                </c:pt>
                <c:pt idx="660">
                  <c:v>25.5</c:v>
                </c:pt>
                <c:pt idx="661">
                  <c:v>25</c:v>
                </c:pt>
                <c:pt idx="662">
                  <c:v>49.5</c:v>
                </c:pt>
                <c:pt idx="663">
                  <c:v>26</c:v>
                </c:pt>
                <c:pt idx="664">
                  <c:v>32</c:v>
                </c:pt>
                <c:pt idx="665">
                  <c:v>37</c:v>
                </c:pt>
                <c:pt idx="666">
                  <c:v>33.5</c:v>
                </c:pt>
                <c:pt idx="667">
                  <c:v>11.5</c:v>
                </c:pt>
                <c:pt idx="668">
                  <c:v>44.5</c:v>
                </c:pt>
                <c:pt idx="669">
                  <c:v>21.5</c:v>
                </c:pt>
                <c:pt idx="670">
                  <c:v>45</c:v>
                </c:pt>
                <c:pt idx="671">
                  <c:v>41.5</c:v>
                </c:pt>
                <c:pt idx="672">
                  <c:v>28.5</c:v>
                </c:pt>
                <c:pt idx="673">
                  <c:v>39.5</c:v>
                </c:pt>
                <c:pt idx="674">
                  <c:v>42.5</c:v>
                </c:pt>
                <c:pt idx="675">
                  <c:v>25</c:v>
                </c:pt>
                <c:pt idx="676">
                  <c:v>26.5</c:v>
                </c:pt>
                <c:pt idx="677">
                  <c:v>26</c:v>
                </c:pt>
                <c:pt idx="678">
                  <c:v>20</c:v>
                </c:pt>
                <c:pt idx="679">
                  <c:v>33</c:v>
                </c:pt>
                <c:pt idx="680">
                  <c:v>20.5</c:v>
                </c:pt>
                <c:pt idx="681">
                  <c:v>33</c:v>
                </c:pt>
                <c:pt idx="682">
                  <c:v>33.5</c:v>
                </c:pt>
                <c:pt idx="683">
                  <c:v>30.5</c:v>
                </c:pt>
                <c:pt idx="684">
                  <c:v>6</c:v>
                </c:pt>
                <c:pt idx="685">
                  <c:v>18</c:v>
                </c:pt>
                <c:pt idx="686">
                  <c:v>32.5</c:v>
                </c:pt>
                <c:pt idx="687">
                  <c:v>30.5</c:v>
                </c:pt>
                <c:pt idx="688">
                  <c:v>41</c:v>
                </c:pt>
                <c:pt idx="689">
                  <c:v>22.5</c:v>
                </c:pt>
                <c:pt idx="690">
                  <c:v>45</c:v>
                </c:pt>
                <c:pt idx="691">
                  <c:v>8</c:v>
                </c:pt>
                <c:pt idx="692">
                  <c:v>22</c:v>
                </c:pt>
                <c:pt idx="693">
                  <c:v>20.5</c:v>
                </c:pt>
                <c:pt idx="694">
                  <c:v>43</c:v>
                </c:pt>
                <c:pt idx="695">
                  <c:v>20.5</c:v>
                </c:pt>
                <c:pt idx="696">
                  <c:v>32</c:v>
                </c:pt>
                <c:pt idx="697">
                  <c:v>36.5</c:v>
                </c:pt>
                <c:pt idx="698">
                  <c:v>19</c:v>
                </c:pt>
                <c:pt idx="699">
                  <c:v>8</c:v>
                </c:pt>
                <c:pt idx="700">
                  <c:v>25</c:v>
                </c:pt>
                <c:pt idx="701">
                  <c:v>20</c:v>
                </c:pt>
                <c:pt idx="702">
                  <c:v>31.5</c:v>
                </c:pt>
                <c:pt idx="703">
                  <c:v>30.5</c:v>
                </c:pt>
                <c:pt idx="704">
                  <c:v>29.5</c:v>
                </c:pt>
                <c:pt idx="705">
                  <c:v>45</c:v>
                </c:pt>
                <c:pt idx="706">
                  <c:v>34</c:v>
                </c:pt>
                <c:pt idx="707">
                  <c:v>6</c:v>
                </c:pt>
                <c:pt idx="708">
                  <c:v>20</c:v>
                </c:pt>
                <c:pt idx="709">
                  <c:v>23.5</c:v>
                </c:pt>
                <c:pt idx="710">
                  <c:v>27.5</c:v>
                </c:pt>
                <c:pt idx="711">
                  <c:v>44.5</c:v>
                </c:pt>
                <c:pt idx="712">
                  <c:v>13.5</c:v>
                </c:pt>
                <c:pt idx="713">
                  <c:v>13.5</c:v>
                </c:pt>
                <c:pt idx="714">
                  <c:v>50.5</c:v>
                </c:pt>
                <c:pt idx="715">
                  <c:v>11</c:v>
                </c:pt>
                <c:pt idx="716">
                  <c:v>39.5</c:v>
                </c:pt>
                <c:pt idx="717">
                  <c:v>35</c:v>
                </c:pt>
                <c:pt idx="718">
                  <c:v>34.5</c:v>
                </c:pt>
                <c:pt idx="719">
                  <c:v>38</c:v>
                </c:pt>
                <c:pt idx="720">
                  <c:v>17.5</c:v>
                </c:pt>
                <c:pt idx="721">
                  <c:v>35</c:v>
                </c:pt>
                <c:pt idx="722">
                  <c:v>21.5</c:v>
                </c:pt>
                <c:pt idx="723">
                  <c:v>30.5</c:v>
                </c:pt>
                <c:pt idx="724">
                  <c:v>14</c:v>
                </c:pt>
                <c:pt idx="725">
                  <c:v>17</c:v>
                </c:pt>
                <c:pt idx="726">
                  <c:v>23</c:v>
                </c:pt>
                <c:pt idx="727">
                  <c:v>6.5</c:v>
                </c:pt>
                <c:pt idx="728">
                  <c:v>42.5</c:v>
                </c:pt>
                <c:pt idx="729">
                  <c:v>8.5</c:v>
                </c:pt>
                <c:pt idx="730">
                  <c:v>52</c:v>
                </c:pt>
                <c:pt idx="731">
                  <c:v>35.5</c:v>
                </c:pt>
                <c:pt idx="732">
                  <c:v>30</c:v>
                </c:pt>
                <c:pt idx="733">
                  <c:v>21</c:v>
                </c:pt>
                <c:pt idx="734">
                  <c:v>22</c:v>
                </c:pt>
                <c:pt idx="735">
                  <c:v>36</c:v>
                </c:pt>
                <c:pt idx="736">
                  <c:v>32.5</c:v>
                </c:pt>
                <c:pt idx="737">
                  <c:v>32</c:v>
                </c:pt>
                <c:pt idx="738">
                  <c:v>32.5</c:v>
                </c:pt>
                <c:pt idx="739">
                  <c:v>33</c:v>
                </c:pt>
                <c:pt idx="740">
                  <c:v>30</c:v>
                </c:pt>
                <c:pt idx="741">
                  <c:v>32</c:v>
                </c:pt>
                <c:pt idx="742">
                  <c:v>26.5</c:v>
                </c:pt>
                <c:pt idx="743">
                  <c:v>64.5</c:v>
                </c:pt>
                <c:pt idx="744">
                  <c:v>29.5</c:v>
                </c:pt>
                <c:pt idx="745">
                  <c:v>30</c:v>
                </c:pt>
                <c:pt idx="746">
                  <c:v>16</c:v>
                </c:pt>
                <c:pt idx="747">
                  <c:v>29</c:v>
                </c:pt>
                <c:pt idx="748">
                  <c:v>29</c:v>
                </c:pt>
                <c:pt idx="749">
                  <c:v>44</c:v>
                </c:pt>
                <c:pt idx="750">
                  <c:v>40</c:v>
                </c:pt>
                <c:pt idx="751">
                  <c:v>45</c:v>
                </c:pt>
                <c:pt idx="752">
                  <c:v>30</c:v>
                </c:pt>
                <c:pt idx="753">
                  <c:v>43.5</c:v>
                </c:pt>
                <c:pt idx="754">
                  <c:v>29</c:v>
                </c:pt>
                <c:pt idx="755">
                  <c:v>26.5</c:v>
                </c:pt>
                <c:pt idx="756">
                  <c:v>20.5</c:v>
                </c:pt>
                <c:pt idx="757">
                  <c:v>38</c:v>
                </c:pt>
                <c:pt idx="758">
                  <c:v>41</c:v>
                </c:pt>
                <c:pt idx="759">
                  <c:v>24</c:v>
                </c:pt>
                <c:pt idx="760">
                  <c:v>43.5</c:v>
                </c:pt>
                <c:pt idx="761">
                  <c:v>18</c:v>
                </c:pt>
                <c:pt idx="762">
                  <c:v>24</c:v>
                </c:pt>
                <c:pt idx="763">
                  <c:v>51</c:v>
                </c:pt>
                <c:pt idx="764">
                  <c:v>33</c:v>
                </c:pt>
                <c:pt idx="765">
                  <c:v>45</c:v>
                </c:pt>
                <c:pt idx="766">
                  <c:v>31.5</c:v>
                </c:pt>
                <c:pt idx="767">
                  <c:v>24</c:v>
                </c:pt>
                <c:pt idx="768">
                  <c:v>30</c:v>
                </c:pt>
                <c:pt idx="769">
                  <c:v>36</c:v>
                </c:pt>
                <c:pt idx="770">
                  <c:v>37</c:v>
                </c:pt>
                <c:pt idx="771">
                  <c:v>37.5</c:v>
                </c:pt>
                <c:pt idx="772">
                  <c:v>19</c:v>
                </c:pt>
                <c:pt idx="773">
                  <c:v>35.5</c:v>
                </c:pt>
                <c:pt idx="774">
                  <c:v>28</c:v>
                </c:pt>
                <c:pt idx="775">
                  <c:v>15</c:v>
                </c:pt>
                <c:pt idx="776">
                  <c:v>40.5</c:v>
                </c:pt>
                <c:pt idx="777">
                  <c:v>26</c:v>
                </c:pt>
                <c:pt idx="778">
                  <c:v>43.5</c:v>
                </c:pt>
                <c:pt idx="779">
                  <c:v>25</c:v>
                </c:pt>
                <c:pt idx="780">
                  <c:v>35</c:v>
                </c:pt>
                <c:pt idx="781">
                  <c:v>35</c:v>
                </c:pt>
                <c:pt idx="782">
                  <c:v>29</c:v>
                </c:pt>
                <c:pt idx="783">
                  <c:v>43</c:v>
                </c:pt>
                <c:pt idx="784">
                  <c:v>23</c:v>
                </c:pt>
                <c:pt idx="785">
                  <c:v>25</c:v>
                </c:pt>
                <c:pt idx="786">
                  <c:v>42.5</c:v>
                </c:pt>
                <c:pt idx="787">
                  <c:v>22</c:v>
                </c:pt>
                <c:pt idx="788">
                  <c:v>35</c:v>
                </c:pt>
                <c:pt idx="789">
                  <c:v>10.5</c:v>
                </c:pt>
                <c:pt idx="790">
                  <c:v>43.5</c:v>
                </c:pt>
                <c:pt idx="791">
                  <c:v>31.5</c:v>
                </c:pt>
                <c:pt idx="792">
                  <c:v>37</c:v>
                </c:pt>
                <c:pt idx="793">
                  <c:v>20</c:v>
                </c:pt>
                <c:pt idx="794">
                  <c:v>48</c:v>
                </c:pt>
                <c:pt idx="795">
                  <c:v>17</c:v>
                </c:pt>
                <c:pt idx="796">
                  <c:v>36</c:v>
                </c:pt>
                <c:pt idx="797">
                  <c:v>35</c:v>
                </c:pt>
                <c:pt idx="798">
                  <c:v>43</c:v>
                </c:pt>
                <c:pt idx="799">
                  <c:v>28.5</c:v>
                </c:pt>
                <c:pt idx="800">
                  <c:v>27.5</c:v>
                </c:pt>
                <c:pt idx="801">
                  <c:v>14</c:v>
                </c:pt>
                <c:pt idx="802">
                  <c:v>20</c:v>
                </c:pt>
                <c:pt idx="803">
                  <c:v>24</c:v>
                </c:pt>
                <c:pt idx="804">
                  <c:v>44.5</c:v>
                </c:pt>
                <c:pt idx="805">
                  <c:v>49</c:v>
                </c:pt>
                <c:pt idx="806">
                  <c:v>17.5</c:v>
                </c:pt>
                <c:pt idx="807">
                  <c:v>34</c:v>
                </c:pt>
                <c:pt idx="808">
                  <c:v>35</c:v>
                </c:pt>
                <c:pt idx="809">
                  <c:v>28</c:v>
                </c:pt>
                <c:pt idx="810">
                  <c:v>31</c:v>
                </c:pt>
                <c:pt idx="811">
                  <c:v>16</c:v>
                </c:pt>
                <c:pt idx="812">
                  <c:v>13.5</c:v>
                </c:pt>
                <c:pt idx="813">
                  <c:v>31.5</c:v>
                </c:pt>
                <c:pt idx="814">
                  <c:v>34.5</c:v>
                </c:pt>
                <c:pt idx="815">
                  <c:v>30</c:v>
                </c:pt>
                <c:pt idx="816">
                  <c:v>11.5</c:v>
                </c:pt>
                <c:pt idx="817">
                  <c:v>16</c:v>
                </c:pt>
                <c:pt idx="818">
                  <c:v>43</c:v>
                </c:pt>
                <c:pt idx="819">
                  <c:v>42.5</c:v>
                </c:pt>
                <c:pt idx="820">
                  <c:v>29</c:v>
                </c:pt>
                <c:pt idx="821">
                  <c:v>41</c:v>
                </c:pt>
                <c:pt idx="822">
                  <c:v>25</c:v>
                </c:pt>
                <c:pt idx="823">
                  <c:v>35.5</c:v>
                </c:pt>
                <c:pt idx="824">
                  <c:v>39.5</c:v>
                </c:pt>
                <c:pt idx="825">
                  <c:v>17.5</c:v>
                </c:pt>
                <c:pt idx="826">
                  <c:v>14.5</c:v>
                </c:pt>
                <c:pt idx="827">
                  <c:v>40</c:v>
                </c:pt>
                <c:pt idx="828">
                  <c:v>18</c:v>
                </c:pt>
                <c:pt idx="829">
                  <c:v>22</c:v>
                </c:pt>
                <c:pt idx="830">
                  <c:v>54</c:v>
                </c:pt>
                <c:pt idx="831">
                  <c:v>25</c:v>
                </c:pt>
                <c:pt idx="832">
                  <c:v>16.5</c:v>
                </c:pt>
                <c:pt idx="833">
                  <c:v>35.5</c:v>
                </c:pt>
                <c:pt idx="834">
                  <c:v>44.5</c:v>
                </c:pt>
                <c:pt idx="835">
                  <c:v>26.5</c:v>
                </c:pt>
                <c:pt idx="836">
                  <c:v>16</c:v>
                </c:pt>
                <c:pt idx="837">
                  <c:v>20</c:v>
                </c:pt>
                <c:pt idx="838">
                  <c:v>41</c:v>
                </c:pt>
                <c:pt idx="839">
                  <c:v>39</c:v>
                </c:pt>
                <c:pt idx="840">
                  <c:v>38</c:v>
                </c:pt>
                <c:pt idx="841">
                  <c:v>23.5</c:v>
                </c:pt>
                <c:pt idx="842">
                  <c:v>33</c:v>
                </c:pt>
                <c:pt idx="843">
                  <c:v>36</c:v>
                </c:pt>
                <c:pt idx="844">
                  <c:v>34</c:v>
                </c:pt>
                <c:pt idx="845">
                  <c:v>26.5</c:v>
                </c:pt>
                <c:pt idx="846">
                  <c:v>41</c:v>
                </c:pt>
                <c:pt idx="847">
                  <c:v>31.5</c:v>
                </c:pt>
                <c:pt idx="848">
                  <c:v>25</c:v>
                </c:pt>
                <c:pt idx="849">
                  <c:v>32</c:v>
                </c:pt>
                <c:pt idx="850">
                  <c:v>20.5</c:v>
                </c:pt>
                <c:pt idx="851">
                  <c:v>29</c:v>
                </c:pt>
                <c:pt idx="852">
                  <c:v>30</c:v>
                </c:pt>
                <c:pt idx="853">
                  <c:v>30</c:v>
                </c:pt>
                <c:pt idx="854">
                  <c:v>35</c:v>
                </c:pt>
                <c:pt idx="855">
                  <c:v>30</c:v>
                </c:pt>
                <c:pt idx="856">
                  <c:v>16</c:v>
                </c:pt>
                <c:pt idx="857">
                  <c:v>38.5</c:v>
                </c:pt>
                <c:pt idx="858">
                  <c:v>24.5</c:v>
                </c:pt>
                <c:pt idx="859">
                  <c:v>48.5</c:v>
                </c:pt>
                <c:pt idx="860">
                  <c:v>36.5</c:v>
                </c:pt>
                <c:pt idx="861">
                  <c:v>23</c:v>
                </c:pt>
                <c:pt idx="862">
                  <c:v>29.5</c:v>
                </c:pt>
                <c:pt idx="863">
                  <c:v>34</c:v>
                </c:pt>
                <c:pt idx="864">
                  <c:v>38</c:v>
                </c:pt>
                <c:pt idx="865">
                  <c:v>37</c:v>
                </c:pt>
                <c:pt idx="866">
                  <c:v>44</c:v>
                </c:pt>
                <c:pt idx="867">
                  <c:v>13.5</c:v>
                </c:pt>
                <c:pt idx="868">
                  <c:v>21</c:v>
                </c:pt>
                <c:pt idx="869">
                  <c:v>32</c:v>
                </c:pt>
                <c:pt idx="870">
                  <c:v>35.5</c:v>
                </c:pt>
                <c:pt idx="871">
                  <c:v>53.5</c:v>
                </c:pt>
                <c:pt idx="872">
                  <c:v>31</c:v>
                </c:pt>
                <c:pt idx="873">
                  <c:v>32</c:v>
                </c:pt>
                <c:pt idx="874">
                  <c:v>18</c:v>
                </c:pt>
                <c:pt idx="875">
                  <c:v>36.5</c:v>
                </c:pt>
                <c:pt idx="876">
                  <c:v>25</c:v>
                </c:pt>
                <c:pt idx="877">
                  <c:v>40.5</c:v>
                </c:pt>
                <c:pt idx="878">
                  <c:v>24.5</c:v>
                </c:pt>
                <c:pt idx="879">
                  <c:v>5</c:v>
                </c:pt>
                <c:pt idx="880">
                  <c:v>33</c:v>
                </c:pt>
                <c:pt idx="881">
                  <c:v>33.5</c:v>
                </c:pt>
                <c:pt idx="882">
                  <c:v>27.5</c:v>
                </c:pt>
                <c:pt idx="883">
                  <c:v>40.5</c:v>
                </c:pt>
                <c:pt idx="884">
                  <c:v>7</c:v>
                </c:pt>
                <c:pt idx="885">
                  <c:v>35</c:v>
                </c:pt>
                <c:pt idx="886">
                  <c:v>16</c:v>
                </c:pt>
                <c:pt idx="887">
                  <c:v>16</c:v>
                </c:pt>
                <c:pt idx="888">
                  <c:v>12.5</c:v>
                </c:pt>
                <c:pt idx="889">
                  <c:v>32</c:v>
                </c:pt>
                <c:pt idx="890">
                  <c:v>27</c:v>
                </c:pt>
                <c:pt idx="891">
                  <c:v>33.5</c:v>
                </c:pt>
                <c:pt idx="892">
                  <c:v>46</c:v>
                </c:pt>
                <c:pt idx="893">
                  <c:v>48</c:v>
                </c:pt>
                <c:pt idx="894">
                  <c:v>35</c:v>
                </c:pt>
                <c:pt idx="895">
                  <c:v>38</c:v>
                </c:pt>
                <c:pt idx="896">
                  <c:v>20</c:v>
                </c:pt>
                <c:pt idx="897">
                  <c:v>34.5</c:v>
                </c:pt>
                <c:pt idx="898">
                  <c:v>31</c:v>
                </c:pt>
                <c:pt idx="899">
                  <c:v>13</c:v>
                </c:pt>
                <c:pt idx="900">
                  <c:v>26</c:v>
                </c:pt>
                <c:pt idx="901">
                  <c:v>39</c:v>
                </c:pt>
                <c:pt idx="902">
                  <c:v>45.5</c:v>
                </c:pt>
                <c:pt idx="903">
                  <c:v>25</c:v>
                </c:pt>
                <c:pt idx="904">
                  <c:v>32</c:v>
                </c:pt>
                <c:pt idx="905">
                  <c:v>26.5</c:v>
                </c:pt>
                <c:pt idx="906">
                  <c:v>36.5</c:v>
                </c:pt>
                <c:pt idx="907">
                  <c:v>52.5</c:v>
                </c:pt>
                <c:pt idx="908">
                  <c:v>41.5</c:v>
                </c:pt>
                <c:pt idx="909">
                  <c:v>36.5</c:v>
                </c:pt>
                <c:pt idx="910">
                  <c:v>45.5</c:v>
                </c:pt>
                <c:pt idx="911">
                  <c:v>31.5</c:v>
                </c:pt>
                <c:pt idx="912">
                  <c:v>40.5</c:v>
                </c:pt>
                <c:pt idx="913">
                  <c:v>29</c:v>
                </c:pt>
                <c:pt idx="914">
                  <c:v>44.5</c:v>
                </c:pt>
                <c:pt idx="915">
                  <c:v>28.5</c:v>
                </c:pt>
                <c:pt idx="916">
                  <c:v>32</c:v>
                </c:pt>
                <c:pt idx="917">
                  <c:v>37</c:v>
                </c:pt>
                <c:pt idx="918">
                  <c:v>33.5</c:v>
                </c:pt>
                <c:pt idx="919">
                  <c:v>42</c:v>
                </c:pt>
                <c:pt idx="920">
                  <c:v>30</c:v>
                </c:pt>
                <c:pt idx="921">
                  <c:v>31.5</c:v>
                </c:pt>
                <c:pt idx="922">
                  <c:v>34</c:v>
                </c:pt>
                <c:pt idx="923">
                  <c:v>35.5</c:v>
                </c:pt>
                <c:pt idx="924">
                  <c:v>35</c:v>
                </c:pt>
                <c:pt idx="925">
                  <c:v>11</c:v>
                </c:pt>
                <c:pt idx="926">
                  <c:v>5.5</c:v>
                </c:pt>
                <c:pt idx="927">
                  <c:v>45</c:v>
                </c:pt>
                <c:pt idx="928">
                  <c:v>26</c:v>
                </c:pt>
                <c:pt idx="929">
                  <c:v>11.5</c:v>
                </c:pt>
                <c:pt idx="930">
                  <c:v>33</c:v>
                </c:pt>
                <c:pt idx="931">
                  <c:v>20</c:v>
                </c:pt>
                <c:pt idx="932">
                  <c:v>33.5</c:v>
                </c:pt>
                <c:pt idx="933">
                  <c:v>32</c:v>
                </c:pt>
                <c:pt idx="934">
                  <c:v>36</c:v>
                </c:pt>
                <c:pt idx="935">
                  <c:v>36.5</c:v>
                </c:pt>
                <c:pt idx="936">
                  <c:v>39</c:v>
                </c:pt>
                <c:pt idx="937">
                  <c:v>9.5</c:v>
                </c:pt>
                <c:pt idx="938">
                  <c:v>49</c:v>
                </c:pt>
                <c:pt idx="939">
                  <c:v>14</c:v>
                </c:pt>
                <c:pt idx="940">
                  <c:v>46.5</c:v>
                </c:pt>
                <c:pt idx="941">
                  <c:v>28</c:v>
                </c:pt>
                <c:pt idx="942">
                  <c:v>19</c:v>
                </c:pt>
                <c:pt idx="943">
                  <c:v>27.5</c:v>
                </c:pt>
                <c:pt idx="944">
                  <c:v>31</c:v>
                </c:pt>
                <c:pt idx="945">
                  <c:v>54.5</c:v>
                </c:pt>
                <c:pt idx="946">
                  <c:v>23.5</c:v>
                </c:pt>
                <c:pt idx="947">
                  <c:v>33</c:v>
                </c:pt>
                <c:pt idx="948">
                  <c:v>23</c:v>
                </c:pt>
                <c:pt idx="949">
                  <c:v>28.5</c:v>
                </c:pt>
                <c:pt idx="950">
                  <c:v>39.5</c:v>
                </c:pt>
                <c:pt idx="951">
                  <c:v>18.5</c:v>
                </c:pt>
                <c:pt idx="952">
                  <c:v>32</c:v>
                </c:pt>
                <c:pt idx="953">
                  <c:v>23</c:v>
                </c:pt>
                <c:pt idx="954">
                  <c:v>34.5</c:v>
                </c:pt>
                <c:pt idx="955">
                  <c:v>31.5</c:v>
                </c:pt>
                <c:pt idx="956">
                  <c:v>43</c:v>
                </c:pt>
                <c:pt idx="957">
                  <c:v>33</c:v>
                </c:pt>
                <c:pt idx="958">
                  <c:v>17</c:v>
                </c:pt>
                <c:pt idx="959">
                  <c:v>37</c:v>
                </c:pt>
                <c:pt idx="960">
                  <c:v>27</c:v>
                </c:pt>
                <c:pt idx="961">
                  <c:v>39</c:v>
                </c:pt>
                <c:pt idx="962">
                  <c:v>44.5</c:v>
                </c:pt>
                <c:pt idx="963">
                  <c:v>30</c:v>
                </c:pt>
                <c:pt idx="964">
                  <c:v>35</c:v>
                </c:pt>
                <c:pt idx="965">
                  <c:v>30</c:v>
                </c:pt>
                <c:pt idx="966">
                  <c:v>43.5</c:v>
                </c:pt>
                <c:pt idx="967">
                  <c:v>37</c:v>
                </c:pt>
                <c:pt idx="968">
                  <c:v>24</c:v>
                </c:pt>
                <c:pt idx="969">
                  <c:v>37</c:v>
                </c:pt>
                <c:pt idx="970">
                  <c:v>46.5</c:v>
                </c:pt>
                <c:pt idx="971">
                  <c:v>20.5</c:v>
                </c:pt>
                <c:pt idx="972">
                  <c:v>37.5</c:v>
                </c:pt>
                <c:pt idx="973">
                  <c:v>30.5</c:v>
                </c:pt>
                <c:pt idx="974">
                  <c:v>30.5</c:v>
                </c:pt>
                <c:pt idx="975">
                  <c:v>37</c:v>
                </c:pt>
                <c:pt idx="976">
                  <c:v>34.5</c:v>
                </c:pt>
                <c:pt idx="977">
                  <c:v>19</c:v>
                </c:pt>
                <c:pt idx="978">
                  <c:v>39</c:v>
                </c:pt>
                <c:pt idx="979">
                  <c:v>23.5</c:v>
                </c:pt>
                <c:pt idx="980">
                  <c:v>23.5</c:v>
                </c:pt>
                <c:pt idx="981">
                  <c:v>34</c:v>
                </c:pt>
                <c:pt idx="982">
                  <c:v>23</c:v>
                </c:pt>
                <c:pt idx="983">
                  <c:v>41.5</c:v>
                </c:pt>
                <c:pt idx="984">
                  <c:v>34.5</c:v>
                </c:pt>
                <c:pt idx="985">
                  <c:v>22</c:v>
                </c:pt>
                <c:pt idx="986">
                  <c:v>50.5</c:v>
                </c:pt>
                <c:pt idx="987">
                  <c:v>33</c:v>
                </c:pt>
                <c:pt idx="988">
                  <c:v>47.5</c:v>
                </c:pt>
                <c:pt idx="989">
                  <c:v>40.5</c:v>
                </c:pt>
                <c:pt idx="990">
                  <c:v>44.5</c:v>
                </c:pt>
                <c:pt idx="991">
                  <c:v>39.5</c:v>
                </c:pt>
                <c:pt idx="992">
                  <c:v>29.5</c:v>
                </c:pt>
                <c:pt idx="993">
                  <c:v>35</c:v>
                </c:pt>
                <c:pt idx="994">
                  <c:v>42</c:v>
                </c:pt>
                <c:pt idx="995">
                  <c:v>50</c:v>
                </c:pt>
                <c:pt idx="996">
                  <c:v>28.5</c:v>
                </c:pt>
                <c:pt idx="997">
                  <c:v>36.5</c:v>
                </c:pt>
                <c:pt idx="998">
                  <c:v>23</c:v>
                </c:pt>
                <c:pt idx="999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D-4BB8-8DE2-C557220B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27136"/>
        <c:axId val="541329296"/>
      </c:scatterChart>
      <c:valAx>
        <c:axId val="5413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329296"/>
        <c:crosses val="autoZero"/>
        <c:crossBetween val="midCat"/>
      </c:valAx>
      <c:valAx>
        <c:axId val="5413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3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/>
    <cx:plotArea>
      <cx:plotAreaRegion>
        <cx:series layoutId="regionMap" uniqueId="{B40DA443-EF70-48A8-864B-38A089D16011}">
          <cx:dataId val="0"/>
          <cx:layoutPr>
            <cx:geography viewedRegionType="dataOnly" cultureLanguage="fr-FR" cultureRegion="FR" attribution="Avec Bing">
              <cx:geoCache provider="{E9337A44-BEBE-4D9F-B70C-5C5E7DAFC167}">
                <cx:binary>7Htrc902tuVfSeXz0AFIPIiu7ls14OO8dPSyLNv5wpJlGXyAAEmAz18/W3acxOrcdPedVGWqJkqV
Yh0KPODaG3uvtfbR3x+Xvz3qp4fhu6XVxv3tcfnH96X33d9++ME9lk/tg3vVVo+DdfaTf/Vo2x/s
p0/V49MPH4eHuTLqhxBh8sNj+TD4p+X7//o73E092Qv7+OAra27Gp2G9fXKj9u53rv3mpe8e7Wj8
83IFd/rH97unoX0w6/ffPRlf+fVu7Z7+8f03v/P9dz+8vNM/vet3Gjbmx4+wluJXSGARc4bE5y/+
/XfaGvXTZYxeRTGC/+Lwy2Xx9a0vH1pY/r+1BnSUefr68m/t6PN+Hj5+HJ6c++6n/3+z9JsH+OZK
5WzyBYHEPm83zT4/3w/fIvxff3/xAjzxi1d+FYSX8PyrSy9jkA8P5vF3H/g/CwFhr1hIYkQJ+a0Q
hK8IjSNOEP4pAi9C8K+389v4f133AvyvL79EPr/985G/fPLl06AfzEf3e/n2n8FPw1choSwK8bep
TyEqTOCYC/Tli3x9zy+pf/2wukA+/O5Ofhv5X1a+wP6XCy/Rv7z489GXT1pVY/sVhd866f8h8ugV
I0hQBhh//vo2AOQVYziMaRz/FIDo61t/CcDn/fTj757E3w7ALytfBOCXCy8DIP8fKDyv58pvX/L/
KxL/90GA6hMjHEYC4S8wA8q/agDxqzBCglH201UUfn3rL0F4PVbO/Q9C8HXdiwB8ffkl/Mn+z8//
g3/Qf2DnJdErGlJKUUy+AI+/AR6HrzCFUxHHP9UfuPyl6X8B/nk31f8A+K/rXgD/9eWXwB/u/nzg
X3cPlfn69H9AxgOnec529rWhxt8AH0BcKIkYR/ynuvMC+cx1/zPG8/PCF9j//PpL8LPXfz74b0zl
nz5+dwKa+9H+kcU/eiUiwJjRn2CGwvKruhOEryiGwvRz3UEvonBr14exfQpgf7+XGr/dAL5Z/CIa
31x7GZGd/PMj8gtL+MNEwF8UyH9OlJeq7SX1/7fkzn9Igv4SYP+pAPvaq/6o9P+rE4M18W/l/y/8
+I/Cnv6lAb6aQ/9WBL4S5D8K/7/o/7+b+z+ztD8M+r946BdX9N9K/G9o2R8VAvr/MQn97w3Sn/3i
9ME/ZJ+N5l+16N+/+jWWL5b+nl/9JZiHj//4HnP2mV5/cXefb/GN5H1JfH9e8vTg/D++56/CkItI
MEQ5+EYCwc3mp+cr0auIgdRGKETg8sWC0u+/M3bwJfjfz2oPrsBCAkokwiBDnB0/X0KvOI1EKHAU
4ziigvxs7V9bvSprfobip5+/M2N7bSvjHdwYzKzuy6897xNEjiDk2emKQ4bgdghs3O7x4RZ0Ffw2
/l843tyyNoOQ4xQtOUYmllij22Bs6qwX+mzwKPZmJbHcms1IZmufWbaVhxnVNFHt09SONlGTiy9c
3HDZV32UMDTtlHFip/RY5lZ1RbbyIE76Ia8bN13prtjhehoO89CLnSOepm7Q17gPDxgX52Ya7cmU
Sy9HOsV5bWsZYBzsgjp4YoGrrsGVXs5K27ywvE+aolqP9RL7iyHqhWQDOm26sDuuqibdfDjcMTon
ARODrKnmx6VeiJwrWu6tIlJ0aEpqKuSmt+mL3fYlEX4D3Wev9iW64JJTKnjMoigM0bfoIrLGfRQP
sVxVd61bHGTG0jVdbI9vuzFZiIhk1feZj4MtIb5+F9JxTFfnC4m0Hfaujh4E1ufQzvcLN8u/2B+D
DPvn/cUoZJSGUYgQmMm/jv5KetsO8xrLWbyl/VAeS6quigGT07ioo1fKyFhUwZ7Wnkjf+1o2TUd2
G1Ovx7i7EPHsUqem4shrZ0/0XVANNx1R4YWO9SLViC4a0b9bK6VTz5/jXY1i13XNj6xzU1Y07Opz
BrTTdrH1m8lHv0y7LezeoxIdFt6N2er79riN10pVuer0tl/mcssD3q+nacB7HzWrdG04XYZ1FEnb
TrmamH5NWYmTsqtkR1d/s5ENSdRVn8jkg0tLhzkp6+hccB5etTMapHaSKjHtcRE2ablxCBhvtpzO
vjh+ThDTblPyqyrxG8nB4Qy/BJ+JMA4jDsYOAbf/W/CN4mjiTV/Iqm7SjhavuybWB6bwtV3b5TSB
USQjx8Qeoy3nRRnkql/v2prfR7QluejaLnN12yYTq6sdJYNJcLvwQ1Sbt4JvLHW2wvm6HUq7LZdz
LGomo1hNueE8yiI3y2YIhmyYmilDAY5StvmPiuNtZ8cNJzaesQyqiicbb3atL5ISleYa0fjAqnU4
iMrYS0/EeiiKUcl1bDa5aut2FWmbdJ3HCQ51b8+DCvudGMancqnqsw1JdW429Z6MPdsF1j8qYdyu
KzZ1Ns/fmHK1JP1S7bSJZliNmew2dRBjGO4Hh1Xu2hZnWvM3JdvEnokl3BVUt3LEysvCoOpfBAoC
8k+RYjEMXZigcQhVnEIJ//UxmSMyaexNJJ0t51yVJOHO1jn19fVYRoMcRHRNpumtUPYSrZjLaN5a
yev4DANMnq1tucnRDS5H87rmxH8IRb/rLOsui2VxsgunIbPbwJKg7spMBZE/QZhruTqtoS659tBB
dUoGEQyHCUZGeYNtv3MCBe806k9zvUQnEbFBclp0h7iq513ViPFUNMFdTJyBf7gjmwed9P3gZSD0
sK+wz+pxW5JoM02+oDnMmmYZ0tjeVSjcE8yjQ1kA/VTraaNzZtpm2IcrVOaxzsDENLvWNpeWN+8a
sYxpjMZhv1G/9yT+FHTjLDuF8QFXyyKLllW5NfhxRUOcEj59sDSo5FBss0Sx5dIUl67t6rTryGNE
R5SgYZ4SWjuViVXdFDaML2q0nlpeyFnTJR1F7LLG0SFTdtGpmEacYepnWc6ryCoVeNkyveyd83Ha
BS5IXOhENo11m3Dtl+utOUOSLzkd1D4OJnK7+ejW2uiDKoO7poQrigVvOWE8h3co5bq2et+4sk4J
In0malMfJtR3slya95WLyhPtWC4cabImqPpksJgllYL3NOHgjrQI3zdhUSR9tTz1gxMpDzQc3CJj
tN7Sz9sUfRBfNO37LSzm3erjJ9Q1034c+G7siv4Y9huRfNJKTvgd5grLIezLpC3TOaK99HRG57Uc
+DEaabIFY6aX+TVzwVUZVftxis1rxVSud8KY8f1QVd0hMoHUukYyavVp7kYFBUN0u7ZmCfKdSbzw
IimJV6ceBXfW02hnZ6ZzPbEoVdWELleoX4kq0GHm+Nhjumakb3pZ67JKeUystFXxUY/6YvIl2sW9
3Tc+umDe90lXNu/ADr8k0yaLSsgJWZfU0wFIT/h6pP2YOMHLhMbmoV6j61jrQbrQJn4NhqRk4Xgy
xT4kjl910x0eS5+7sni3semRFGGV+0guZmK7ZaEq7aaD9phlvpdTz43soniU4xyZNN6aUyFsuV8L
fz0Kw6QiOBuDFR26rjen6lNrcXeYhLgnnOZEx81+MfpxJOJtsxaZEqSWNDqa9aGuuE0KEd8FbrjU
0Vp+8Wz/ey7xzMR+zdQwtOmIEYoZ4zCg/FykfsXUTDxFnNupTIoSyomAh4k6P0iM4SCXXvmEDlBy
xzpc9qKVc0mmfdjaLVeQq7mrLupl/OBD+rBV9jIM4iKpCA1S3obn3+9rGCzwf9oooVFMoUExzF6S
iiUKLLTQsEzQTTHwPmtCE9zhEMqntptKRlPPF0SU0gXGpXM728xO/wKsz73zBVgRZxGJCYmxIOwF
8eqYqhZgWiope12d6BAnk4i2Y8fLNhmdEAfjxd249e3JNxbJYZ2hnnBxDgxvDmPHgIT06twXFT4S
gm606dyprGQryuli9VUCrWoHZHI6NeNYS1x0Yb5MTXzSkfqRCrdc1kBUUyDc+BzVLU9CJcKEKUKP
Xk/02PXqUA1teMvbTHiuc0vQnG3b6LPpmRL7pd8LaHGyjC+W0T+NdB7z3w/Ts7p4ESZgpZzD9jEU
8zB8DuOv8gmGHCoMxjmQ5dAf/NJMp64gOytWd2oxLS+5vSma5o2ZBrM7fWEPPRSYlHaquTKxWuF0
BzRjBaWnICRM+trQdBrIKD+TupWZbY8jdWUK5aRq5yJpGit21ohCdmUZHM3zt8//giC6HS2aM2op
Oq7P3yY/o2O3bCApJlSlaIp6I+vlaqq24BiWddIT7q4iYJQyjHufrSptiAD+0PErDTl2pK7KAhEz
iZZK7GY1XbF+SWk0lq833yXjGsS734cUJkH/BCoGtg90n9EQPrkEc6RvQR1mHpsqGACMjX1o/bTI
bWjzbV5mya25jYxp5QRqxEdB7sfJp5q1Q9rj5m0/1gscbY6Svj3z+bhtzMi+BfoQLM0Fbrp4Fy/l
zVLo/VJP95wIlPCufOgXU8otvitownEl3pCSxpK3K5aLjsvE89stFiZp1nmSbtZzRtNSN3MSBx0/
DM181WwESzbSBzaEQLomFUtfhY8dx2PScxBGdqqP6ywqGWk15NCak8JRLD0TRxtUOmO7epkiqZom
Za7fEjGzIKlcs/eIuJS10FfGqc6Durwnil0tbXWc2uhd1NVJF+osDGzek/qhaww58dHkcVE5WbCF
SxUMj+U0RjvS9FoGA04IqCnJwgWknDBygwhkjEP7sALqduTC1ySMdquiR9XMRtoZ2iQMugHzLpqO
bbAbOApOsXCfHBsnWY/VCHt2F63oqXS0FOmA6yYp9AzhobRKHXFrEvZTuRtR+W6ZBUgII023UEnj
EckQBXWKBNcpa0DbDRaaVDRlm3Ab6NJpzAZjkpLWsm279tK2hSxZgfcN3YZsbN75Lf6osXsklPbJ
0nNytH4+LcU9q4NFdmQKU1VchwQlbbiy3aDFtBvxJltr38MmeUJJGFyJR0fNnhmKrjnQrbJRFHYA
4SuqpcpYD/2f8+bIzq2r6kQ4SjNOQzk5fhMwqtOyim60GHGCdS2OURkcwsax6+o+WKMfR6XJPiDL
uYyWH2fqMPRSfwmF8RbC8AEKrU7gA2TZVpD6mg/bmmht2mwxLClUVctl6nHCChJK0druhsT6g0Wm
yLsFcNzaYk5xIR4KbnZQHHeKCQnsyB3MBgGxpO3OYvVnHSAlw7YLoFCjU9XibT+16mob6YE77UA+
W32xbOw1irs7q8nwdhy2t03RJRulTMZrrO762h2sNmNWtVOfoGDQsgm3OtFtfA5GsUIZdDQDUhaL
zR7teNvWmuUN+LSJWFqWRBd9uRTnVl/2QTYL+jQJroCuVCIjU/yjB/9Bbl3vZV3LLWrXg144qCL4
9GWqunsKQlB6Xb/1fokySuFkGjgeyTYEPIXkPUVikxtd3VkFZQ5Na5DFSOBmM45OZp6GNGTX3Ybi
W1KwLgl5mM0miG9VHF5uIOXSsPoY9YU+GWf6TIVKJUAQh9rLcAXtW65sSo3Su0jFLo2nfslRNV9Q
s6UMB7OMML4OazbMUjQaHKCpR/k48ynpKn41zxZLTeo700WzNKb0EoF50sApTBgJqexw6mocpk0d
FFlb6Gxuu08oALdAbFsIqei7G6Z5phvaHXrXl7kIp7sOKJJu+btlne8Wi8TJxWEPeQ66tA+PWx/0
OQ1Um5K4Om6ze13WwIR1dwrmrcsjMX8wXWzTkUCZHLYP0xYHEgF/lWOjb8r2x3JdduMwqGTY2iip
FZfholnaGWITKMWyVu6h11rtOtDarZrf4WDtL+Kha47laNOlxxI1EZXNDAKPQAtKqPZ9NszIyMZF
Kh1tb2Xbd8spbCufYhOaBHG65EEzk1QN9nINXSX1ErBkBoFYhuN9hMKsRXO+rbo4j56ei1V54N64
luD0qaRpmxJKX+VSQyIuOQdrYqjNnlwuOTSuPiF10oSRToKwr/frsFmo3HDk3ZQ3rRMJCPoKCEV8
FfCpkEC6Aep47dJgUuI5qgn4lDdQkprULdsDEfQEjQKW2RJkxGCQhJjrBOGmkLQdqgypEg6N2o6T
YMlSgawygXApss2WBAMoB0Y8yCJxilF3pmL8cYlneFonXrNtaWWpxD1eS59Mari4A1W2XkKn4q68
mqAHyXAMaVZZCg7Iom42PwPGCwgaTtVeLMGZbR3NmxBdUHCFFOCXYTuArVHHoEHi4Lg4etdW9aPS
C5R5ukb5oIIs5hVIEB9Hh3ixmXcqToRWNm07VB6rrfnEZr6d+6BtpJpsu5uPs+jVbYzJuo/6AJRB
W0mQ1OFua6dBtr7Fu9G1q5wGe4indhf58aQcegfNPqWuJkmAl9e4Z68njHmKtg70U6B2lI4LOCBz
nxVxCYqg9KDiu9dNOBHQDdBXa6bafcPsPepBCXZAOfFbuhVG6h6U9jA9+OmoSykGMH4MEJ6qtxjo
Ib5EqsmKOmjzEARiNYMPOgadygo/BaAJ0GNgQpG3I7vDEQJPLIzjy2DMo8LY1Go6pkMDptls1jrZ
qv49bqH4ijm8iRbxZs6YgWYF9fBQlusF7+Dc2EHPclb9BLzObhCrsE7djtf8VJi1Sgay8cM26SMv
gysWcAfsdnPHaWDxvqcuWWO+nnzoJONBd8PL5SOu4G36uTiUy7QkwpAtqcs1G125JabsfmwRIwmL
3PUc6Ho3xuH7AawU1ejLoiNrwlbw5xq1alluuEqjIT5PMev33pZcrqh4Jx6XKX6CAjBKOq1PPP4U
bmG8HwUYvV4MSRg3It8qtsiwMWBrbeIUFu0j19CEdZUvZR2m8zoPu2UahkxHLU78wD4U01IlkABx
6llMZLFFZl8P9lkBNw9tNT5ORe/PMUNy2oZrwazOUG+gjbfmAJZudMGBMiQD3YE58GSLCWUB8+0+
KP2UChpBzlUKkmAlGVTck2grcC9xPB+nYmwkHoar0tIT91quQJdAZOPgJh7Wi34h2RRMn+XFlkRF
fR+j+2XU0RkNUOuiQfuMBWVSbz0+WXCkT6xeALvlYq2afDDe7yO3WC2tIwALml8vYO9By6i2vLMV
uPJQoI0HyzRWLrccbdKAi44w7S5aYio4A0YnUxx1YJqi+U3gzLTv19Xt2bQWkq+v+6EYngXrYQNy
no8M3NYYrIOkDJczdu25BhPgpoz6t2NQiyvjknh019vWfsCl24ebc1nlghJ8jxY+D2avx6iPk6Xu
LJzEY4xnkgimbTL06L5cc2CmQqEwcT3nyWzKxLUlScsQC2koyys8LGmoYLYQcw+EVW8sicM1ta3G
4Myp+wjsIckN22Sw2k91WA9HEu2griNYsb3dbCA7toVw0OKrnpcgG20cynax4AVt4HPp+ErM0XYa
ezg5uAxS61yV1IO6Lue5O04V29d6pWnY4ykJYnFPh3KPq624gHLTnJbewamEnxCPi4slKFvZLBr4
1WKnkyNLlZqgC5McFUOc2aUFTFeYw9BlvoVW8gGzAUurNgEkv6v2totWsPCGH5eZ1yc7Ttthdm49
RjAaAfLeXdTOASaBQkfaIkgsXKQhjJ7uROSC/dgOG9jAaYOUSApWK3CiODlXS9ZxHuxiKt6VXtNz
0+cLbcWhXnXug+XHKSynO6bUTbPcKB69xi44gOFU5XUQN7LsHb0mvMkjoBvNSHkyBe2yC31MJQyr
3rNmPXASdXlVOZ1gTO5QYz6irdyg+OmHiJV+r55HKqDuqxpailVVMvJouR3NUuVTY+mNWUVCK2Bk
81yYHQwbQNgsfZAgSv1hzmBB+BqD8KpKkPuLuey7eE0wzEgOoumWrOQqm4yok5GC2Ve5qT4UyFtZ
h7O7sgu4nNBHn0h9OcQBOysEDMrrxZ1bteabp2+RqMNjheKbTjFzHfOxSELdHT9vga703puSHQjY
VDCTiVPdZQTP5VVjIGWWqLInv5K9F+CDj8SSBI/3alxhEmKr07ySfMH4UyDsG2HoJLGJgAP4Wl3Q
xjVKtqH+0PKyuWhcO8iqICynXSMXPLgz9GWV1TSq09ov7CoowUReq+fJjrslHQsvzVzcMjK1+7Dc
pv2XG4ptUXJxfISREHgEhrf5OPZiDzbbcGITCnd91N/4OBwOlg13zTYh2aqen5SBuskB9d3nucE6
njut9WXdtakry+mg9Nrteh1Eh7W2bwuNaNKh8bFC5QPVT71bfzSFG/dCNPtmKNSxMAJd+AAKr4Le
vmJ15SDRLlbUsMTaGCWmDdjp87cm1D10gqrPVxgjnqkP3uiO8bQ0+q4v1+BsuAnOLahriWvU5H1s
1stSP1uRDrzUZelUQhU2t+XYvS3W1pzwArNNeOxgp4P1A7WzOTpa42tUBhn0oygtuh6EomDjdeEd
2LFFgXeFIcPliCaym8u1lqaGWsOBau3Ar4TpWISavdNNmZLFH4DG9XehXxOg4ldEgORGGqI7mOjN
0nW5DVawnon1WVWCdMNBi0+lBXapAirjFiZmIbs1TXnXUEQyU0GTGij4/SsMwEaRRfMKXu8WuB1U
yk9oWy98iMd0DP1yNXNgoCO4YiF0eceAW27VvHONvfANG+8GNaUbc9Up6Lvx5MDWU3aoUlyV1b6o
yXAaFFtl5LsoMypodn1L8L0tQH1ukV2OTV1XsqnceBnq4V5Es77Wrnf3y7bfpqh9+/wQJgyW6wmj
1E8Dv9umrTqs3XLbP88HNO2qJKIbtGVOVzAd4vBiKP1FP4F5UoPOkRu4eLKtyzFzCoqWQu0Tiu7n
ki8XKoEQrCn4fCL77LGHzsN4wM5Cxgx36VzCj5tv02XzlzWpbdJUJdj4vhySKODFblsN6Bc9uixu
N1BJhd7xaePphot915AZzAXagV/MMx53cVqNDGUuTId5vIVzNsO4vAy0VGsnssaD+J8NPjswTdNm
6+HgR+chipej3SBhOsQuBjsfQeyZM8jZriJQVkXYZJ03y93q4G+Q4K/lLoh2PAnaGA5Q1DSyM2I+
jLw/cxqIa0OQS0RMXV4DQ/FiRec61gg6YjzmnvfjuRQh6OlxAprrPbDEOXjbE1Ef6kLDcA6M5dXX
7VVEiL4qoHiBWVXkoIPIsbVgDE1kmnNnV5dvMHmIpkSN1aWqt09zWeqE+TFO56L8VIYl209FeIm1
gBKuCpwo7seEmh5E2jAt6dSS7mKOZpXCyThsVRe9iby/iNa+z/sN7m+1QO8E6IOa4hH0V2VvBbfQ
maMQbLQQt3lQ8j0hVbHrhla9XmsofppaiQhZH7zBoAEVZDVD7WVUghfU+NLcg686pkUdvxtgVHXo
yn48YMHETtc9SntChj3a6rzz2/JWD05JP7MqDdau3ZtON9diciCRpiWflV1/dF18rpp1uYsm0CJ0
JFnf1/GhK0J34cKwg1Z0JEMY3KE+Atm2ovdoJVFWDc0RGZjATR0C5a3mG/jMxD1MsHA2A7xQzPmH
oJqPPbPVrujA12s5kI9u8NVOTP69UsWcdBGc8A61cBfeQy8Us8snKPLJUFqYZa/mDSe1P8CfEoDx
qGAah8LBZzCPuijsZE8betONlVR0XkHM4betQrcNPIAocQSmoBplRfmhqm2QLIsQCefapgSTPLCm
O7TLAJ9GaG22NTA5HMBSr8AZyyxQ6ed+PIhlZ5aSJb7sj8iPx88Z70WhYXCzdokJ6fNQYHpLCjNd
NH3rnj/nAZZpELcSc5iwDi2v82EBn6taR1msBuTdNNPMgwXg6VTtZvg8SD4j2+XedgTmCv106XV/
NffxfOpJ/xhj6cpGHMINuiDi/4ezM1uWU0e39QttKhAgmptzASTZ5+w9bd8oPN0gEEiAaCQ9/Rnp
VbvWqqrYu+KciBUZTq/ZkKDm/8f4hjxNh9+T0Nh4y/FM+N5zuCzjKhAYcW5F8nm7f47Yl/7RnXw3
PesY77G0rY8kUR+Lzd7qAabnxoPu/hMunHQeBNi7+DluBz9sck/CqELH6HyWXvhWIskRQUAK/dws
6vuaoItaZMPPpMs3sTV7dddt0paWUe9dBuFQ6VPiF1hpupwu81OgNizfFrfNozLFlJnrnYJ9Fq8O
fnmWXtJOiB0N6+VWz6z5w240KWzaegr2UL/UOTSK51waW7HenGTQwcIY9HCINFRZSNTdvu/vd4xt
5yAETsDWCV/K0rGE5hNVqVcfCIQiCI/LvLfxL6l4dKSS9DkL+HSJEjydQX4eFp886Iw/rSrilY31
0VOTO9bGS8tlgVYyGrvmPb16ZEiuJCRfoMQxbO0AOopx8EWhFl5ft03oHEbkWMRjV7T30eeSzzIO
p4c5qcddKN9k0IS5VOwWW8ygWemdhOh03g4h6W25UXRK9u6fbttX7z7QJ0/eml5OlQtjU4xJ9liH
gSlNCF+4oZl5Rm0pKkmYvfT1FTsy+lsXwOSQgTn2vru2zqzwybv14I9rVKkYtMkUPXmhuMDtnw5p
uDT7xZBlR1Pr9pEP03KB8jFlz62PC2hCV/ixIicxCgIzYK2LNWjaU7o013mLgn3Cwx+QGJIjm+eT
ndAHu0ZCkuniArZvCiEI4kLoXSE8KcxVqlC0el/Hu6dtIvmp4WzJyTiheDJMVMvQ0XIWlJVOS1mp
uyc6+9lp2aYMw4tDu8/QIfHe/lgUQKx+qnMRBa5EA7/kHsPiwboZPNCQfY/mxZ3D4TqnQ3AcVu/7
LGNQBPObVXX8HPvsDYjSeMta38uNPze5bSM0RxPAmWCkFUeTVdiuhehCW/k0j0DL2hS0zoQF12Nx
tXITgEXhb7oZJCQsoBGLJZ8j4fZZOoojE2F6HpQJcp6Nbyg34tpCFIYUs6PmS6ituq74PVpQaH6+
2is/fewH1FjbNoVYA6OtCj0hrr9fat/vS2iLBB56i4HTxmcQAp81vMrrdITkdm6ZeCCZW6opADe0
WfaZbGIp4jTVkN3odwf5Ildbn89LgCICrmZuASMcMs8b4VGhPgTrgGImDdBkBl+jZTvZRburx8OX
hsXBwTZYhxt80mTbS/SrrqBhqHeZp2LowOj/E4wVTAygN4GylW+SK3bIF4F1AmNmSY9kC+2N+uO3
SLe2dAtJoVWQc8/MVrRKH5iPdpQOwZzPlvdntiZmT+fgltQxfoNroqLjc7uTzu8LrAIFZZP7zETw
NLHkOsh+OvtzPD8mbPoZTZp/mXwAFmE4ZQeQQd9pHVr0ue1H4KtjC15ix92c3QQwiS5MIVONX4TX
fUJPmuZMZBF6siIjvTwNaXZuRDyV2Rax3MQARcY209XW87SE0q0/hyHW9ij03nvqXm0nopxQYy9k
hSAi8dtA0ZHXl22oh5IZfQynui1a48lSuntB3KynCerptZ/RTy7doVdrWkxrrPeG/WJT27+5wP3o
VBNB7YZMkaawoeu0cnqr8zSIDkSsGJdgToHQgNYMd3bj60nKcT2tizV4pllYkuyHzVKAHqiEynkw
7bWOguGwkfF1dDMqxCjG2KHbO1F9UvWROXau5eXa9Lr0PPZigSJeQwJRXZmJvkTU2yoOKrEcRyxX
In5xvPk812Fd1ans8gb3vTzjlskS/chSBah0WXoUlotDKrAHTkYfptA3J8P12yTZuucqdWcXvkwx
6oU4nZb9aIf6vClVYIXDXAtg2t7tst3YhEE+AJ58HOfUotc07wsNHrrVfqq12ZEUpS+fPy1Bc5sd
hTyYmF2yieem8Vw+RZ0sHOS4PD20SSSACHJbrNs3OaBUGAn2kXgDljnL5wFKVrluWQdLMeuLyGSQ
4YX8OjcELptG0xaFkGMSw3YqHb9D+CuIpA9sQDWTJGfL6IfE4CjuF9OiuMu6CLtv2OMqhzQPw+yl
D9nLNMelgGQVmlbl6RKa67jI975LHoyLzB54qSkWng2HYHF9ETTM5qPy32zUTC9BuNwWMIf0XuXq
66KWoRDxMAEQTcSBeaLeRVgdgVYBnGqX8Vc3rl3Vc+NVE1uOi+EX9HDsVk+zlxNI+NtWixOZ3feh
3zByZgiMmte3tYHcw33yONX6q9ogFA7x2RcJjsSgnyU/jptI99wAJpjH1V7H2L+JaYFxESTuqO33
Oobb0PbqLVrRUI1yfcq2uj526XrDSR1lgJqjamSYlhnnhRtsOQf39mT9NOGeLBQl3wYoZzLJSz+x
z7EOUlxWBl99a757c/2SQBzKR5HKam4cymz3qPwI5uwSdnmoQtRYkI2MbruC+tiXoSDzSmulStS9
aV5vWBcVk8kT9NtiSsNHb8RegGoyQYWBueXSoRhqlRbwaFGDoOm1AZQYfECWQr3x0led5mOyFI2q
zxzU23/hD2pDF0Nz9N9fAAk+RprLvI5hYSqy36g5rpi6mb7pvrnq530abmCd7KOU5sRrzvLuZC6d
V7d5gJbarfZbIMh7o6JPUcfLIV0ucx8cffcr4novvPY1dOJ1rP2t+C8/gkI69jFa6zqBkQfNeBji
lyxUp61rX1sYhUFHbwtz8g/W8O9U++MfiMofgPZ3Ndipqfnfj1/5x9v/86p6/Pf7qJA///J+esuf
767/fezL//pV+5/qnsrW//pF96v5x8/Cxfz96u5k+z+9+TfI/n/A6P85L/H/xdinII//cULMvyH2
/336x59M/v3r/+Drs79R+MtRBjIKuJGfhchN/8HXe/RvGF93wjIFe4+GPgz/BOyRb8QBDjTzKaEE
seo/AfuI/C2kOHkG63VIwiiJ4/8XwJ78MxFCIwA2KQh+nNoR4SyVJMXl/RWzESN2WdTIPrzOzR4A
2ccwaojKp7t4haMV+KWjU1ipJVlfVLozm/wathvwyHSmEvPQ2Zuxw3ZRbqj/AyX179cG8DgAsYKE
AjCtLLtzr39FgHpvmLXSay77AQDHssiSAoSDROY/KRC1qrEBvLQtbPcycMklG1fvIKfJKzKbLuXq
o4qeFyoudRuS8i9P+O8T4a/JhPtz+wufhFtFccIMAfkAGxL/JXh4f704NdJGMV8sIPSxIEUa24Dv
1unGZEp39ss2+/zWhlm/g2Jr4bF70YvwaCnp2zqs6rZM34bOoGNNe3KZ6InhsJU3xRpVJmQcj+HY
QrTTuj6aYSKF3qAfuW5DV2B9ve+iuki8LT6Fhk97L/WOq5PpLl57wGJkyC7hXbD9/ZJldVY1d6PN
w7P+DzfhXwIE95uQEZIhIoJjeMIE8OM/34RQLTFDTQDm5fev9mv/GMKc3px654lKbtMGDbCLXoOs
Dt/SlpxJP6ZHf+vc8fen6bWPPoNl05NoGa8oJ8//+2OimCj//JhwShCmCYHRnwF0iTEx//qYIHkl
LZ88lduVeqr4TfjXtbrWQ+RAe09RNSQo8/x0xq3l6gafpduh0TVFR8VWmQ6k0tgF6gZ/qkfXEs6o
dxZ7lsLSF970H9kUP3SReYymZjpOmU2u1OseQ9GR5yzk+3rr7Zm3LRQeV+uHjRlaZIBaWt35cJhk
fdGtE7ehacM3n8iTG5IhB2gXHOvITRdiUAqGHfkYuXvDBrM+zM24S9HPVyxEXzRktH3ORMYPUQ0o
Y4A1qMOlfw0X5x7+w638txGPOBA4pSiOsGhhtbrf6r9Mx8hEqt9ipXLOpx+r383PmjbzTjd1rpwl
JzvQRyaJfJwmHuaRUPXDIPQvH+37wxLrQydmNYJRbOWeof8cfDVd+zj7iu+N94u101Uk/EM5qa/E
6HDn1nEqapSeuUoj76pQ1/75OLYQtyhrO7nrRsNfTDAPVTwtlyjyHjq2XULe0Mca9qij6kaRqIFf
9SpB6X1xiQ0hJ6Mgc/eWdENDUqXp2FRCHv3Q089JPD2tq5EPU9+/NM5HZsc0w41r+SPrzFuXGnKq
6VL/cfrQ/0jQUoSa/mmwJoGPA5VQwCdxQlIa+v+KhfZpg7gAjWGnbsCurYnDfEIPY0zwNELkRMzI
6by3NNgrcDLQOLKd525oRPu8ni+oHXyY/XF4sQP5mvbwmNjaXwf6fUqQamC8D4pIJTChN7drmyy5
djqIkEvwgnIdyAeSECCajUUbwoNf/D6RAXt/MVu3SxK3nB1CTjmnYi/khoLTt8BAhmy6xCPsRg60
irXDmOOrLiqcgvPSLa/cC1CZ+hBKFH1O2/RtBc8dCAgEvosPA7z/0kzt2zT7+3oYwYbvRB9zAEgB
ZBTa35ZhBw1wNyEOkzd8ek58cW14OpQkSs6RDkThhbmL9DPvt6chc3AU3HgJYt2VEUOIRKQfXdvi
kXUvgtfvHjNwBnKI3uiyMjLkiG+8aTG9JOTFDWgb4ixhRUegQLgFenDQPvXx+k3ZZ93P+8Vh2dWC
mIee/1q3JvpEUO4nPcmBsNIzkLbH1PPaY+Y3WTGsMkSeyMEXVnS+wsc2Fe9Cce+E5ZOUV1hr7TMV
Dyb1ZvfI1jQpwbUCEOrXeNgRiYvAKkDQmyHiAliBOWgGwY7Um3oMfHBBqfdt6/2s0pN9QL0bPLSD
/PsL6M8J9y95UEOgDsnau89BNpwgsPPSIOpzihwiT1kd1c/IDGy7JePDQ2Lrdh8Ck78QpRGqG+Uj
pSTdbwtFfAeQ/2Oahl5Bkk6/E+5+8S5Nf2xwIUlX0R72nPYIf/j9ks1AdY3FXa5ZDctoZZe1Z3WY
xzKKd/gBfdEPDPAjvy+5CK3kgxHRz0i8D6rm/M7SHYWx9Y+BdV/abFFfGwruyutQHbO+MQXq7u0l
XeEGyya+LJHUN9/vCgPp71VPHskhhgaXhJ1IFyWv3F+R5xnMjaxx8NYDQO1ceE4ysz7O3ry8NqvY
BfEYvYsRtm49uwoN6LgfvVq/eUn2Sdst2UcTmMhh5BzWv8mzbKZPE53dwzpn+VwbdUNTFxUzDbMy
ngR0iSA9ZsC+ih7oD7gNZQqXhhwa0hCgJbS84BhDbxGrv5kkUF/ZGDwpS9pHNJS6qL0V+KpEbiSa
p1+/34ErGmCl3/8HHCUmt+jk4O8BI9Whd/rjJfBuY1iDUbKGgiq4z/ERzvapS3DgImCJQPTyoQ6W
8TJGPhoqybP3jN06I7KdP8z3xIA7KZrND7OGKKOY2tAVS1uhL1oxsE09FM26TUUS+enljxecVFbw
sBhhR68qKeZxma9/vuiAicOquM4ztN6vq2b7OhDbZ6Z9kAa4lKKRPDh568guIuJhhR56PScBuQjO
/SeIdzIP6mE5Bt3CjkkWfWrIk4fTd5IetK9pxJPc7PSQ9GN8pgJNXcDJhYwk+BavFaIx60czpiwP
oBPoKsIE2EOUEBdEeegpanX++53kCyvB7hjAGxQk8Kqf0rAhl3alV6jcE9TB6KybeT42wgeqImxd
gZEdy2lRwYFk7S9k/IJ7gaOKdKTvquEvg/VNIeH2fAYXSYqAgYPoWIwCzfcXve8n6KkrEfOJpKs9
+H0PcgJxuZy67VkjLlrWc+TvEV3yugyBw3n7CY/8owlg8fMQ1QqhEtVj4Hcn2MNRwYY+eKo15Cwz
zc+iicd9PO0RPtPPwit9GIvPXT08y/BODGRqflxrf36cLHrWgAXsAF45OzUw6quhTndwZ8iJ4HDN
wtn+u8ImfDEtC47Bxna+OiFE1qsiQ0verU3zmUJARYB1g+KbwEVMtpp/7tbMfq2mcJavdJ39HdxW
bzff3wIiROnu0uQ5s81PCFjTQ+/cHtnA+pjy6MVfB3v+/QIsONgTNXafwjlzpUSU92LACxXTMgFb
TZBSQ75PlqsJUVjAnZqLtuHZPkrZNz8N1dV5Myq9GMKa58loF2/SP+Ap14WdovU5SKw6TdE85BHY
lmevrftLnXXvK42XZ+UtC+IPKN2byBe5t3ot7EUOSIj59GyFrPOx7Tss/WF03uAZ7i3Hdp0B7T83
XqRV7t3/+Pv97z+lCDblKRE7o5b6sdsamNT3j8a06C5T9I5w8PqNtHrepSlMTDzSDT7JhQ5RXw6N
MFWP4qVkyB8dwhH1JmZHtueCyGIiUHuG0KFaxWZU9S27q+R2u0xIToNZhir9u/Z0CGelXWBzzOPd
Cubsikpn2rul/zTetREPaYanrEvpfaf78ftz+vVwXNq0f0ywkSBVOPlF1iTTk1sFyNcRqEAwy924
wR/lakATCYA5ZJ0GY3QKCB2rpoOtNCJ1cFntjEXfrSdv7NUl8CUWWAtZZhu5fGUjwHzSrG1Rz5xV
dQKix+M1ANY4HF9qAzkmJM+/fSa767G2562eGkxt/uomdcGWtj63zs37Pr3HqFugLYbxvPU3eeQj
/LnRhct+y9xtGvwBOEh9BmG/XJo+3rm2Hr6AbTrRdRcG65sFuHuKTDpVQH76SiEMnS9p2N0SlwAm
9gZZ8dm+ZGgXrpiN6hkHvc4Did9F5GQZGNM9QqIfStf7+sWjkLWkqX/4dJuq31/eI8dwquHvAyXf
PoDLN5dxDMaXRpCvyjbrJZsh/C19XYUI5ZdobwBQpurJR0laLlv7M3W+KpbooYX58zDOcd7EaJGx
qwy2199dG/wIN8VfQ7qtOx5FRT0u9KTtepvWacwTAl846cBPTAJbFxqQruZjVW/JF+BKcz4Em8hn
uT5KqBlnN/iwhZTcd+H0HGEjPaFE2W4Bkqb5vIqLnw0EUYM2R5g5yI0IoV++gDltefQ1Mm193JB+
yYG8Qs91M/CnFJmYJStUglbLyKxse8hjfobStJuuG2/Fm53Xq17VkyYeJsumHRaLsDIM/pIaxaeW
1PSi0V1Ds4WnTnXwErfhpxCj/ox7t7quig1c6babYbXa5jRARW+rBHb2nlmLvNOsdgiH9blx60eG
n1PX6y6DK7DUvMNT8xAPWJCvGFfYGnCamHe1sbdDGtAUydKvl3hK2l0zG1hhg32IUxTMkfNK6bfx
IVqiaklmedBUgM0eWWU0PYUZ+MBsycxtqZ+bhbAqyDwUsdJDmRZ4ZyT+zF6pBx8sRDro+qlL+q2g
wFNR78HjWF4MWGCMrV9e64cVYFZ4KRcYlbpQKO5KK/wycyN2AQHG1rf2qy/89jns956GIA02oc6S
E5yDoAgULmXhcPWdrswQDkiYwaYOWHqKm3vN5u8zviDZtckHtCLYDScYktN5bPx119ByQjtfymCV
MNXZSwze+uA5guy7mssYhDWVGWIfffdzsfUtAiNwMyjMJoPgTBDVY57JshlgBzazj7B898NlwL9r
7l9k6F55TdVhVOlamhVr2GzMobHdZbECmCSGZWIx2lNu4py1G2KVWu1o9iXB3pJPDbBDnkTpgRH1
jojnhkid1xQCRr8SUwI4+OsELB+fgSESo7+gs8YqiXzZ2mhEoDr7M7PCQB9HmMUnn2ifwLVqm+nM
veG6AJYLNt8rg5ANh67tgftmV5xE8JbM8I83QOL7UbcPLUmAjAfxrwWLyI4H8G22CdWaJV9kCOML
O/znxgISixRdKju4U5h6rIoYUsLgjAFVAGRFb4oUX7c9avF9i6dbk3X9gxUfnt+me9R15qWX/lf/
bcG4P2SbAbcAoVdmOqx8XmPEju5yZcjmmLtBuySg/CMZPyzUqAtoe5lHrftI4avoeGQ7Muq0jBtk
kgyROzt0FooNWigxF91ABWzQEcQh4sfEokETSFdYIMdYyiXFcgmRnMMrkcOUILks/Vsr0qsmwyvN
1rGKx/BGYZifOgiGy4rhHMIWQm9kd/ARoTRKe67r2VwSLPV+POYwBUAfWPuzbcQ+ADZ6jOaIFf7Q
YxPJprMOxzAfUUy2SHEeofK9NX30aM3gKuSw/FKq7GdrATJYOK8+KIK9fE2CLiz4HHytlT/k48hj
IDZYTmE2uUXrXFuSngaLQNS6JgBsQF8FcR2XNVrMzg2vtcCnZV0NqAWniGS9WNHjtlO5IgCOUv/U
9+uyRzz8TXose8nWJo9bXz/DmtkKG4PgSvuPzckoB+qPs0c4ZDscaZL7mViO956o9WCdbH6Ch99i
kog7Bkq8aku5ADyGIYz8OsB5hDhzgs07rtlzi5ThOR5xNgMdzAFW4przBRZzknnfZA3cWSaI4FLE
RztEQSC5bK6AevqrgbYALAd2y2xAh4j0orzOYTcIz6yO2JMc4icUVT4yb9/SKH0y6OAC1YEqTp5a
HdewsJBXpgkilzZFNZIio+zaSF51ByG2191YgA8TO0fdHgQZxMCZXPg6flfZhq0RDRXGpM3JgjNZ
JJuGPDEKwYFkEdcYh3XsUAaFKpvLtIfN1TEk5Plsvo9+FGNBGI8iqXXphj4qdXqjbR8hIQH0ltDn
2iqaS4cSOw7rCIcE9NCFcOUFYAIcrkFAVIB/xAjRxZzhtnIWFEThMHrtsERI0QJ06Y/rXY9gMUKk
Ahh7A5ikTONkQ1R7vJKW+QcARWexiuhoNzwzOllyCH0QmdArAN3U8hTO9AtEAZUH7qsGlAkcswPZ
VnvHLkj6YqTZsdasL7bILTC6+wPO1RDPUsW7YXkXYJIL5I11lTr6lDKUyTXquMIECK6mAUAbQxu0
yiPB2khoITaAUJZrm0O06/LAEMBLPu5Br0FfzaRpd0Hfgj7CWiqRty66pNlJb7PFlpoD3Otuz3u0
6Gifyym1U7EgPLmbbPMZ0Rm+rsPHzCTmrRdU8UoQzuEqqwZU6Ma4/uiF+phm25fVKxHo+2mbfizo
UqiWw9vtjuoO97P4JXEcLQzyKgVZyRHeqC2HOK1GvgXHhb53gUCqRvX4NKnetz7q1wUxi21sVkD4
GaviNtoHEBaek8E+1e2MElYQUfYxloRAtrR0DGvZ1uz4cne8R1NwweY83SCx0xFbUeqrXd0aV8wq
DItaY++OvfkoNHqWQUXYxyJfY2AvoiRDvPMlwtixZfwQMHokUAHjmEOBhN3QpCM7tWudD5R3bxtJ
qkm7qUi7cNj7fBTgNdVSujkn/jZcJ72HsXfHCHDXTZ+VaAr0GdJQfIUsPK1YSJsgUBUVUIMjfzjN
KW92CTHvNsMGP0jcu2XiOBIFLVqjmtIOSYNzLBy2lCC+uKgFwhUikT0RVEZiCYCdoKzdCGYFYM+K
dBPFegruf23WtYQzDRBb9gYgwPo16NdzFHRfZaNnHH3h4QoojjHqxujKI2SRVngOafwyW1BWEc7O
wIQDEMJ4EWi34/S+oEE0jwIE5MN0LaZ+xukI7zHlH76XLGXTzK+9TV7mZfzE5cJyucoBJ7kg32zx
hKlLyKFWhecFNbYGdo2wPyBXaw7pvIGalCt2TCoV4Er/I4D0VY4TqXcaWe6i9SFz15F4mVekNH0S
I6eUeVcxo3dwqIMQ/kjDfEjFbtpmICxNuuamsWWE1QGLf41eyxhIp6kD6EJAShiJEJVEtK4N3jzO
krwbnIfSLZHX3g8Lu8igJN6isAEl3gnBsBHqE8EcssCNDReIzXcBPmDiFSzEnto39S5ttSgwTv1K
+Pgeb30Ls3aG7Yt5RR1ASqIRcevR6iK1hHoW3DW+/6Ab1PL3YPAWtOtJMRCeDmX1Rffqpv0ZJSQN
V5g5+O1OeQ6YkUNcr76h0occGGFp33ACyQIQv+ix8G0OO+FMD0MIAWcYzABdV+M3zDFaWWDdg/0C
HvHRH6Cu1NB0ocTQJ23NA08FoCh/QbMTAGurkJMBWB7wJAdUfI3ZcoZJQLGkCb1PmwFAZ9SYPIYz
VZHYRTfI+Du0s6/4dwIc9DTsJRhKI0h7mGlIkydQSdDv6ZMXIrnppnbA8lPHJ9nFOEBD1FGhpxRM
++DkmSbMoDDHAjht2aF2QGC3BcdKRO2CZG6CVixgZteq9B4DmbKqqw0I3rY7RfP4ZcTzuZpwOQrK
j8yTat94PLgapANX27enSQ9lTcYvs5ksmAgPuHLcY9L7fZ175IQ20n4Kp4iWyUDCgqK9ZAsWYL3W
3iPaywY5acWrSCOSugKx9mpyC6Q44oyCNZ9it+Twkh5N/Cgc8tiLnn/VMTJfc8xvNEBAk24fHp1u
aA5Kf9ih7L1lKTY/vqpv2gexB07hhkIjN1aB+b7yJfqsx+FbIrjNTRVvjOZO71qefDcWfxV2/SGN
7TFdQFxbrNSxel1G+h3V2LNA74mNfe3in0wfOJyBLwMGuA6jHU5c+qQp83HCVHIZ+3FGpYAPidz+
Kywe8Gg6yePNIv/t49SljiVfWvCo+UTQH9P259K3z3YMLqRFjFrewAPvVttBVs5aOJkrku3QJuPv
wxZ96JXAtqwBfBCGg4h8+Wy/JwAZir4z7+Aj4wIlw+us0bZQewxsR+7QoC2DuC9b1GV53ONjioz8
4BGOJUIMCBIYxh3W8bVHqhhZmmJDImnHY1xka5EZ1diE5jEurUV8fE0GhjD8fhT+26wM9H3/PjGa
h+hxBTd8Yne8cO3Ymodt9zon84PXP7VsQGW7TRNw9ZaCW1/pkY3+Syfkpw6HxiFAO9wmwTSwksah
9ENbsXjA5fxII2bL5u9inD8lTQ/5t1/vm1+EdWV9YVJMVxp4B06WuApxph42khUeCgl1tXhdUKwU
OAfYHLR45FfWgMqH4OJAC5cJaGoBQ01Pxof9JeAPA3WF+l1j6Vjr3Yx/mgC0X/SBWsdUE/+AnYSM
RRo9JIji35WWeI6OHLJ8iYzdDmf++UU9oS71kvv+2t4QRWyO7QYPTmJ3yU3G7iQcSvMuMwzAqvo5
O3aMESnyfFO1GyJD0M9xPQCTunCLcQwbS7FUM5yFQ+fCAEm7MR6onY8F7GkYGQ55eLS+Wq5dvdD9
iO+dbVDh0/YXqUiJaMzXjXk4pSvVD74GW2ai7ufmQ07wxTeG9hTFufk8oD/NUxxBlkv49Dum/y9T
Z9LcNpNs0V+ECIwFYEsCnElJ1OwNwrItDIWpMAO//h3oW/TbqOVud1giiarMm/eetIvDiEAe+GlB
lDKdwHMVBEIETXllLYzlTSBNbaS9R5bcuVZLDRZp6ckR47s9DmffnesNjst0l0gkYGV199lM651m
dDEMPhzpHSPYSzu8cpfHh7bycCNtpNt9dW36KiZb3vWS/iqO5Ztqx5G05FvpZfqDnpAGjYeGS7Ll
NckTkE3jTBrMxQXCKdG/JYr2NRrmB9TsFHPbb7tBT+2Jwm6BmmwsphBuqeiJojENGBjzITNbdbFA
HRVOEXpDKNJu/NIzc2shgRC88UVQNslzZPLgtHU2EDiqvGec8n9bDy+BypePLI/OQi7wOMazV51M
ZMWN3rkXErTE3i3k4OaZAJ0emIbcVanSHm3oPJu2pwy35+jemv1wbuCGVCYDAL/14HhAG+Mp3c5D
MZ6SCXeb0dH+txYSQVWRiqirmUIdnI0leyAixIaUwwfLcu1iy0t/8kWB6meMt8HVT6J/datq3Bly
cTa2AIvUxT7KgkexRL6ma4j/cmJlO4KBO6/HdcHIOFAcv3ZU46fSfkX2hxWTNDRtYtwzAdHFJlGC
oQ+6Qr6WiWaAb+e7S/zqUMzaq1m6N+In8Zmh+woToEUoc+uh0a5W359Ur8PvwwlWT3rQNm5YY2sr
C5BNzPw2wqX1KNz4Jeqjj9wlDm8l0XeMLDOC6NgM8L8ajZPFoVLVjadicD4qe+Eukva0bXHJab1T
UwBkVOrIZzihd7PR4LSBMOabYUbGdsObe5/ZREXxkn0Kl9qfn9gnn13yQtwriR0OR8+HTUKlElcj
hdEgFKF9gC7XeSkPnqrHNTyMbc0Yd2bnvUu9+0Oi+016NXaCtiVapWfbyTPb/ZjWj2WeBVNKBimN
AGoWA9XJNMrzMGQvImrv1KTbaCJ4r3SSOB3zut1Qh+XaP1lSJDvTxJ7uWEz6RghuZVaWlCPkKPwG
+4NpuUNgZiUzT7sHs+Tn5cbpsNTFNWaiXuKYi+sSdSxbeLvmigEamgxcCaS7TF6sNrtVpUq3+uxu
JxfGyzTVKmDYCzmQcWE01ezJ2thjRBAIcMAOGF0w++9J4j65kW8c8BRyL0NdQ5itKDIz0hf+GJ0b
GF8YIGKILEwq7Tx+8WnGAlgdeAbmJvRthnxGl5jYAbNjmlvDJsaIw/Nrbwe9dQN+zTzQOeavBsKe
liDjyhalcfSq6bGGJxhP0X1xa14kVeyyWuKSQa72ydm+a7uixWmC5me0ibulHbm3mvtLmN03RwOZ
4ZYo04CkBbHEgK8HrcfpShlm2dlwmSvDGrBSEylJf5ldY59oSAFituXOy/tPGKIXJ1fRA9GNIpv9
C0JoyVW1ROSAkTElkcxoOaVfZp0b+9qpvsVgkvPU9ChUU/zUcyS2OfNVkDIEuLq1dRH6MfGoXpmI
4otmYCxkyrlZnAxtOeRO+h1b3MJ6igQXGeN2zDidUlqxKenEYalbYu4TD78qQDtYS93TdTBLiR5H
M/qCaaBDJkJGKwWWAFAP8z5ux1+ZXob9yLTPc1R3ysGktXNehIKPw2nq18iabZ6yNX2FbX5TwaZx
XbCfBmbpJTF/91rPg6YzfIF2s0XxIzAViKE9qpKfZO7+4IAb0CV8B9m3f014MhyDKs81Z/MK3+KS
BJV0fgGlqd6SApdyW0CVMnSbtM3Qhiqb/KC3BtwrutjLKWVE6HLQSNe8xUASqI0/HUsrjwNpTJnt
ZzSuzdQ1L1T8Nhc1MJSqFSu9BD9VbbsWAyZgJnGp3WLdf5DO1O6t5YJTWoQxwWarSr4rJkutCVkt
tjQyDJ39XNrq7EJp/PnPaVFUMW0SNE3zrqmcTsyuMeIzPtJI7pycuRGw9yCTJtmTlIVLycR0lClL
OHo19EK/03a4t5HkvcJjKFZhtZ0zRuk9tpzGly19EEEBgj7y1BbvVFDluR+BGtn6FAiGqDy82W4Z
tWOllt9ORZIsJly8BloUEnxhFx+yZQ4sAcZEX2rwSQGqNyBgf5IaSEOiTWEksB+k3HtB3xjpjil2
tPETDydUDSLKJyA+2f9ouYPWQMFHCqm0JyU+MhCd+AZxeRAYcR6mON8LmxddT6OdD+7A9cVzUiAI
CbeuwtXH53dle9B7bvIZO0jraS/kZfPQ86shnL0x2dKhlkGdN//qXCGlKfJoMVNFmEYtf/3DAPgT
GlJbgEMMWlhXmCCylDAV895j81LLpL6atX+UedMEeU/gik8Th8nvISeOPdnjthxGmi1AtxspeNqQ
MEPf4UkB8Yhbo5zE3knUFV+Ydhm9D9Wq+GLKBu0jgnckVf+Qj/g4fPG3aEv35Dbt79h/JnqXkQgV
3iknqnl19OJtafhcpo434s9IhhuAsqeEDNCm1Xv9IzOLN80xD3kNy8DvmPjWjzZ113asRqLIUfVX
lkGixHurYUnpqDxszzmZ9YJx3MkuPX160n/FTkwhF2GASxO+a6P0bzFvM7/JMEuLmsZ8OHP/XPJS
dIEOlAo2V7MlHvPdJF5yTPIlDpl6bJVfEzRL8ZM7zmFS0Cvifnxs9CjbuKKAQDtpxsFvonNNmOho
lxOjTBwAlvNQAmX8PUskMg8IGBAbJ36a/H3qcdwzINZPsiGikTRxFFrTFPadewaZfSp6A7YYWRoq
+XdRoh0vVUf6uLthgtvVRWXtyj61Ai9WOpo0RKmhRBE2iG/sdBsQovT08snAorMxBOhGi2wSihPG
fJJ4OwlxJbQT/9q5HOWWFi9BWhSbtnXBSpdaeiy9T8WIkbC9e7Qc2qvaTKagyqpQLNp3nqWPoGvw
mWNh01V7yBbmbBj3eTaWnAAFt2E3GaDXTEcdmddvlxGYqvI9HHFVvOuacy2nXxxXoAdz86n0wdfp
ksBkXjlWIJVnXttW3mTe8aN2u97JDqOT5vS1lAFwgtRGRFztGTVt2+XJdp7kJStMwKQwS4L2dc7E
y+znXwThQav0ztVCyQuwOeGWQiPeDqsqq0k4ZLywk+t1x8SZX/VqNzeM5mScoot7/ibywrbEcphn
2ldpZAlgTsEklpYuUSCp5AxoNWF0IVfEUe7WPOjTU6J1j8yNzT0Uot/pAvEC2QmJJkatNZk999W9
svtr20vwLLrCfJKjnAr9a5qyx7nS9GCk48NYTDuoE8hJsjkNIr2/AmqmOPGbm67pZz3rT25iM77y
zeKiOdENp9TdSuJ9JQVll1g+et7oKtEJOH+4ay8LVG0l+Nia5V5LMaQBpo0mMNZWtWvlW9ctN5Wr
oKrQpMyxeV1ToH3yxjEBkqQxw44R4qlsU0mZRBx20jms0t7bjs3Vtn0ADoxt26zhGpuvnVF/ppp1
SXMCLwz8CK5n5clWzbmfM/8opPsXTgt+OINCt0Ar3wyFC6XAAornx/27gPQCg4D7N0vBgVXNhCUv
wl8TW8Ox1JHFUwlYIiEth7USe7Fm3x3nkrsRWLElQvyt+wNpuIMua84kbFsH+t9thNcMuAvBMjB8
fORmArBMSdTGTqtHR88PXgNvzQciN4raZ0pSYDai6NrEinvAWPSa7JLLWE/babYugqacgRfb5r9c
AAJPG/yFjf85qtV7tiqnOL/L0KZ76jHllfhguIxKJtJFzz3lao+NMPZiwgYJZoe6kXsMCwEAEqBV
ItJAmjTvcezzofVjylTXO86LQD7BB5M6MylQGR3TeARexpRtjqnPCuL5eC2dg5UcvByrYqG0P6B/
JkhH9X7KnDPiTkQnwI2mcNXDAKkeDGTPaM1V9pVT7zLEgXPqpW+8+SXql56E5mDfR1hxRjmBHy4M
e+tgfaD9CKKIkzercjCfU56Q0RFRwDCcABpUgWlMeUjt4lyMV6fHDiCWf0VqXDmP50BhzuQZ+CVb
971zFqIuMUzlnt6yMzLC2EpRtRdUgMmzZ5Nt8+ryj1c4j2lt28HQMnRSM0Ykad2Ulj0NHdwzf0wZ
O9qokLm2yD0ST6Fr31FbikcUWUMRt2FcmmsU0h2KsDFUTKe2Sxs5Nw+2JskbZs0FN0eXdMVGy6Jm
P5ctBSJ+KDMCgEEJdcmcMQs6aMF0cC9G4f1e+vwfIxiySVrZ4yDJA1zcoB0ox6vRcrd6XP5VjXhx
J1AjrsUHkKHnPkl++zZWhLTXmeTn0Fgg4vWHTFihZyDLLUX9gAw+zI4iYFzg7bEijK5y6sJ/vWXu
3LK1950wmFZ4PXFCLwMZhorI7Acxwtcbrhq/DLP1cbWV4m1DUhNRHWI/5w4dIuCX/Mx22r6KeGxC
kuUKlQWv0hg9ZaaB22otTm3vq7GmC7nubuPjoA7dfjlUenOWS/7NNgN3144dWJczgOFbUmOZxuLy
t+yrPfPMTwozLErjGAx2WVJBtqhp6mnKsq941Qq4juA14WgKokYxefFvZkrfiu2HuY9coL8CRUf5
r98lMqMe2eXOaZDH47gPe8ufoQTaeBTMqjjYw3vUpFGIX7vayGrkDvLLQ25VZ/imEDAYIHWuPgRR
DISw6M2LFOO90t0egEQDrLVXn7PPOKqeQUtafnfRyE60GrqnZlH4DOJNMSRnRPYhk2/AIPFhHLnS
h+RrbhfIGC7hCsuN/vAgOnuQzQiEeUPeF6cLqCT5rWpXC5JK7At7eKg8LcB2e9ZyvdjBRrhzZXDQ
yfXtso1A1Naf2U1wtXg80AMO9MmecHsctWGdPffLa9ElPaigMdk4SfIx2zb5saajKjNCpvRPnZn8
6xMNkEGh4URxv0t34zR8EPoO2E5uV3gVTNr5icshYOzrb+xVRNbLP3b51LwV9j/MTK9kqi9iROOY
SgejsRf/ZqQ3+gk+2qz/NXc+peqUY7VXMsX8DvluGCUTjQyMp2/JILOgADGyRIIK48jjoWmc3z6A
li1xpEM2i2Traem1WAXxrsxAFnR9w7s0fcshwRUXyQ8vj8Vh5y78wM7U+DRKHjBT9QW19LMFZ7cv
rYnyAoBINmFZq4T4kgyPdoOARaXwCZA53mkFDtiG9CMVkvG7nzrYHfXdaNzm6NS4rpCBalSw5C3q
m52B8ynQeD7biPEL8da3fmCMRrSkDe9YnD/IivqgNCA0qQnvnjshu866fUKLT29ppt1NKFQODzT8
1T56/5mHt9r8bHTTr7wvXJg6LuizvvnH9P+NV43lD/hvtoICmv8NPqajV5DlU/hA2+mttvwHPzNu
oJjcHWzgBrODc6wsw2QoyAfQqvR8vwgaWka8dcCxewILaeyoW02KmYpxgM7BtgwJ2NLsrZR8Igh7
DkHq2T2kyrnYt/w8FIfJNp/Fh59rcjtx+lWD/lI21d+BCzyIY++pMWnTe398W4/azXz1LLkOIxxu
RWY7ltu9mzZ8fsPrHvVs03rVHWBPFvTkE7WK0D+8179LQ9O1mHm1Vxw1VxiR54Xk+GbU7CmorZ6L
FXhYVPXTZuhvmRd/i7j5Qi28jz1ktXj1FjfWEm20wtIO6qpb2SoNR2xUcCAYQOEK3QlbkuxAonaV
/eUYL2MluLnd9omJVr8t+vGeenvHFvHF88QuoifHik17JyEFRyNoEHd6NFsn2XssdWgaqFKg8DfQ
g3hU9DzI3QWI/XtRls9eZbiozgt9D8gyK1LnbJnxyFih7fIbqIJjValLyXYOzJbACmXbHZpYnkmD
H/XaMg9mrUZsZfSUra/8jQ8kEyvBoz5jrWH8fNJ57ZdCnHQxxTu/TFHZDTRfS6nXtrG+cIFxtBJU
3cxNyfy1YGokmEVEPudamhUBoyCkU82cYFSRSy1SdRlwy3VD2h81f1xHRIxgGuNpkjLZ+kWS7XX6
ECNL+31M+b/tYRkkJQxNyIuMoYX7WOK9t20ghyCW6SpgDyDAo5kuPNaD+FKdop+Y4Kw5pNJJClBl
ZBlQxexOJOue8imifm9QEZeXyLTCoXaA106oJ6SUriMz5M0QUV8sME8flIw/1AJzaJyWW1pnb5UM
mY/mR/I8+4Wp27nxzBObe/KNIKdArcLlKjx1LrosmDW2TGQT8FACVOm27ZeaLHXenNkRROhXGx5q
bP07TOMcf9qpVVRPjj6/mLwvujth5p2A81ZxGd9WP3Tl4nyFPv4ASpUihntwoIOaEwz9XNutbQGa
kIyDTBpKv+y/DGsR+9GT5XaascUPVKFc7bm+cixikt2290vBB9pmWonsDZZtq7nYATKjP3roTCfh
6FcbOn81M7tXfhGMWfIlLOwt9dpYNWb32Bk0XR7jSWiLZhkULVOrrr4Ae/skND4eenJuQ9zNx9JR
HyoqbiIHcbb0JXXzjmLPnY1rbQ/9ztMygoSZEcKok+BzCzDJWvOrXp39eHyJh7MKSDgtpK2s3yZe
H+T+HEKPmU9L+WZb5bgbMl5oogaPohHDXrpDG1ishCfdQ3ypeHW85bkdFQZAj3940YkM08RhaHSP
wzwe6KBfOtt8XhaQtIuk0Km67r2b/f2UNg+pIs/BlRBGo/GWOMP7oBRjuxWsEWswcwXzpWGIAzdx
31yz+E7s5RONPNmmsrvl1fjgRdmWk6LYESGK4CdyyGoTb4LC+e4YBixmpgT6SCGrmlPU9O+O6wxX
XBH+FnbBtPHAEhh2daiKxQpN3x5xRoEtTNr0DtVyhSXOISAp6lQyoh4lxGa2QWdz0m9qqgNKsumd
SorAGBdZHXObDjrm7YzgHCygGZuk8c3gjWMqhe7Q2u+wijaagIvkyvFupIidyEXlpbD8w+jftIYZ
l+hJ3+lfSV4+CWnH6MyojIOSQKCbeasxMgyjChxjk2vvgnTTznarLx/6NZaO7Jp46qgIrl98xJSD
MzH6X+xkM3EZIyEBI3AVjArHvo4RNvuu6TEJFmIrfPDKteADVFPFupkBJptWtXd4wKDbpOikAqC1
SzSww0pEubrUhxIjQayNTJ/wmGyxwfyBL3PLej7SK8nUZtpR4grFYokRDetp4CoK5aqNBVhCbm1S
hXKLKRQNwhup3qEncPeguS+tv5qPH5nepBtgBObW8/2dr5nQu40C7bX/M5Fh3cGE/LKKgUv+W0Bk
2OqtkWybKFnXW6VamLlJj65P6bSWz4VGr6RNTDL6LD15tc8cLJ/Rfe0/xFjg4rXTdaZ/P+DXf2Vw
w2DJDbtOYk7MgVi2t6RzqAL1bV1MN8Ip+ZNc0qe5zOwTTPfnQbtNgHXcfq7ogNJzIucimMtoT8/g
HiGKfoyYW46TbMKikddZLnxMm0Tf4bdwz3qVRfvZbjV2OXEsaNa7NJNyT7m5r8suJGB4gRNT56Ah
Ze3ccoyNoSOT10FIlojAPJ6cN4dU2D7POa/9NN568QgHjs0BKdZODqP6C/I4pE8eR7EEoEk5FEV2
SGNjCGxiihu7UDzoaXEvEodZcEaULXF/Zbl1sGUxIwRh95q95TqNANCgL3+59T4S3nCO8/g0Iqav
n/27ncbpE0oQz593LKdLKvp97mbNLvIRbPoMAl4KNGQEKml7cNS8izVhrsq96jgM2GwYWoYJ8PuL
V7RsPiuyvUuSDaOpu/XalG+MPH6O8ZPPYg70KGGXCUaRJUmK01y9pkuvMeoTgVcm6jJjAjT6xAo0
9u8Q2H6oI6Pc2w6/a6ef8feUoRBZh84noV1GVKALcuxUF8fEBj69lhpFBtmqci10mtVdrCZl79iJ
dGgyz7sqqvXVFmOf6nUsUA/9k0xwzDJMXaelCurNBD9ZIygByyadyeJgrjCpXQ1r0/fRrxL/z9bW
xCehFx/T+OR/u05hvXWM16zMDdQ4O/u8xz6QLjO49vSx0G3UnSbVNzyGD1PvbCaryMDQdvoOMPtz
kUtxtGrqm8r6LVMPucHQtZ1h20CJ+vRYkBUNMxWaU1cF+4aYAUB15fPc9Wqj0WNIfVfE2Unr0sd8
AZRRudk6r+QN8wQvNHEw41bVv/XR+ZtbhJYzJFItsvMzPxPeSseEyI+CT5NPIMVDCJj0Q2vWwxnn
yb70yz+KtPpxaqyQlTM/CuYfkhP3jgpv13K1bnUKbEfrf9fgBod1tt64LbbmCQa0r+EdniiQDTQS
+BgvzNHI6a+zTDU3X01RYQb18ZZYiuqE9T5hl2b11pi/PJOmKyUbBQGl6ZgmzJ9O3bDRIG8UAp48
RT1rGbiZDw6XdgVHjyKctXWtAwMjW5gzZhXlmZOn0bmg0iSSjwV4pdwaHR2YjwKLmdDalyM0XaLx
G7+tsQ4atg46boG4w81Qd4q4UgveUswC9JfLP2ZRUpn4TWEL/eZfswH8QLGVNLPTQfdbEjrzSLfI
v7YxrPRKtiWv8TSa0vyrxarattGp5NDhs7bsdeuxQu1DX+rTAA/FuKv75LVvxHci1SMGDH3KMMlr
Q3NbEugBnAraiMHUn85qpIdIG4JIdpi0jDVEIlmzMXZXvTU/64EPj85fW7L+YkT9ZdbM5oHlBPCK
BKWY7JoPo/KssPHTK5Kyi28KcGuEkudNLwa13hY7f7LRPHU3GTfsI5sVAQQzX0jn/cssOzna5Kbo
hc39bCKuI6auSyxG7yGT64YvzPckHj41rGPYiTwzu0lkkK03GyrUZSJvscHIdpLJo6HFjn3QSqIt
zZoaXWwWofgCVUW2TfJQCq4aGft7Z6h4X31ZPo0DWZFu0L8GGk3Eo+SE26Te2j1kOWmrpzHyPKon
+VTZ3TWaZsW6mK6tuWDml95WGtN99BFGtSeuWHXQIo1MCT6h2ejOeZ5UJ7/UmCDF5lKS0Osg5TRT
4YAgyf4V0k2PDqDZtaOUB8vBXlB2w52up8EWMJZbUvPpLyVHViyM9vQgCKffZGf9shmLl/mFz3J+
BHz3B19gfJyd6eJEvvbIDOOrFhORmvVPgzNsZ8f0z5Ws9Wub+vFuQNmOGKwcOgLtahoxTTo11qwG
GSfBcAuI28ahKLM5HBatPHVVBd3TduL8gCXe3zHFABssVXWz1i8/38ExjU/NEF3/9983ml3sCeLn
h+xKl9U+K0HEZ8HBv+0xvhiYcO72hJNI6tO+HWy8/J0JCnxgQJgkfsTGjSbZK5/qARc6EVWQEEFh
mP0jhkKP6Ct/j+QRExeZ/W59xwwp+Y1QQyTdELfxSCmm0UHvqLknbzpCSAh4nosvXP+cdRjgpFaK
l7lY8Mtba//dus6LWfq/WBO21j/mAhWbgQF7AdKbXdbLG7sODmNadPd0dMWr6e1/rHyMN9MnCyzH
z/+l8gzvMs5+hy7bzHeYBnuzdsqT6+BC/AHb/r8/cu3dNOW+Nb05PBXN0Vrpuz8IXgwdFUsjsN5g
lLDm3r5FugfZcB73Q7xuzzP8c6+J+NYXnXsbLAsoxhTtSlyY8Ol9+8gCgZdCLpbYJIV3GpMSL/7i
5le/s0HqG87ZWCLnzBPPCztx7qY55Kn/fflZ6zRkHqYuN11CMhNolJ7dQWyqbZC7vbgZrjj4qjAh
EDfjIRVl/lqTbpfRZN2nUc9fAarcbDlaD76XJzdhDm9q5o0Xem8c4EZNdwcSy1MZvct5me7t7LBT
pZja3Wxm7lUzKyK9hDnawbvXTsFWE+TnvwZPr2fnBYhRdv7JBQqeq7x8twgX3rvjRQdntTK5+EbC
jurkkOVSfdYZF6HXFO8EzE7V4Dt7SdAjKJLU+EwJi2+qsuCUImYKU9Tw8de1zK7S9gnE258fhgYG
vTXm+5qyN6s6ASlwCRIj/c8+lktpsohGJUZ26Dtbv/x86fgQ/ffdzx8NRgCbNK0PBmLYQRt9HysU
TmS/GF79GQqk5zPtcrA+BL3dOtj3ADQTjdAx04jxzVTAh0cu6SOrJ0L4zP25sBx1/d8XN+JDXar1
9y2PPxu4/vclXu2po69fG3zDx/InIo8ztqU1gmYgbCvZEqRiReMascxHiLR4lsIea8lNpv3669Zn
FnRyjuks6tmyCCoNsEblyUUU7YFIenywLeWctDYxvPDn2yEttwV5WvbZAYwwxordC7HJBeGAY2nr
9mnOsd+V9VycxpXToonoC4pQvTdszzh742KcM+3DrCEnhP4wRq9c7NqGZ7l7omHDx5KtsCAsVfXF
mSGmlWWgs6ODS87Ut5VTygfXQjtbmDkY3DY/kwSVdqeCtPJOz+sLxvr+n2k5V7ewxVOlLx+VCaUV
SUe/e5xv2NO9sJgWbW86N5f80Bu/HJsVnIkFMmi5RWa/G7LXyayCkJy1Ht+xQjn1Sv/3BHTs7BAb
Z7gwMyoEQjeU6XwciBBQNiS0MUVdrSkWAOsSu91k2A91XXqsrqMSL4j1bd2ywH+3vg4/X2IdC07P
ApvWBtWlr2HhwRRXHPXm0V4z4OBxJQZ54nmGsbRbNrJBYe0+/zssctIDyyS54LMciJxCJ1gpMApH
wbq5Y9j+vPP60vYbOGuCt9DC4E+USJ2ZXTWsI2iMN0kyieGXVTwyaIS2zSNJRSRUICeLjLgsrxnL
rkJvSqazTu5mO66Ka8t4FquJD8NdRWcD/v9mycoJiLVORFj2dwzkCSYzJ77jmDtOU8wF7i8FVGbN
2Pqam541XBVj7wLubfa1uInGaJ7++zJW9cO6gDAHW4AFQD2OaCCPWbPo6NmsP2uX5VPUwjp0DkB8
k9IPpcx9LFoXS6/ejziGl/qyjFnFSTYds9rK33ijkhM74pIdmYDikCvjNFqW/gavtnPOcaqWjVdF
2WWqGoVd0f6U9YhAKKyRuZN4aUQ8vNZuk7FXlroSvuO7kTZkBblS7dIZ9iAFqmeWrb6sk4W00/o3
F6agNQ6sciUO8mFNFste2jo/Ol32BkgVBMRsPjfGmN5yPkQxvJevJbcfM+TaY2ww3fHkKN9taqxQ
m9tyh01uGy9LfrYWL6cR9Yj1QtjBac4fPeWpwzJ2B3uythWwleO40ANhd+fUhoTNosKBENXMXiPX
dR4rZaMJjy2LmSrV7Huc4Lcck+eNEAk/S6//BWG1sBmUaaGgRQgYmRegymt8SW5rssYVuBTLleJH
ZD0SpQhdUAdn56VJJ1ZQeMS2irmQF6UV/r5JXUolFhPZALhCHkeGWitaWXpvhBfHa6k72jYfsYkW
UjMuPIXQd986vVqX5hTDi6WxRFXVT8PsmSGCEbWJSBxCPfMoD1Pfshv5B36ULz3Dte63o3UQKbO/
Y0/x6yBM15guoPuQlTMxQnJOJMTkioxGt8quagU8kEM1z/8dPhL8Qr/iihAOXxBdkRKjscWNk1QP
NntQkWHAZq/IbIHlw7T8PGzWVmLq4UQtlHYnPpo5dPS4N5jHjMekkPpjqXV/jRxbVh1bxqVJK52K
sXGeTSWvCclrjFlgG2yiq65ySHv4kzyBDSgfoW7moYbDBqc/QQPH6L7d2sKLxW95nfWyuPYQIw5N
Yd0Hk9hR25TkhaohOiejdUzZG7vGkBHyBmAmwtOhw7BKkiwl+wdKkYZjSvS/wmOyIUJmBj9vbOQN
d0sfycGrYjlHYrb2hCcLqjTXYiGTFhEgYsfYkPTaBUhhuR4OyKB6O18mmwosExGWibb+05pc8jFN
wM8J1XMW7qiAv01W+wVJ5oErWVyyBp0XHY2k1LYkjlgcNo4EIOaWIHaSfsYQLp6rGAGb4s89uvQn
W32wDJgPfNGKbB0Jc0Jn9wFT0oPHktrW5ujTfCsnKW44gZHn+mnKUchrqGpTArjCQBL8OfznZJFb
p+U58HKsFrHfG+efL5M503/7RYkI41MmS1YEkODVnH1ijx94OAiHNQlniO9AR0o6vMyeaZwSRonh
LKblMq5fps5rTx1SpxNBZ6CPdufTina3pJXdBNqd0KiJYiZDD1z07WbSRXOqs+Ijh1F2JV1Snkq8
PpvWEjoP6cr0dtXAJYuDwiHtt8/bdrnN1VpGj/EjsB82UsaG/V/v0/KQvpbAL9ZQ4xtwA+c6GKJ9
YpNlI6j+fo6cKWlP8LlVWBpA8tkce3RYQ0kCsJluOkt8gFCMat91nrfX8L2yJQv1GDmMUUzEZuxe
GvOhj+uLwg9wxwKubWv+1j628KGzm0vsSyU2kHo7jPBZd/EnMdKL5c8FB09AoGl8o6BRu7xZWJWV
CVg6w3wh7KJBBW+dHQEQ9z54HBCLXHt6J6XZFEkgBOsdTVagddFwsJshuZcR9UNLurjKWPKt0ubS
NvC7rZV+8d9PPqXjr2k9AbHvPi4Ou97cmQYHdEQCaGct8TTswazW+z/2zmQ7bmTrzq/yrzs2rhFA
IAIY3IGZfc9GEkVNsNSi73s8vT+kbFeVqly1PPckF5NqmMwEIk6cs/e3221el+PaXG4ZgZFjny5P
7bQPd9OSh4zUxD/xRYVmPVnXFfHJXYyqWThNR8VXwC5rgKgWLU1B4qeRaQTzTpWIvnE+J2fGnvEh
qPJX8oum3Ri69jHOVHzmf+T4W5XyaurUX9+jnZmqf3Bxyu1xC6Yc/cHgEACIh2VJF48heJEWdO6H
t2Hu9M0hkXZn0qkMMOrd7vectkqxjnWrLz7w3WNoWu9r4lwGYzRfBwRV5HbKF0y09U3SqbZI671g
zqU5tuBtVJql66oqFhUvXpEMBbLIgk/ZTDSO4xFf75oEG07csDQE4/F8/6oJz6P6sniBZnJrb7i+
1KOgLH1UCao+YojH1BfIfP73t5HHAWYCu5aOgJyTkZCEpM6OQMqTh8GGED6Zxs6MlH1VLYMxTgr2
Pib/9lE0JKJwOLvQRds1VUz+z8LMw4Lgn3Td7aWuKXlgW6xJfU3A6wXJxUAjyHK2nu1JvTOL3j1h
+iHbmj72GyFOa/a6TUZy8pNLV3rXtZgFalWWzCsj/zw5XXWyoJ4/unGRHVxqeWLogv7x/lAJm/Ac
4jrS+Ulmmpk3xaUnxsfUn/1TPzVwqByUNt5UniLVnorYyU913HlPjiIkYNkMhrmq1j+v1a6QH2Gb
3SyDy0G0CTBXh1zOKrDcNVpguWuKLjnYnuOsRwBQ6Jon6ER1t3LLwTlZXQpZZ+SunvE+nYpSMDL3
Goo/6HnIJa38OS5m443uJzMLRwU74m3jlZ9hpqrqeHFS1cH1/qBsEVzbQE7HOqkPDF3NdVHW0F0I
cyweIntErGHFxhN3HrVE4j97Aome6ND6FnquGBjimY4rMa+NwDM2Rh8lz7Z8lwKMQ+ENFn6hBbVM
SXdW4dJMKauEEjqR4tQJRj6xYK+uaTpNcVj4W+Ju1FazaD+EyzWNBxZwAwiMjaLsqAPCyedoJD1z
eVBd+saisGQNRsmp1EW19coZczc6DBJI2OWdjhHp6Dbbcui8PbabJ9UI/wQo2ltJpNfHBu/pQ7T8
JHsR4VW6+pQDmjs5dhe+RLjNV5WVhfu+JxuVVbPfIRlCmWtqfOy0mrYaBBDSVzt9HJS89kHqbJzQ
m4AtN+mjJ9T1DoJK+rHbkkA+naIO0RZkb4IhEmYCZIvBWKvzD1VXDcHBcUoXXUVfrLI2LU6IxIJ1
783DyuDs9FB2bb8t6ZzmhZVds8zpn7A9lbsFDYN0yLr4kfNEi6d5sWd6GVGcfqf0Hd4SvElE06UA
8Tx2VmhKhpg4e5E6dBRExBJYXp/bsNI4LphbMd+dD7mP0iyrRbgW0MwfZWPqnYk/81iTM3EJpoBg
EJD+RpxnBCY77tqILYBdtes+3F96R0ObNiXk4vtTDDasaHlIn7dFWoEAKSGzgINhp7A18ZoueI5p
t1veuhgceUoIscA/bSOFVQbaad+Gm6p9+8qyC/qhArbYZ9hsoao3j30LUcwOcHqUrffBlpQVILRJ
ap1d1AmLon5lW7U6U66ps2P70WEMsxe1xLv7XvQ45yJ4Zw8hG1ATGzuxRMwXYoYuH7bVNgwd5vGu
WnemFX1ERQqYAoHmdRqNz7FqjE3mOPnjoMPdfUE1wE4mQg00IEjTCsyT0nNyNkJ1Qeq+9FOX3zLC
dOKwp6wNgTBk7uzm3Z2uVKWHwRvlFVKSPKMFgzOhZXCRVsRs32NajCq1raZHqRL7lrhvvmNQvRBw
rC1D7dOou4oFYK9bfgYGQoYunF5oqdj2cWpOZRYr0JFmh8niyex6pqD1EtdEp4mOiXEVXfvilX7C
gul8bNQ0Hxyo8gX/Y8+g/MC51l//PGhZeb2aaRTgfvGCXe0Sy0D7JRv2grnlabRcHK6s0zSTwTXa
86dpBqtxx0B1lvdY2mZACIATHlVKqR406mAFJGiRBh84MTppELLkAqRJz8C28G6WH8UXLzIBcHD0
ra0eMIOc942HKgdhfLEeOLoc79w2Zeu3aiYqt8ONvWkqtyWopPlAbJK6xsuDatRtlHV+rOCJ2MGw
s3Xq3LgBBhBDSyMTH192rBpFy7FS3xqrALeQDOHL9KXDzrFNc/6mYRI0IVS30T17TAmHc2qF8aGy
6ZHBfAqYg4oPfpsFj0CSoteVTb/5VNVWurUQHWyzGHTW3YqcE/d16VjX0vwzGWi0PNBWrhoRubff
nmaV7I8SNNNP8lli9t6uZIyLkyf1d6Fa5V1bvhcW2lvHMKZNB6SFD1SSAmG27s7y2HybBFlysRQU
fVIFoAhiXK9R+d4kKtUIY1Rh6cuiWL1i8I8e7w/JREGgktI+4Uk23iMOesjMR6PV4ReArYxgg+a7
leBN7I3E2YtipM0md+EQ0D+CcQVFANvf2s/xZirDqzaF0ft8LiUN93nq+qP/vRoKghCqtv3IhJp7
1f2oG4ynZepnL55bnpUZcg6v83m7xDOg/K7qvWP2Nen261GL5ZxCRlFh2nxeXvTsZgz5ddO/S0gZ
zWcDmF2FJMANnebYuVXAvuNMpFmh2wkkeDhfdf4RUThmHA3V0Dbqj3XQ9QcffdWNOCH0W6kHPW2U
8ymJCGZYstBzz4O0xqLJYoz+TPShi3aoy6/GeHQGswLLAmjZMFJmQ1TDxoMhrbM0YHpkQn3OdTU/
O5F9BbMqbwJlv4CK+/NZikHWFmSjEv8+fZzzZ1qo+o2MbJqpY0o0yNjot47eEOxJ5z39NGyq8hUM
Xr8pJm2/ZDFUQ4Px+QmKARhYZp5dlL7ZpAQfakw8a9L6NjmUnxcDH9T6/lUUMyi8fzXQ8sOfO2xk
i0w5diLr6f5A5ACKQY2KaflWN7rpdZnL1splSFm1J4rF7LnNZvORpFqmxA1AU3ZwquV6AjjQm+jE
lofZAzBAL7pdUVM8DSoztzJh/g/HrkCigyXfRTNwRmKkH2IJokENoXfIwlngpOFE0A6EqpNAcSnc
8SxmBJ3SohwauwOH0/gkl2qiGjj2eHXyTkE8eoNB8orP2KAYAFERibS9JBPV98B8fp+Cnd46FQp2
0nUWK4T+TkTB8NhTSpfBN1qP0dP9gbGt3IfLC9K57T2aP0aN5ZMAyv7JsfEkhnTsn1Atc7pcqrJk
hK9SiJG05jj7mqCFpcfeJLcKM8Gac+3XoVDlu97oNqjlgE+nvgc9TKkt3sZHB+WZTvsOUXOxnk3v
+9hk+dnWQfm6lh3FFIJV91m1vInlCNKhWG6SIqmeOF4FX/qeeoxI5E/oE0i7dcrsfRUzuUdxIJBR
R4gKwVWYBJCMIxl8QaNdQZ9RQoCZHa7TAHxBOyH/SHtwgz3KwQ3kVec8kuYXJ7r6mOBuW9mkuqFm
PpGWlDtN/ZSb+H/vdXBfNFdoyBwAjM6TiLdKxUbJgct0P2NbRrarUZ3Se/M3/WjGp2r0YtT0GqHx
wCrdl9mJmoPglXgLI9Y7hEu3TMxhsb9vHE2ExMWn8t6kRnHs02H6KM28XTWZ555wu64SA1JzM5tk
7jno9GbpITzHWH7EgmXx87+bS0j5MHr1Owe1JGST7GSJzIDFvVFVQHKfiR5gmgrxTmNO2sRtI7b3
p72VLylw4gUMFzxEl2m6E47ul6rsb5HdFx8GEkt3jeEiw67b+F3oTp/tRjjXJnEICBONvGYT7qYc
Tc2+mJHskcU9phsS1i7MgnGGLH3RqmiapwUkw7mR7xlO0DyNlkqPsIkAk0WavxK0xr7P+Dgzoztb
3jgBFqQXmqWt89mMpy/Up9Vzi6rZm5sby125B+CZISUum1ujWWCISix3mUVvnEYUjuUFMi4bDmTA
kHEhEtaZDLP7ITbsSzer7GsDNSuQ1hYkkPlM3S6eEVMg8zdRXkuPiYKGMfBUF4sMsvKSz6Lodn1F
0WjaTB9copXOvdSYjpa3lVi4U+8CGbKR0CGH7axtaVdfsIXgDCyCA0uPewwZ866DWfcvJn2bGhPv
K0NcBCwCi3zQxNaJFku2mXHjPo7ld5cR2ApOyPBKEQCbWutK7tyRDzgqim7bWUV0AXAUXVy/YFL6
23O7i19qmhb7+7d++/79qyJsmakYYJW8zB+2wGwc3E3mfP3tQTeAtrXyv8VG0O7v3w9VT5BcKL6b
VpsY+4km9GlEvXyaVGMd/E6KZxik/fvuc22hEMRBgFOzbqdH3mmmda6ZPrCq1Tc/B5nktV70sQeP
tA5CmZD6F9hQsZs9pq+9OVJaQERxnn3fv7A5TB97BqHUGQL4WOG9FDFSHsv+Vtj4KgKzk++tmA0+
Gpq9EqC/7udVJPmSPBi9LZjbcruhmms8Wob3pkRlwv2Y8MQ8V7bRPiX+TnyAT919LSdyYayYboIg
MPqElILLQcGF7OnV3R8Gc4SzgcCWN/w9bYGDV3TehbwW72L0Zmmux8b6wXUpd0FgFeb655/gkN41
g4kR/P/8bXBfBJSJmTKkb8rHUc/faHhYh/uz+0MFMnrPdliy0xSixA6FlqtW40mJmvw/G9dlj/MX
+UBtH2mbPzWJL2/3b90f0iIU3Pzgdn75A+2374WqbnUJetttw/BizHYAcSV9deeqO/Ymoei8u0RL
R9aPIZ6qN9xLdP/nQB0qJ8vepnW6zC8LqcRB1+UjxSqdYW3J58buOX3PQn5AMcMVZpjl+0jnz3Pt
bouunD4Nyms2WLUZbMPrO8Cm2044el/moWCP9omNv1fXcX5CJb0qosA+kiWI3rFNCU2dal/gFGVJ
p1f1TbohJzArb8kTRCYBR+4HHKvFeEcQ+ENp16+maR6MAHhWI4oXiCzNyi55BnKUoTegJkboM5ax
h7iWj0kcrCrT/jGqV1r/HE0tHe/SFhcg9SXSZBnbCObJgrUtpNOGWR/14j5mpOWhI0yXNRWNqqaN
UIdvHCtMLPkO7WBJ9BYWcJQg/jqDh4YRdK63RvzFZhK8tyMX0B2TcUQr61BDUlUx7nOPctNFM8dw
G0NHCUwRNEtxMu3m0R9aJE0N0T4FObZtyw1SDP5CDEQS7Bg2wdHe+MAQ2V6hlkzgLCz2NLp0yN7b
J+VXDMOXf0igFmmgZkLmmfs1X7qfskOUz4h/1YkabgcHw03VULOFIWfkIfg20v92qDNX+IOZ0gAp
rvu8Iqs1g2lMe8/3bpNtxAAxXfdgquQQSZAlDEBJW3bsnQtTZeXWFYiS8UwPs79lmNeKWJLYVs4t
xlRtoSPMws3scLTukKN5ogGIieFFkW0Fej/4THxpgdMWqV3fLNZPOb35yN8eclOUl6lEqhzItt+3
2JHTAVsoDUiSkmT2NLcsFxHz3FLSClss8J6MD72fnZsuP1dBM6xa6vSH2bahYETskfTf1lP3vfZJ
HKGmBrBbBI+dYXtnk4CR0u0AqvSc8qMSpzbVDB1Lc3yIOmy8oUZ23pHMJsxdMRJ8It3G2BYOAaAq
GolDhlGzdqDRr9qs+mSaACTSnsDpwCr9jS9L/gatTUNcyb0qV2GAhlWhkh6VLT8ZZk9uYBOvmjkG
HiyaQ4aSY19EODR7+zFkdvveDRW+i6mj14Z03daIFp3Wf0QrTPN7IYrOvrFIr9jROASRtjV4h6q3
bvRgSKGMmNmD5D/4RRQd+spY15xp1i45Axi9wK/NKRCQyXffwjpbtdJuN8Ms9T4q12H43cc3/uxD
uBy6MjrMHawA6fIrt9gDjyTX1wzPxEO6yL7xyjgEeeMRydZ9rpPzAJGxDlrapZiOqqkD9xLoEXAr
4+fpoSaqDfVE8gzdgMlV1n8DY/cJCMcEQtFut2U13sYSkxwG0XThWAqUWetJj2+uDCEjJtpdVM5H
10neI9iTG4hnrEU9hevgfOcQtbEs55tCE7H21ExJM27lnIit3TftMiQloJ5D8IPVlRIrWbY17d4/
+hWiyRRgHJM+cIsgCBn1zRRxdvY+MRgd53bwhkOVVmPxnTwWudWD1d1sdKRaQkucy/Y7jnPnQ8lC
WXj2bp791zjDLFpPDCpJ0iuPY2S9GRobXaGcxyASGaY5DNhGKL9HWvNOk0Hp0Sjd5mO312H/VEIV
pixOt0mNz+IotJfcPE5I5eydBcf+T3bY7mICXDeCtRdUFNebrL43bv/dT5hCkhnSrfqATIxyqpbQ
v8+hzr+MTrqAQBYwEtT1VYia61Ist4Jr2mLjwJNF9NLXB2DArzPbck/IxKbT70r6BzebAE4ub1AL
UOy3VljIcxT5CKfrEYAKiTVsACxVBPUumXFbVaHTVhOOCLMngKwpyIwYyD2b+1Wjyi9Ew1wjW5WP
kNXpGccAjuhqAIqsk2/NAvZRzBHp4opqLWqNBNs5tKbRkbypblMuz6VABs+M6NG14JRLj5Dr1lLR
Iu9e/MqUHEBBURr0l45sqockRvpt9tkzCTp43v3yU1+hw5gqTKD+3Ffr0CKZus7lEfohouf4lIMe
X9Q811Hnj17XRptSBaekIiye1s8mH8p9MqTGsZ5c/6i49WjqzPMaA/9AZ6em7CgGhN/EuTHQyX4Y
wB9Bf3mnqnUjNOnmK1fSaxXBLUQ7t3UVHBTZCM2tNuTgWXnHGlGvCwsVnyxQpBkOPJEu+wZzDVZh
tMqrADO1sMDtfmhKgLJp1r0kleEdW/9W1Tit8YmUK1SlqJAcJhheAnJwHPQtrSDSTMGABo51Z2s/
Gg17Bz2m4Ln20EpaDOSp96yD3RjpAZMhLn7Sac00964EPkUb3yWsQT53AQkQkNUvxEHi5q2n+GKM
xo8xbW8l7rNdaRIfMQ3iR5nnr3Re0EX5yY+y69/nBGXWs0WSNF52LDqlRP5MRbiQTm24Nx6H7ASS
cV29jS1oms4cPlaT0kfR4E0b+D7GWri2KRXjLLh3wmI6PnlzwSC+NfN9prk/dLtnwr7RQyRO3Fov
AH04ZaRE4o4ThgIIcYjnd/FkDMcYSZgb5+oAfvqs9HBVqP+P6BTggvvRMfNGEioCnCatUeXHLoq6
bZZzLRHQ+TBOnDP8Krsmg9piZPg2B+Zj25c3ERTWxW2SY1UHexXl4tVd5CHIdFLk0tEnz4t4UZGx
jvmzl8EPcppWLOto5ixauA+FEcXb0fbNqzW9n8SEuDQ8O9pEnFiwBls2FiVLoheBn26Yz/jw8K7j
ht6PUf7Fg+MTG53eOG22Mk2LbrNVtDvXovKojMFc+VOAvqx1Nh3u5ossOb/n4KBUbSEXQTLSF9l3
WoT9tW/RtkoyFGhgrbzFjo/Icg2f9WlWxF/MOn7qMYH543luv+QlIRKZktsmM3dlGnzyzfJb7oyo
mcAi0HqHCyHia27KZM9A4SExdobR0eA1AsIR8V/smLQ89Yb1AUpd7BZfrLj8FI3913J0UNZgydnS
rB0QM0+XoQYRq9PyB468H7GdP+GGwonATGDvjlSEfesx3vei8ijGujxSMzFCvlT4Xx5KD8KPXZMv
gBDR2brMKt6Vo/UqoAtj5c7rNd3l1Ae8nSeFj+V5fkZci4M6yfdJBJg07N2nOEUU7RUeSCZgFBvL
HRCBOSjIHNmt2nI8ZD3dWS3Ih/EpBJ9ryexAmPAsx3USYytndPUUCXAIHe3TleMEp7Zu5GEw+p0i
lF7V7nyuM0Lp+9pTN6ekezvfQkSy3/rBeMIAvhmIo3nfsnLVC4DSUu+4rJtrhcx+TqH8qt7dDj/a
QLQbSwJ1aFGRFCiF294rD6WFWUWStxk3BQ9VsNPYY2f8WheP4uqhTXryLUq1rZ0MQKNhfnaDUtzK
zDdv4LvbJczagyF5FCQ+o6ai9JnmD+EMYbSWyScsP8aLFE17CBC7PIy+em0Z260TXzzTQFCI0Zx0
j9LE2U+NC06BSBzNXbJnUAvduIRM4tvjcMtwtWZZax85Lv+3cGAwJJMFodLmW7CWw6HCixoHpPpM
Jl0wGHMRpnaDhogzIFQnJiYLyitWP/udKspTr6FhjTapnh8sGznvKG5jHsb7PNIHztLbIvUYrjDK
3AfES3fF/KwSn4O8pOc4bf8+n0yoX9OzXNtSkJQ8oS0H8t3y57/LJ0N4pcHvYdCuZ5Jm3A5wTphI
vXFJ1GH6ha5EsyMiGgzyTcNbjboZhUDeuS/W5HwJmpVrRTZDM5QnSTRe//7VWX/K9nJtx+QHCBs7
pGIE+8dXByqGs8/U8uoC9o0kHqH1B6n/1DlbzIW8lY2Otk5mbrJETs/CblE2RK+OCC9sO8a2KaHq
0X07Yx0QoFlYSXKLznJm7In/MF9nfDx4kct/CCWTYgnIK9IpKPLDt//8i66b55rKtbRWtmlq2mh/
fN11o0D/pB3ovfvABA5tcsXvjf7Mm9QZnVb2zOL0GStpvp+psH5qYuDlwAczJMlBuOcYXDsDfTjS
242pVsfB9ZpjTXI5aqTknbSSd4E3ZdsA3TBDq27LKt6hd8zMZyyO5nOHsctoYNDNmLVJsYCMYFYu
kMb0Q286/bnL4wEvcWPBfnDCtdOCBMWsBAxSEmdQFOAFiHE9I/jOTkExj+sKFwWFkr3p/Kp4bDvR
vPAGSMBdJEAYRPfqJi6ZhQs6lKmZR6cI7uEK/ZyDdXKIWLJHmDRtHLEqQmvbN2C5YMjhfapK1+XT
daCyVdjQOWu1pz6HTJREYhnwwt0svG4Dgo21wUq8Y4AhEOIsSFv+Dwufk2Xs4sJuLrMqwp0Mp2AV
prLdoqevjk5pwOBfHu5Pwah/iNExbn/7Vhrm4Zbe2QdYDczF2oQ2GpsEeVTLv7r/+/s/1aEix4Dc
GOnP4U0tD1WOBdiyuvNcl1gwCo6mAkz32p1yxpuMmVgDrK/V0LiPCP4fqqWZWAeD+0J3iHAPAezc
4vST9O0EJJ2HtIE70Tko8zGwXe+tr1LY00H0SEkCGhkbMrJTSvCOKJLIoqtQ4M29Pyih3qNHliQ7
B/EGN08BaaXSxOkaX5u4z/AhQ/og9LI43p/KJLpNjGPchsDpOcueu9ap9vRq6aMa17klF2u2rUvv
IQWFIPZRUAseptCG2C7KmEQDMPtjM6knqy6RbrgkPYCd8M/3h7xKgVToBqypDI1zZhbUxGZLcgx1
1lM9lPb7CKCiZ8Tzy5znFoLC2VoH1FIiDPSnwLMGfFsgUOyAjB5rZNTUVsNKRSTXpHS8mXGi8J/4
LLxZPlrlJXE999ZahXxspqtOpLF1utY7uiOCgqFuAdfaauRI7dhH0migvJf1dH4cuSrPeJRrVM5O
AD+gqdstIxC/e5h1JM8t5zJjGZZi9UqPdx0mmy0dmPk0GkF+JVCsYnxYfwc6Spapzlo8GeXKqgZx
HG0PL6k1Gc90SxiL0g1d0aKMaVQTp5BXYlwly33SLndHvvECle5J8ite+zJPHgLGW3adlc8SrCCc
jJkohQUkwETJOzsYIDYDyzmJWhVkfDLGAOuaH10B+EL2FvYsONaPaYBboMgLvQ7VcoaJUmh9jUbI
NmfNSuuxPlrYbR9IXmiyBrps7WKkjtFXMI6NjpMbfGvYIVCnTOd5lih5YdVbVkVQhioOrRvXB8sr
Kc3pfu2NKWqukd/gJS1QkvmVx8Rk+V7MekN+GdaTunE5qlBCowB1q4rP1bBP2vCuBM0lvNoyPKOh
+Oo7ycgw+0LRIM++dJCvpvkbc3jnpP0hgHZUYwhMmmxTSyyRE2dPf0mEtUvJ8cTMm01ECtduzHIE
GIb4jppi+hguuHSvyCRswYEBDozgxhmxGqMGz5BSofMk8/wHrl1rz9yyPGRQJNcDy82qmQyYnoNZ
Psb2HOyxzJ506jU3O6oditUyed+F3CJGeyxklp4RF8bbniD0q6Fpc7i1lx5tjYpXFsPFxgWOJdUm
1KWIIdtMx8SN47duAThPSaeJMRB0NdA7YEdHy2H53Ze7D4jA1/khNl6JGxhhVB3dCVEQ/Fin+4Da
90TDzdt72ah3kdn+6MM+e4rSsbrmwtQPrW13VxSMcjO1dnR2hmTa91b/VvR0PohyJ4RMj+sMY+bk
q+a1yT9GEsluYHPGqIe0oD6BgJn219bplumKUeywa/Q3V3lHPxSXiAiVm+9L4zDlbk2gSPhg+ja1
A9SsK7UUE7mZU4cYcgP/W91vs6Jb3tBlVGljTDMIU6D/r76VsIXO8QA1qg2C4VgvD5IO2qrrLWcD
zYQdVFdiz7AtezdD595rDhxkA1Eq2j5optSCMQQa8xCRj7E2aBd8Mfo9iJ38RK+m2mWOP6+CCbUS
PX6U1ll2kbwLr9ngAzT1/fHIoNb6mfj73/+QUvr/A8C/B9xVRHjnbQSdgTrIoyz6vweA/480/Z59
Jufr13/yMwNcOP82bc/VlKauS64opd/PCHDn3yg9FfJWTW0lhWPyU3KGhuF//uXwb7Dq8/cFPTbH
dbx//RcKwOWPpP63pR3tatuxHcG/d/5fEsCtX8pmhrJEKGAs5nVpfo69FIC/K5tn7WfIz9H0dZQZ
ng/nH3qPJmyWzgITDvYiDF3NOkXdc4GoM+/i1JUP8yJlDwQRL5m9rWKrYUVKibao/GgvAfWdhSEq
+kWltbk/1ZGf7Lp6+PYzig63wrodVEt+rX343Vv/V8ncv1Tayy+kqZVIVXccRf/3l4pVD03ClA6V
YV7qz8Ys/RP7qn9ySm/tet1H18ICP0864UxgwLpDb3ymOzuc/Rlfe6/jHpRExCiV25cyG1FpMd3Q
ciOZy4FlpaAwSuFE63bu9coqQpzxQe2elTTdc/U1K/ckDBVbyKXDJYuKauVb2S7s8/nx739N/edf
07YsDC2WhUlhCXH/4+fGvLOV8HGxpC9ShKqsjJp5e/atRoiyI4EDijSohTpojFOU2XLnVNim7oPF
ztf1jb722SYP5NKOrCClN10jaYYvQZcBWJtvbmmJfZcZ42Oss3r90wERjnnGOR71q+P73qqq6kPn
wmk3WTW/lM4ulwdl+cGtzxxjz0nfOXkTKSRABL+XfSDeWor7tV32uDNROjoqz6/sqZw8VqzcBapy
A2ce9JRNb7X9CYnyqRzqBB0n+Q+yk+o0IuBjBwUC1vTIKFBTkiayPCWjFOe2nzrXMMpdrFgIchb3
iEXde0hs9dphe7cerNa3D9yOV3bzeWUwQaNxI3GLkOrz8yESze7vPyjrj7nZmuuRc6l0bNuztPJM
+5cPClVI2ZQKjsZot9n2LlxLy5QfH/XgDg2aTIg2IBhYl1px+gZBBUHVYAdLKLH34TR+ziZ2Pq7b
xWHUBVsCQ81nkz77pW/UxYgN6JDLNRAZhrcK0iI65FYXgapFvOhGjTjpxAaQChj7527wh83gv/Iu
eyyivG3+8y9ryXf/3eFw+dW4riXTOOVIW90Pvb9bO8qhHOYe69gqNe0abyGYE0Yy2XWINFq1xb1K
YaZ3I4ZNHzvKRKppxtRGhDZhAw3VZYnsHRRPBKuw8AictrhZOI1+vLu1zcGxacfRQ/SM6R8OtuIv
Xrq2OIlbJh+Ncu3lU/vdS+/NIq0qpEurErSPUY0KlWGcfhiKAs7l4J5K4DcErgj8ElMZnBz4vgzi
ktU/XBzOn99BpLoO52ppCtvRv6y+zTiMbQfOAYYnDukWNc6DnIgupMJ5T9pRfvYXumi4fIU3qNo1
efkaRpxGYN68eA6s056gYBf65/2r0Qn9n18FiiAejG5g5YyuPgNfwJ2h+Hy6Zph3Wd7W//Sr/NU7
KpXionCU59FU+eM72uRKT5gTklVnlBNN/6Q/ERvXpJE43p90y019/2rmTL6vi2ba3x3Ovz0w6uEk
FOMPraLI/Tn4TmsAwEN9yiUH87xJ/mEd/asLgTuefU9oyet2frkQUFnb7pSAqkN8QgYvGirCc5J1
H4/JJsBNsk6D+BvSaPRpviF3Sv4wjeQf9iyxrAG/3EhUB9aykHMNyF8X83E2O5XanH9GElS2cxV8
dcgPIt6acTHrvHn2ApC7TWTR/KyiRx0yqv77K1H8eZmSpukwqoe65pmoJf748fUABTqoN4Br0tQ5
haKFx9KkxQVd+YNITZ+IiOaLYrC0mzwjOEUI03t7eJJVDng/Kl9o/I0X5ficGAMwIncnceZ1yeUf
Xuef3yppalubjqYZ4ii9XIa/u3FzGw+aVS6ph0T0roWBjL8WAO+tZrlGlmhrDStCYoM5I/uuCxEe
//4V3N+JP35YXCf8aMeRJiXarwu6NkSSV2R3reZ6L2QQYUFjJC3ND8miAQHnaK2w7lYwLeEgq5Cu
DiQOxP4daA3OdrpJ8m3igqXyF88ejjLuedsKNzT9i43HKvuA5g7OZKuezSVlQhJ7fbAcXEyOs8Wq
VHzUveoe/KkcAbMH9nvAuhqYcvFqoUcmSJEMJquG6heNTbK5L8OjapvT378N1p8/CE3x4ZqWYBvA
C/fL0gXeGkOUTyyDGx9xE8ANNL3BvIaNNq/QCGl7h/3B6dJj1zdMlZX57o5VEGI6zWmdHnWPcMFi
JrK9e59MmtL0XfWhbcmGiJYg579/wVTMv9xjmrEruzAiTk//7HT+7sKZgUSG0N//V8HUVma0U4MV
nGsbAYgbex+HVmFkRqGb1v2Pv//Z+q9+Nj/SdFnnpb1U87+/aFXmyzgm5GLFwNvb/fSlzlC/V43d
Ze94ydxMaA7+6Z7+i19ZUHgoTwguVNP55SNqfYFyNCdqjY6qvWo+54Q5k9UaMXP2osUrU5vnOs8W
f7S3STt7QnSvCLBecmjrJcAka7JjArAKFZe9X84jL82ph0f9D7vxXxQSWnBLS04T7MbS+WXvALhP
DGjJ+3PXgQ705ALshpXVqfexHZLC7ITPqG2bJ1x5eIJtghxr5jpdX/1Pws5jOXIki7JfBDPA4VBb
BBCaSQbJpNrAqBJaOvTXz0HNaoTNLDqtsrqrixkBuD9x77nZglgTeJ8orX5fpOtXQ+AJFvyuvB9y
OF0KQDLiwnkFtlr8fz7f/8u3ioRLsiKyHff/PIrazQVXRXbJ56QX+5j8asQsxZ3qW/LKNh/Rf+bb
//eTRHf3vz3Gtk6171FzcVwL/vJ/fZTAsK3ZykfoszvnsDbeh3ZgbCrmm5ewBHPZspZObaBgdImU
ivNApuU5cvFwmWDyfPbwD72ePS0q/mLw1HO9JDhxozczjzEht9phQ+p0WPb8PEp09uTW/+c9tHno
/48/gzB0z6RotCSnh/O/vQ4ZX0/vwfdnL03duLjy1s15c3BTbT+Qxx3i6otQaIFJM1PGthp2Palh
CN7LGVN5vLYi6GWom8R8SlCvga2xO1xBl+FOSwCSLoxuE3R+iQH2Kq2Kh6aH5QcMrg0md6z2pCrf
1pU21hq9PSl0HsKC+DQaVQG3Qfu1GtQ3RhpqtraBMAn99PrHSljuo5JsWVyB9Nq1xqA61Zl2xkls
nVQEEJgQK1aDRdRjl3npCJJuK8DMwPnAY+oqOXBxgPrP/pRRqi7G8DbaET9xLUWYjh4TumY1dy1T
1Un2KxbbBoXmxHJfgnRpkl+FLqlWDPcqau5Aj5027LXhnw279eBk1T07WqnAQnqedpka7Vq1f11m
mE83WrkmrKemCnnrkeQrXLZuTMzWTI6nKTanOJ05SMnPGDeCT7lhB6NuW2c9ylHDTyaDV8Lx1GS/
ibSAf9Xz9CGVKY2sOhX8a7s8hgWwGg+zJpunalfcQWLICNnBuBubpsICqV5NfYx32IxVmHfaPpnL
/VCzhcmQuLEb2ULhsJ5qmHIOymjO7MvnXTbclD0Nu8YAblAwyT5ElUEmt9ARmmVEXcdNM3AFMjdz
+jHUvBmh0PIF2AKsejlEgcZmiK+WU9b57BYz7OZChHNuVcEyrmf48KBJZsvc4zLcGBqCPcFcYPiL
x82lgMNiwXsXLpX2nU/zNSI17j42CtC7KCO6dvlSFV4tjbFyUhSO7wxE5QBVRm3C2hsRfoCJuAGt
/NlHFG7wUKOgKYdwFlFyUnN6P7B6812cFQE1IcMWyhpfbZPlZjhB6kWe3TI+B5p3SRHK75wO9jVS
IKV5P4Pdlpu2q/TNsskBWOZDkLlVsxsEs0bjPES5u1Ggf73CfSxJYvDhzVyGi9vDw2Zoequ70biL
2e2he5xvogchG4/tV8Kex5qj6bzqv7a1ACIT204Petc+nnnEywKVTVxZfjcQBypB1iMKrU6TZRGs
EcyIVQIdqwAZn5jEoN5szao6Wmm6i+UI48iklS+r5jvO+Ow93mRfMI3dVa5Nkicgk73Bp036JDuS
Ie5COfB/kxZg2jHgTRCQqu9yaY9eDAqjMUpxsIjlagRvORoPIG4rgTJaMa6HqF/lriUrYdd2uQx7
MHzHdLhN4ISV4jzxFqMMhxDFoTi2qj+0q7EeGid/GnC3QDYszWCTlWzxDnljH4a5PHWg34NFwCoC
iVEHOrb4ANdrSvKgV/kjDjty+JBtGdNP6aDogz6AxTU0aP6xVDvhmPOkzYI8hwGGoWPXXUCdV545
7JEP6xYS1ayRW+zEsOvIjelsgygFT38y4WlQoIBZWVGdQEMim0krp+dEfke91/qd/cOsEAiLqz+3
nEisYF1Yx2WOtTzHJcQek5APvpmo7pA0mdmBobN+ctd33ZjtvZlVXzZ/NNHIOLSQzeHhhMTaRcvO
lSrC9mY/JxVRJHlGekKK5IJNSh5GyxY8FF0zDRsuoxwIh+ayn3RsrshomjCVSMzLDf0YGf2PxwSi
KQHNqMpF4V09kBmE8qd4FvWJYJj30sQSTIpqzWNGrFMFF52IhBp+W5CkssCJ6JB16QFRSZEBorEk
vClHA5w05lsHPYMXDcq2N17ZZ6fHut4ynDgpyM3V1pi43xn4oEZyWUAVQkT70nwuWyheilH4Knv7
A6N/uU+m9SNJ/iXsGnd5ni7Y9my4eeWYPixKewCfRfab3lbgKfB6kTjz7jK3d+tGPtjEnEN65wIR
nr4AVhEoQtbsTHM/Y1HJBu6F9FHhkIkq1wvtznrrs8W55/vlHGQnPSeMJR0rfwPrYJCp+F70yr41
RV0EJgAr+ITS7+YUbaWL4A2X1esqFgdxBhxGOZLeYCHNL4pHzU5IvSLQyF+1/InF8rjDavBRpnCj
yPp8bpP75Jlq9JcwC3WblXXto+6orNTYO2MrQpzm5BEhodh5BdjMuKzLHXkkHd41etF0BppYgGKG
mhMLYs/Iy3J7aLNKFq+jdTO9mcWEXgayQHmTOOrU1bCKBkw00iO/JiXmeddZ+dNcF6TewoZAxp2L
sBwIejI7AnnGcjjUzgdWV7x8amRKeC0HIgdYTXdnVVsRatl73aruccUCuxuKH+k15o35HkNFNPnL
kn7iaoUgOWwUWlRSFlC6dxTDfmuK9ERI0xX+cLc3rfgPV+Wpi6Tf9DLeWVP8lhgAgYoaRlAlk3uL
aPPSnkhSctxP2hWYX0NOwOA8EaGk7Kuy9D8cUyggNrm54OfqGnZDors2pfaauNEzzfaJvEucluzD
TM8MeryNx3zeBAHsQTuJxjqftMA0kSA3KTVvPcpj1SAUZmJ4ZyCAQgQHNCvX7GuObv1gdMxQCWTH
zqp/Vx08e496bUa/6pfIcvykzl4R42m7zuXvc1bg0tHvheHNYTKSegHtG13mZyWX8dTX2rArWiwX
mPe6BkoooRy5UlMYGaD40QpBCVvTLBC6szecWd3HLER5zBdxgKk4htIW38vQEdYye2JH5LNzFIyK
eZHFX6scAXnwKhFBU3u+sz2j+iKO9VB/ChKMeqKHSqW4mJbRDDGsu8HcFYrZr/tIgXq3GuBZkbXv
5LxikNl+ymKwyps2JCGKdIKRzXduvALJeUYZ0Y6k9mS8C/BmY0rBoK9xiA4V/yyTvrAxp3OMpG9P
9+FcnqesrL66sX6q6GZ83R1cFhwOU2YiosP4XDfFW2UaT3mOPr2usa5gDIXVZB670T5ZIvtNpTha
hfYZq7+zbsX7BF58s3C8LS7MMQ8pdRHj7efU9gWRKWkU9ElHNi7pU0HLmDhMYo55Pb/YOiC0Mas5
7uadFTvRo6HjapOoEha7P5LDW1OFeMkDYKFnAs+xQhgVelkyn3tA0Yiq5nuo0qCjDLEckeOSuWrE
371JYKyZlcc4bu+rQsex7WLYj8l8mkpYcqq5ww/9PnYwjbwYF1rXDsFYU5t2Fo7mke9U9dMeTAd1
Z0+Izfo6yOWIHl33jbn/N8gVY3DiUKJqF2syCTf8BB+TH7BP5+EM/I5rzA4Hc4KUpMmrRjLB3DiI
rvWSNy156gb96G5MdmJiyTBt2LC3HgwuR39GZ+Dnw2xeGtOOg4UMvQkkj1O8l15CdVWxZyVR/s6c
xaHUneHOUdG7tb0ShTD+cJhWhzzVVh+wvaAv6h9GiAmh6uzHyovdRzBbf2Uq2lNF3SGE/jCRnYVO
xSUbD9WfvsVOD37bUWhPW3Lo4mghwZposgSjiiXVp2CpH0q4RKcM0VuwSis6Ix7SPAQ7mYFCfzH7
J22udnCQ1RFEBLwYmXmhmWnveT7r97VxtIeSzF2SWjc/KGGkHCbE6uW7TC//gZ3aIbjk7cA/iJlE
FWMAdH3xaaEhkqnqUEMdQKnNUBnjjhaHQEz3E/+Z9Q54t7Y+T1J+zf9pzBsfcxQi6Y2d2bo7NZGy
Y3HMoyQkmhTGY/YLvlbq6k+Vb45S6kExyEPRISAR+jU3piNdyYN0SWZpn60sTnwb1lKhUlTwEUEk
SFJK44OZ2FahfXoGoRb5i4lzcsmpfcbqJATjHDzrVPCm9rhAXTJtthl6V0AZa9Yd7IU/DeBT4gdH
tOZ5fiLp4Ealk95a6qpBr8B2RP0rTUmOuHmv0Ur55AZvQaQRrgJvvYzkLlReRr/m5VtBz04/UR9d
huIlHxZnn5sgPaliJgvbTWGGZkGkNPGh2rOqpgtUIp6qCAjyEq3EpvGT1nB3Th7v9CiSYBqA7LpW
xM8b1a9pF+3tRTwmwrhWCHUrAMxS4MFiu1b3+k9Sm7dakSyfuyhQ8LPFx8owgoGJHXf0O8tWucsH
VLCjlfydyD+1U6JWYqKphxZCniZ/Sc/70vW5gycMFcrITGwO2uxHXnVH51P5bou/ns31rbTSa6aT
8AQ+V/mqei3y6C9vRuHjP35PHfdLDiSPCvEm+WRLKrEEEjPgz4zEIeLKgEeHevqgKP2Zf9fHpJLT
wV5gK77SWy5d+zGsy3vaNLe+txHMkFbo9rJF5hH3KCO4THMi69Z0fSk8+Vrm4q7F8uZXAgambK04
lObZ6dotbgo/BSQ1hG40wM2Q70qdnrgyNuK+uE9Th8uvgORnN2l3WDGeYm1Gsl+KwadQ0M+aIJFA
MwymFdqLYhNj7VOSCk7DqD9HmAxqLPo7G02Rr4vkX5WSGg7P+WUR3ui7sMld4T02myzFQBjlJs21
pLs7c+fupVBiS23fAixipEwUfXYN3XqEneI1xWertHcIrFlY9vIXoyxObp4dzrmolq+5l3w7cGwD
7us/i9NS+A6Fz5CR1iPabGoobooZSM+AWzlcvPRQmigNBdHdhf1k5vjmMXDu7ASC+WDy1ThxOkPW
BmxcrRQ6pSJbNU0fF9V/puMdV7c9TpDIoyiGVD9/iMxgDJRl7S6pvXPVaRBZqmDVkg9NK9tjIohj
GRGT0PD1A4uf7lRL+xEULG0cpX5z9KTjIh+b+fDy6ejElyhRLOXiZF8vPdAth2yGogK2kDNQioXz
tLBTRnzP9mFxwGlCXIC2BoK+XMiwjVAbvkoJDLhsC/DFjGJCQuE3zdN65w4SqfySo88Xpk6nROIY
LB5QPu5hyUCuA/rkxYvGW26L6ShyAgYmXGcUfit3kQtvYLHoaYsKnCUkMW56bXyQ4zGxIBjNZQrX
DqmMVGdMSKxKxtAxuR4TzxU7TYwneB9njfEy+2JYzaL/haxPdBLq62HCpdIlrxCbqOIw0/hsSKAr
yagKrML5xXMfao8rU10IZiR2tUw1BtdCAG6muNeQSfceWaoubH0fKt0th3NB0NRwaPv6BJgkyC0I
stI2ioveEmeXNzxGWhXbwI3N6IiZ71+B6eecwMOPXdqFRSVOOCfyXWZsgVdopiTsvBDJaED+46aZ
8hrYeHEnDR4UO0ZxRA137HVbYjXAQeVWvXOO8Ms5JS42+Hx3+aC+yQPYZU1m00UYE5+7sGGCqAcZ
zYRDOAYqt4X4X028pvmkH7QmM4NhAjBi/+BQJFZ6gr2mMPDQbWT9qSu1/aI5kGWb9k2bOy+AeE9G
HHhQt5Xuc4uWLrJYqpXd1wILHOcslP8IyWyoVBV4o8PlNkNkGDpBhrp2Aj8+X3DD3SVlyTzDHQg5
ZMoyYZM1s/EKRXqPAPlRVXrQcrKfC8S9PJvcAl7348UM+wYn+jDN5ECepaLftX8qtVEbK/5YQxbf
wCO8FLNLXLTcDrOZi6p0cj1U8/ChRQMHkXFa7OWwzhrHQIT0vr8D9HlwRwcmN1MlQhl2aZO/NBWh
r2XBt4PTQjOTV9dgM5lY7XX6YKFM+2tV9SGBYwQbjrBDG5Nt0ZLvPnNIOR7we2AMp8xtvpgZnGJY
5jv242R71sR0LpoHpbEjZ7drXTzeFh9INEGTstgQFMOWt8uhiJod7WXNmBzNA41eM5RUp8hpivyv
IrbNzOmEraY6Le3WOxAJGmxB9vAPHNBo63lGCA8Gg5CTfFVi39JzeBCfKoMDK0FuHpJrSeEb4f7E
NAW8gmvV2vwwi4nWl4p0jGDfrTHPfm6hqV1JW9JNLXRw3kBRic+psCu2p0OHWYaCbx7XF5hJ/3pb
vjIfOfSW+EAWuxnNiMo0R16f0dB2LEc97pPyp4jHg2szuHPIKt9NpKsyfWQcKpLvepC/nKkto0S+
NNQ64l6nYy0W3fNNixiUsn0ZpvpWVexreTzwuGeEI5HQV+KgF2SwFYlSAK/GQ5vIx7SKfrVlqolp
2TLaRLzvNCwkiejPFVm/FBpUOTpzi8IkMKYDD8Mg0olD8gkDXnbmAQTNaMqx4WwMjxOK6YNntM+m
llZnWr0YThw40QbhJ0zhaEcszQWSEuxLNOg7Y4sOT1PtHt9gKhyGSAUw4SwC4jmQip7h2cVFSAEz
LY7Ho8aDiefkBFtn9idV9n7HmEfzHudqDdqlftRcpznNKfrSJLkS9hfaPZLeGZBTsUXVrcZyBsj6
6uWvdvs8LKidilXeHGNiyKITb2vVp3KaXxH4VLuoW8gu26yuM9RRs+DvxN0bPSX5C5BT2RR0f7HF
+SleSz9P+jsMtF+mgnTQkQa09hv9eNrQoSpCSR9DBa1mOIoOxiiVHJmJ43E2+78t3VhjTers1CNx
WeO4uYI48ATJ14K4Im989Qi6OgPU8GIsb43D5C8b9FPZezSVXnQodDhZQqJnIGXojnUMwEhU8LuC
tO2+6V/NLvkRltigVhoJ9q1pE9luBRDD0ivAdj6V5I9Wqqcadh2Zg6ciW/9CKbzzBMGocDnXP2ut
sGjXc7KfyI1wAXwox5hDs4yQsWLf9y0HxQKol+9qWXBL+fneiSyUJXYBTBGiYAv9DMLCRiGprsNM
qacz160MjCAFeJe1GlPC6Vd1MAhUscX7LImLXIy1J/hi3ShU631fbRNJT/ve0k7aEkHeWtbA14YC
TfO4FUwtKYKFR+5p2Y5v+l1URFy8MWuUMmcqoBPskDfzsKOWuWhdft+vBdaCiYOIppwFP0YdE/wk
0I3hUcsZ9Vgt2nzY4UAxKo0lErvRnCgmXOxQqZNi9guJ89D14LR01nLQdcyW41p+E3efQIXsb9p/
MTkCukBdYhMkJAkyJ754BmViYbzO8+tOIKtsOytDqQyiOL+g/P+QZbruWpxJfusyqU1l6vnSmk9i
nQ6EJT07NX6kZOzhaUP8LEaeCgFDhli7jBaOvqDvo+xQ658iqlZmggahlEN2YYxJjVRxATcGKLal
YhuBzNqfm/Exbpa9DqroOOYzLtbaa5jAQmSIkolXVhWHvGCa6Exrcchsgvo0Nu4IcNQdY4v64OjT
F0zz+JAmKywEnqnFIYpjrqUWGrb7Q2PFaS3Nu44Y40PmzT+sqcunJbagfXBXqYZgY0RQREeRA/5i
M/UdxW7qC/DQUPpDprnkzhrN49D2/G+K4oyB7cnqnW8uESYJY7JcHBH/eFP3d3Rd65QKfLSsVJil
EWXT/Nquw1iyfpUkt2tJ9KK67Edp2gcpBWqnkeS9t9VlgXV0iPlj8EGiepK9te4TFzkM91zL0Uzr
3VQM/siHBlBjMOjCoLbD75uNLBkJQSPoDqaJNULaAeSzm8W8oTeHz6qlSxDx3WzzxIFw3mF6lc/m
Qoyjs5R/BgMZkAvAYZKPNr3IDsw4/pHnNRuh8WGR4VQ7aGnyD4ftY9FuO/SKNtCNBBxUV/0SIHKn
SBXdTxpGjLY/t6t+bSq+ILinOC+QQUXJ+lNgpegIlDAKCEFraeC91sswtptXXiTqgeI33hq2WbTU
BTEXX4LskDTvTZOzL6ymxxTOyqLD9YSDWv7tobzTc3EicVX3BGoQmvMLUbAn4tj+WZhGRE22DUPN
O/DpUPC6Zm8mBGYC96apY+jYbUTdvrauzTzv9S72rnKs8JO3/OjV/Dr2LQvEHnG/GNCHlbwqeBlI
whydsFv6n0JrXkC7H3Mvi5+JJzyb97o4zd6P0zb8OaJnRjtPLPzrPaltj/Bo3oaIk3kL1WDaiNXg
4Fh8X8DwSD6tgNouk/lHnz8cpzZ3tqFJf/KiYBxDr8DUnMyfFYtio9N3JqgPpqv9ITWWb7n09MPM
7htXvvQg+EW02mcWGSesIesWTLxidjvOThZf066E7LOVqt3Kh2wTyYN96j5Ppn/kiZk4dA1cilP/
aJHTt6EOSXV67TvebxthzJQksJaw9C78uqsMkPiwTxnSAJjUnYzgppVTkfy0jUpAOBerUnDuZRcH
noJEZTPqdJN7D/4LZuw2YysxkbcEQ0W3lAzazH1q7I5BizeFCbRZQKVFEaR4P8BiO0SCx+ajvvTi
OnGfNQn3JQAyPbRK9RodhEo+lKFNB5kSZCfycdpn5FWQ+1M+gR1bA8m4azfR6xlAT3a21byY6P5h
/UJHKGqt8VuNRO38S3QwS2TDYaMt6C+KgcSVwoaV0JbkxWUs81E+8XxikrM8spYiZlcUNN1DJVQV
9qZOopRdvjJxlQfhYAKuCEoNDRrwXVT/QGYh5YmhsU9ANtwGWF9rz5IFULZIGYlnNY9eTzCjY2sO
nAiGlyWiZ9oGnce/Ep8OJR18/Y4L16Nc4XBrGYaMbxaptEinAeXrWvZjr2wPrGYinRTMF7MgSsWO
IBiH5niN2ZayljvZvbg0JXsqgDL8KBOR8DE0XqmbMMnyHHOY5yah0cL2APly5kv/XlRxQsmNszqj
FRqyIIkxZljQNqwCD2u9MizuJ6QXRfXANpqUuhI7YKTkv0li6i2ICNgN9lHUHiAkLN/dllxATqWi
nR3oaX1xLqeJBNBx4h+bYF7RP1hSI0SwVixw1LInFescR5io2IcFS5GdXYNhlmPmZHwRsOBZzk6v
VwLlHJ5KhTTAGRBiyPqYER5lkYkCqedVqv7bYtrMkMBbWXFqbzFtCYiYl0GL7t0qGtBAke9Vk/qF
DJKKSmC9bucYciR+nv3goXaonf6acN2mWlMf6SsvaSWJXOBZ8ajwd3ymq91kQbqQwcc2uWKGNS0/
BtzvXSdoHObZYuFGa9sRv8Eu+05gsfKJgwG+vrZv9Tq8RJl5cbv0X+aJV2dZmMWJ+sX2SKFqa0Ip
8e7D4oS90a4WfvsNIZxEdG3EeLZ1ctJHzfPZRlKjOCeE23ezxHMubP3MS5dims54XepCYftUr4yg
b2Yn7mdm474+vUQynoOIw3hHjjaFANz1Qxl5IWNQcmXIzIrn+tu2sjOCAF51x7li3dwxeFoOg9s/
jRSeVcEtDk7BCxl8vH/qrkay2gxEKC+xiTUjWn49e07r6LbY7WfaVdSVUQWKEB8H6iMcr8Acb6zu
APhuOdCExM38FYTVJFnfyO2lVard77GiGbfi8TSP3k879oFlqNdORQa2RfnWcIqE8MGICmvBSEQi
yGijY+NWFFiyRhrxzKhpD8cjdXGcFq+RKpuzW//r6P2Bnj/reHhOVlb91cHOENRlXXXDfjY87Q2Z
3LkZIS91FgdzpRiwj7NN+VnOt6VWd6IDLZ4PjOrGYiY1Ed97+zwWVCfseNHO55gV+Dh3NeP0XN4Y
ctnnKC7hysTkRbpjF0SCANp2AVDoDr/9MiFlyLxHAdNdmkV5MoYN6F32hzXmDZ+08ikTHYi2WA/Y
EISdAx+0YuiglN7uy5zHrWbci94NG6fdgbm0bAaSGVe0WH1vXW/A23lqq9wOxfSJL7AMda2+GMUG
ZiNJzIfu9F7n/W3E6EeKSDVuiXbHqXYLfG3/tTZxYNYkVShmrI7ZyW0Vh2hg6Z4M/bHNiw+r6o69
qv6qMg/oOkyO4+iyoJzeeZheQzel9gBvR93PTsofwMScmnJ8cdgJMCoqAT1W2GIz2oEZuiq0gxGA
dpU+A3056ISxJm11ixQrJ8NoP+2GQWJdIVCzLBDdqdmFVW0s/iTWb5H8jKw6jjlrzriUpGs2T5k9
hk2GzAMSDmIYimXjsYucY8asl0oDNmCH3a939etIm2fh5GOumP7klRhx4OFNQXHCcHApHlZ129JX
C9u5s6ryAR3cFtlFq4oTmh7gQJbnwUv0Nhx6+7jq7EoWCq4qSt+yRtExMrfyZMH8zXGqsDBPsEQ/
BoP+rDPWT8vZlxFZZh6TqsYg51flyxV5zAzEgmKF6GIm/dryN+4Wncgwh+mCdx2iHmrbpnmVGmiP
2bmYcf2UKfb5HkMHv4/yO4txyVHa8EFkSrvQQC6p2dpmZoMYqjtkJj9aPY5AIOGGafz7miq+yDE+
YJgnZVO1L2Nqd2ECAcPXYTtwQVhO5sNzd86q+UnlEtRUWOwurBeqwiSsHH2BCUXM4QDEQjW6i5yO
nzmHmUUODTBHTpoghQVOV9QdSI+S+zoi00bOOkEsYq8hw+dDvld1x2h2YGqn6s+lzwhqKzjHioxc
P3vUztzBpApgjjEYpBHq4XeqNO8WjffMYjLSFC66fvdZpN+Y+x8JYYIlRLihLwXjz3o2D2yPf5OE
EF3Nnt76iu8a9Hio6Cf3dpV9PpalS6nmmI9E38JTNmGVVept1Ie/ZOYgg3hBX0pgKU3EiN8G5+Ja
pGGtqiocGtrhIbqKiJkZ+EGnc+WRcGFqHBheKRZbH8ClHaaeTsc5fJRmA+mK7Yzf9v1XPCFHQhbG
4/rjjIyEut6Rf1banVRlVzuZzhTiOvcXYJSkSF/yTP+Mvbz0LbysU66znJ/EvFvJGe+1ZsX7giBO
elArSq7TbFmivTPXb4uR/epElnX4531yFtAoFt0/Zj32WDy2enbOZ+o/0lF5j3V7X4N4AFVdMWBh
++nrQ/U+ONVNGuPeJjYpHMBcpnnB62hJ8KTGX2DEgd2aw8VuCrAwKCpg6rKuEUjwBjp1UU54YTvx
q0dL/5avO3sJVSQVg1P5lC6cP2kNHs8aXoaseCMIMAnYGzw3+aqhQUIhPWODYx7DxJbyIrGd+GBl
76ZD6oJr5x/OjKQkZaLHjOFFdxuWPhzegXA4NkvyN1RW1bvKMgCFVYwVajbxFFsA1xtRHDsz/baq
h98a9eaQ4cjtLaRwg5m9jmaxPMAa6Mb5EvVQaj2YrPDl29cOnBznGSQgzYYvWiEkEKW5yY/MoKGN
2l6Rf03avBk5piniJB/ikSm9A4U6b8enGUt4MJvjGKAjUsBmFN+juulzs1/K7QDT8iJw6wHymcP+
EUHPSbkmDDPFCYmULBDL8u6t+kUvnKvLD3M3pyWO+QzisSkA3DcLeBzrYMw/bi2tCyqjrxZqILmk
RIzoq/knLk03nMYNX6ao68cOeNACgatfvj3sPszU+eJGhpKza1Jbjz2MN0ffzUkrd1MTwYGCakGW
GrwhBu5fRhJtG4/lc9Jte7cir4Qv6+25N5ddJqivsLuEWqbGh2UkgqzrQzNyIh8XxrfRt4Adv1J7
hqRoE+Wd6wsSBoJGF4O9VFmjscuQDNQG0ilYv+m2wWMQl14Mh7gXHDnIsFvzsFh8qZm1eb0BH4We
SWSUJ740kiLOSnfXhwqkxsNoJrfaMF5c3U2uSzFVT0BFnofSKliB6RLVJtAc1WkARPEmJFN2b3iW
YhKMQifOWPOUpYKfxMR2jsz7IZmecp1AAvDZ79Dvb3WREPpETLu55my6cDtFVtL+WfPumgru79Hy
3t2IsBY9bZDl0dTswQOd9K4l6ht1Kulgw0kwf2Kui7IYcmswu9bAZmpsDySjgeWYShsiu0kIg3Ez
NGajknABFu2tegHI8Qfbobqu8PbRK+c3Vcd7FtYXnbXyJfFURxJDRv26vmotIzPyHYDvLEi0Ipu5
bDSvvw5l+ZxpT0mdX8c+oV53meq6qXnWrQxRj+PcVZD5wWgiwQDT8QjC2CP0C3nEwDR/hEp1Wh3V
IJpbYVlYxJJa1sigSkLSc5aPYjDuZoFhccjWVzV57dVllb+b4uzUp+Krc9ag6SJxtF3tUrdMWE2C
mXdYmD4tHZucg7BtB6jpcWAo3GlTyIOPHLC6tiuEZw7QBLb19zhywAPiuXfw6XAGE1BAKdYHHQNf
8YDyMwoZEJ5WE5Rddz9TEp8Nl8w8qxlHUovce6wG28w1NYPMYsZp8ScEjOhM0b2hZejAAeUzB0mA
HRQDeBlQ2VGC3kUCPHfIG0qWGsF9hZVPHlU+3ukuMX3D2h6tybn18A3YJ5r5We+6vdGv953W6RdS
kwffYSJPXRmdy2aG9JyyV2/aEDAUM2P4sXyUpfeURZBtchL+jmXXnfQ0fgYD8WhyJfk1iKk9WWO7
bliP7QpELV2sh8osL43oTwb6qyVb7l05ElWkAHjNcXvyNOZmfW69lgz//dyu0dxBlDsC1WHtwN1X
uuC3m9T8awiIlZNTJf/yZi/t4Y2xZekXWBIu00ypNk7lP9Lo4kDPME4KdCe+LMlFJ4PhoZtbcTTA
LgBllGE6tehSKK0ADdDxJcxoG82K2ZchTIap8T2v63nAmv9QkyfEa5HYx2E5OHyyv25nPLqd9NNo
VWB+oFgPZk+gtxTm+b/fAqgEYlAiFbeiWruIGBiJXsd81Tnu0I0X9SAdW901enIARW08DNsv//Pv
m85D4wzLpYOFi3hzJJbZa4ZrVmfHeCWst2zn5MlqveSJ0C88p1vmUus41pEKCiCks0WxNTWtj5Es
3t7afuvMerzXRqZ/HEBgCQgP41T18jvObfPPf7/0DsMiV8aMvVkEXZvhbwWDgBzJRN3PaTqjFTSb
RzTojZzwSsxufNFAeL1gRfusRRX9+e93cNMC4KPxbSIVoN9sMXk03XOByz/pxkhwJ1J7WKvah//+
y1TG1Smz7kQlofPPnfXU22v9NEgWFvwmbriayzb/k2cw7/GVPpomqCy9KS4yJptIN8DGRQqEZFIq
eajQZyBWteaH7qns2IaSouYnvUNlvSTVO2Pw53FqIXk3kbcfSKdnDi6TneD4P3Hv/w+uzmu5cSXL
ol+ECLiEeSUJWtHImxeEVKqC9wkkgK+fBfZ0TMQ8NEOqun1vlUhkHrP32oy37y535GrpdhYTuVBN
PZ66Zad5f8nUxHazqcUhBVN0d2Tqym7BrvJy//b+UvT2WXcJgOGDxGwwLddEhvlHX+JlXt3NY02j
sYZ2wz+1mtpH89NxRPbYL8mcwvP9XaqwfZmfkwlUTDJKRc//AW4L1lUKx1jFWfKR6FSOHjhMRkZw
UqgcA/7e3dYRKj8Ji32hFdc/qrSzC0hH8xVUzk+/fOdOs78ZHWKB7VnRNbvxW8Fe4TRUXoic3INU
ilqQ37m/NF1nk6zcv6PO/dVRsb1MPUMaw3OstyZPyo1k9XfLa9XtnE5/DaM5Xw8ecjvcRdWWhO1u
GVq8VV6ExgwT3XochwbkKWTV2b+WDBSuTA/sK0FrS2oIZjkZ0ASVzDJ064S7yzo5cWudRqf/9WKL
EbJgcOGazUsC5Y1Q3JYkhj5dl37vn4j0lV2EOnMC93KnhN1fuqw6Qt9iRr3EB45diKvHS4IilAIP
l2Z/5iVpaOb0hUlQ24LB+d9fzqjvXBRjQtMfWyM3bwl0RM8f4bwNKKLhWPFMoc+Sa6ux+cBgxIBd
6ravXgVbhIAN+VZnMeIFYHVcxWvU49EDfKbsA9S9h5PsoFdN/pbWZXsYMM48AXo/YRJUDLbJU3bc
sT4ASQcsBstMc0N3G/fWyIqQ8HSAmiZ3AlIaNKFqncXdu0FY4j/mtK3CwKR0Ah4pMYfTUhbA6iPA
j5ZcXbPG+cuwwoYS3AF9NEoNJQFPGvWWeGZ4kttG/+ymRX2t6nF7z9zTkAM1q/uX95d7ChRVL6aH
NPN3Y/iuxZ75TJcfvwLmxOath9eqMkoY7EQo5h7uZaVa62CX1zhWv3ZjRiePcKXABQd2rCv5R9fZ
9WQd1SGYAct8mPqXwierBY8KpbxLoo/ZArO0lUgfzFHuCte+ES2m37LRsXb8+7q93av+GWXgivTd
bW770fn+ki1pLfevYGH9ksDZ7J0OjqSbNckP3ix0pZytT4WVGsdBjh3FOZD6nAki2/FvhX7mV/dh
qRqMdZ4dZIk7x9CHHY7YdH8/h03XK47k2A6rVs/tbYn5O9CS6BK1g3jC7RndUPD/HRGvXFQs/SDy
462GgO/kdpzQoFgd+gl3R6Va7LSJ/g2wI4rXigiR++Fwz+udFW8iq/etgSJH6AzY70EOrmiz9TCC
YQMXgL40bd/MUiBi8inoKyjHH6EeJ9smbtROc4bkw028T5HD+BUdREtRT90pKuruZC1fxU2yDfEE
3CLafXbVNWB+eLrI7e2t76I97CYoIpnHHrGXSkevaBVP9xfLtd811LGn+3f4iHico5i0w7T8zz+A
i2HeeVC/QotNKrf2Rat3Srrd9R6F6ySatw8z+28NSFQrqj9FTXBlhXv8VcbjwkAYnlotGlcm/5eT
hgUfiFE6Uh0wGFK1bv3oRGChZTJ+RYSAvkwyROzwcm92Vs+XYWIzo/vVl4indkPeBci61P6Xm35O
eicLxbUYUXeEMqfShY69vqdKtnXIhJ2l3bbjfmeWa11qfdCJReXFzJhVre7f2wpYGxY90NnL7/hF
X27Za8IZW+KUgAXHrLTL/DiIxXTl1k+Y0lI0OE240yy6W6hOKHYWaseIE+PZRAi98iyf9dtiSh4m
ExbX8o8MvZuT54dK5RGmsPPO7PS98szup/Kql4oAZ5YAZ2dJQLNsiEQAnvK174YOqZYVq3zBVOd+
yqGZQE/RErqGjrmOn0xYsnsLOc0+af3wopPfBTnvpuJ8OjEoV5Kxieoe/vOlIjEoM0YLT2SM/qzP
jLfCnYz9HHfjxqioyY3Q0IKyQFNc58J4yzVynUPOzcyixCr1bOd37hOLiRQXGLvDsmBc2vkEmBLc
g19YpAH1nvM8Maa5oP47+2Fb7ziv7XVkZv1NjOlR6dwIg1T7fBBVkFVaHFj6p562/eUmeTAuDncO
tMz2h5xcWKozGX+N5/UPscIzJ4QOkZ4Wx/XHNwtI6T6DWRoYZv6KIERT2i3VJsDr5TQziu1R+9Fw
BlaJTdvn8bv1vfGmdYL5rmSDPbk9EpkuBubHSl8ZlMSVMv/amJeDGBjjCTW8fspZd3SGXVwGbYTK
P1OZZAurbERvRwSBQTponzzcX0ytPA1xAqiWI4blTkhC+5B+GDmRgCVaOKa3zP2pH41TWTNY19lV
QswOcqxPa46mvy3Omh0Et2sqMi4QIa6z1bB9NrVTPejeqsvzMGh11OkmRJJHUit3lq7O1KvjznJU
kKJNPmeuzVvHOWehzlW9kb62mdwrZPGfeQQWUdNddHised0RLaJKZAhSdKjPeAT0QzXWYu/NNdDV
QREmlk/ZS6yWUVpOwErZo7PVtPG9ZDTyU9rmf75YfkWrGIImEVYNjH1krKEBhFqc+cQSjk899jPE
6mgl5axy4Cg489zBi1b3sD7f4e/QZOEzIvnt9NGKuv6oQQifOrrptVPX08do64cBu2iMCmnG1Omp
c5u676SkVnu6gPFMfTvu5qTtV2mTAYowloeY3Mrn0Ri5IY2jLTrtKevcNxvbGB2k+2w50CP7lF1E
YTT1DZveZ5cy+0yG6EU6przWEh8cn8Ln+wtulUeVafYJXpOHvjBCkP3/isd7BXn/NSSTLoKDv81g
1I+4OXEjJhkBRYO3dzJg47JVcmuRzqkckbzFi7LYN/gpc4mED4k0XGsbm0AnnKUBGDguLpkuf0yj
4m1dkAX3l3Bizz7549oaLHUd4XpuU5smyJ8acdMg8AR+ZZ5IdY9P7eQOezi0RFww12O/VMj9PePC
0Mr+zPknMDAQZSofVD/Qh7BHu8QRNDYfjU4IN+Yrnbt93PK2BOxcun3eldMmQYD+1RjGwckz/7Xo
UkKK+uSnFNXZTLmF9WEwrqansbwGt52kBFTjgfV30wheeyzBDuZOT3SDl3ADuk1EwDaVZa3F4zUF
esDDpvgP98wAHfTxNyAP8uKpJa7CoBIskB0dpM6o1ewnSSOEyWdqa0qwBYaU8fkbjNjeA5gzgLXr
1Vm2TXUWTbPV7WY63r8jl/7o63l2nppnRjTuLe3N8FFztecR8baZ+C47gJlFokiNW1sQ2uNnvbNp
lm/vv+YPXBlqWEzJ08LbyuuGmM1U8iXtyndtTuXOZqH1cH8hprY6Kv4Ecew1DwTKajEh6Qgz7dPU
SwPVkzDQsnrjySeWJ2hgZ228sLcOaIb47Nfh2JGDNpXv/HjYhxOYnaTEJYo8L4lRUyxDCW9cKaDd
G/5LAhGsdF9ShzRqJnpfND4meoqB2UqOVOiesJLoWapW98QVFwJZ0anks2xxV+hGiVhTL3bSUN6+
NZ3uudZNntisJ7C8RiCkVV7xkNT2ccRzx07Se5Czk7krxoPxNulGzDSlKq5zdwpxTr5ZDdbufJi+
OgtzV1Q70yEWo/3o1P5rgm0V8sDsY2bunct74fuIJgzB4nEWjjozM75MMsGu3jsKsGXo/kWRWG57
KzJPGNo+ECIh2ciHlHCdgnZ1SBh+EU5FhkDYHLoeq3h7T000LNPZFuLi99FMCJ9g+z1GyYWfimQ9
3uh7LLC3cgmBNJqw3M6hUQYVuoxt7OTuqcFhwqgGeCKap+nLkmzrfYIJrtD4m6s7pE+26vvvqg4v
xpTVX8IYuMg9z34a7RzkSD5ND2XIaALgvLmLJgQssayJdoZbsq2U31/vX0HnGa5kSr1gQ1NH4PUy
cJ0UJsBy7nWzqR6K9iNMMvvSMALcC2f4F6V8d58F3H99UDqx2rGD53kqG3ZyyJn0ir00nyFCCVH5
lB1Gvf/+lqYGP9BBpuBsd82jjRDvTkbRlhPm/pWVWMMOEsNbB7/z9H8v85Ju+n/fdpmgieyh9/zn
1xLUUbXfLERoZhX3P9r9T+osa5KYMLfN/Tf6hGLQMKb0pJrwBL11+DIszqkMgxXLHsLUCKiJTyHh
TQ+907Lix82DAmp6nPNwfCzmZlM1fXwN5VAn6/m7amTzSHDJ9Dhagh+lVqzv/6CIleATbMJxcc3s
6AGhI2Ht1rCof6iWl6SEukog63+/L1AAEgd91TDDfxuei3ehabtH6TPdHIeuRpmLAov81gAc369u
2C9xgv124BrdJqY6eLb9iU4Gs76NNsWD77xObazxVrrl48wp7ZMdSSQi4GnPP5AE8pyOjyKKHnsz
Hl46bfxKWFFI8l4OabONuNDOrvA/WLdru3gMZO3aZ99Jox1QI29tm5uedfW6tonDKmBUvkzmgO+N
BXJT2CjjxtzZqhre7cDiXpFgRs5lOR8MxU+eVJ8vVY5wo+g79pGUCMqd1liNkfypwlw9lWkv1nhb
DrqZe8G6IAJojXInwcej9Se9olr0PcTQejKH4FPrkGTylna7yCD/8R1Cqj2G27fQRWoCP0RsVELh
qlRNzE50qzus4oTlaBuTuV/cEPlZY6wr9GTbN4gq9REKQ+vGXWDX3rVxZmg3EFd9d373BOtAAeTU
TNsjY7Z/ls5C287luBIyequL3ODMHzeT7NFQujLbWNHYsPhvR1oKZyvt0ceA41obEEqggQF4YHwl
XB4tDrFI2rhQ4PGWayy00/wI/r1iBIaZKy6rW28Up7hjSlmYRRfUZrMvo+zH7bsbWFwJSfUaWc17
gkP4Ue+Ks/SHsycadz0QRcwMq8YPoVWHhuEDIAG0Sj0BsxOOfWTpA6otXb32ywrF7pABmdRRGzLo
l1xucWR7Oq8iBIJLs77Wm0m90DjeIsh6y/SMibqunu2KPUprJJh5NF+XZCksHIEHkaJiwoLqQdbm
xhIao7Q2l8HcEiSg+tw6Z8l7WxVvzewxlyBwgSAqEXQJvHYnip6ahsUu4brLOOnEHPrah/gFKoPM
AK/gOsclA91xsgOO7uXTaa3CWA6b0JHFni5GD5rK+NuInSOQko2dJOCoKA9zU7LShncVuHp9g2qO
sj6S57Br/1Rd8q1hbyRSQpV7EQubBjzyECyPxEa0zs+YEj2ihrYNhkm1+M9SYumTLQrghsam+BPN
/on4HxT96CJRQ4bYGmJkAUXGp3E2vb3n/XOG6S8XPCMDU/ytv5vC+xiZkuGFYvYObPic60CQsxAZ
FeZXbiN7xqzVpLTEDn9K/TOKoGfgFLj1LEzQzhdfoD8nFJ4qGI2ZIj9qxzWCovCAYCXQmv63AQ/8
yPKUf+ESEQ0EnzLJwwzQsCdq5u64fIJKjQSEpnUPfY56sxzEqeXxR20bCXALaiqGVeXFeLd71iVG
A0kzMyY044hCFqfyq6fMxxE+9G5Kms+hnMhnNoCO2DLsN2h0q03Yb0vT8y6wE9k99g6eLhOgeq3/
8SUjDVbD9FfAe7cGWa9Y74vtHGVB3xqXmDcy0ApiozygIrgt4Cn0ovvOCI+1kbGjeZnfW7PadcXi
fXwbSlIS0BkSXqNqO/D78lko0R2KNLpkQwNRZajHTQdyW3czVoHMUzd1bnMuDs+GGVpkXDsk644f
tuxP/lDsVFsdhq7g+peFgQZkaFdjijE1REOQ+qi/dE9N8Ag07XGJPIyLXaKlHLrDOANLi/+BaY+P
SKbKTd9hGCasJhhi3TpkOvIOmjaiGjtrGymQ6eSE/JG59RKPM8menrM1K/K44tjsA2ccML/qNPmJ
2Na2fx4GbeeMMLZ1qRIGQ+GtqY1wcf0IZG9sTOhWL5P3ooVUxc+QNnCs+x3OP/9tUn2xikq8Xp5y
1o7ff/k67Vnnn2zHJliuwwBcsQPnyeYSBxWNTpTU95xsYSOKD0SaJYFhwJ0YXcqPsSUCnuA9FEoT
Cm/hi5MXqm9EMxnqXfuxtup1pAiMw16DC8FkZ4erJFyF0rvmrZYEedHRuWIL6JFfTaOJTMpq0n1u
WjnOMw5EVF4IAPEtp8gGOMY4MagunQRkbcEHwqUn4SEh382fInmSUpwnIK5nsx+26WQEkdm/Db7F
PFDjb2vXYCKa6hJmyt4Yrhi3ZmmW8J0SHI/LSH+o2A3lHXEjnWKT6+SSDpnF3ZrjAo8H9QTaSrxy
PQolJ8qO8VA3DyzvPuQ0nKYy1LZEhn977GKacglN4U7cZIy4Ndym7LHJxGEkTvP8WWTpYxbjQ+tn
T6Mm+JG2wwKn9qqNW/c/oUJ5XUzlia35blLds+UlR1uLyA0TdrOd5BGnKYrSickzjBB/iS1+yQr3
o5piUKLDS901MVIXgZIod1kTyfrRm2dCmzS2UUNR/8tDkkBSLQwyYzA56DaNRs541mK0YCS0L0qI
AyyLqemmZTlCm1Ml7lUqd8A92ehbL1t0FKkD1ME0jJtAHksqybyZE8IanHTcusLExWCnO78y8MFy
LNPca9xKOD2jiGagbAKzCfOTkfxOFkocDUfHUBKKSwAIG3hsH9Ws851zKzh5N4kyrJMPxRiJCKZ+
fJnbSUwI4SiYye09TS2i1kKyUrVR1CPPb62gdqL3PEZDG3mviUZVSgpaxGMSjocy4k2hHOtGtqUV
oUhtTjmZ+jiD7cz6mwjmTpc6HsNzeqLUddakAiL+hnrL9ffUNS0dbYJnohAB8DBEYLBadQYyLALQ
mydA4xEExz1Zxc2BcM6IZ9FgMJ6D8NHUeyWa9r0zy5e8t5/jXmOdPQD4LTULz2h0jQtj5iabTn2J
glmk7NC9SZ5Lu6jP1KMCH6PfHTTsVBq2RbS6y7L0x1IpJQeEHcAdPeksqvqp9bl+bAwMejIlqNKP
ElYARKllOXEQw9IfW6GEr+B4gTTQxwtz/PET4ymT8jKIzoCsPn4RA3HuM98ias34cp5NsGg3d/RR
PTiwjOhJuXmMxxm5+cZtxKOWmauxmAVrWRAVyYNZz6Q6RXymujYJLEZnRJaKxVGPvTLu9Rtsln39
LZ1Wu3IZ474UsADimYx5g7agbp0dqnOUbzeQruYG2TInRfhWS3WaGtc+wolu1oXR/eFR+h2yj8yT
bZBrAI4jBUAB5vUlR8SJVY68zaHnYQDOrpsMe4uqZWudBbPv5hsDbTO8+17nKRwFrrWS5YT/zyy1
96LD+9/aHenxdrhgn1gHDYIRLV5Hf9ObPXaarntI+qTftE5PfIQ1/Bs4DYDdI3chJN21dbbvKkLP
rnUorHoSeqS5m0v9WQmOKScMvQUG5AYJpnj8/NRrltfivTHWVoasDGW2tdMQ5vnOiCIZwhiKtHJL
UIZ9qu3029C4PsH2zGSdzbb+IU0wF6l9DdP4DUd0SvYMZ5pOmlvcZXuOfoRkDkshG7MakfCEaG7t
wgcnWXlHhpgGxkC1tvOo3SYTOXGRFh8nn3tVYoxY0/z+qWcP6UXLhjnxzG/kgsZqKPurPsUuBixY
hw4E8FwFXsouUtPRBo/Dk8p5Mp2CMHGqIw92QeK/+mLNTVVTHCMKjL+HXCBlToc3Feb7sqjGQ14N
Xx6JhC0034iVzpr2inhFieY8LOwD0p9ixSgW4nQeftb9J0jLxTjJ39mdQyYig3kqO/hErVkjTEPc
CTaN1Ny6snbFMIeHIZmf0b8gukv8j9TT/slyrrZp4oGfgXodpgg+6tT7nJyMlqsgI4OEpilKMH9l
+aG18uvgd/8Y7r7GnJ6YEcNw25zautIeGgf0RF5/AsveD4I8cyJK1oyYCWmqqTz08WmoZ0n8V3XM
k2LC9JjsYEmTUx8hexngDa0y9EDEuXyTYZ9t8jBm8DG89jN40jqyWjQJzDb6KBbEXvDc1y0WmDaH
cTxV37mFgVNh91cwUOoYgvYrWSmnckKYOJHLUB60xjN2tluZ+ESq98k1Hhs8IwPaSrI+sg/Ye8RT
mywy/WluV2YjeCuNCo8c3jmm9PPG/Joh93EXIkr2iOUC+nfuhvLaEMO5pf94pYbZhppk8+Z6PLa8
c0E5vkLOUguv7/se9WUnw0+k4eDVXWSUxLjaghPykA9OCzAh7Db6UhOborYe3dL79LoCZWJ3TQrJ
+L6Q4a7SXHYYuf7ljL86c+XUcN5TA/ur5Xs/bVVvwO7e2VYvqukXrWz04hlKHnAbsjxQWMJmZ3kU
uqAbaFG1wjp4+vQMQGEF7PYWcteu00V1qKS1TpzoWeAgRs4FSNDIEFHTqdQSieIUFulGWUpsK4rm
3IV6YkfoXNuh3fU5D+A8LVmmZYGnMMVJIjEuDUQEEb7m/iOL9Tj1+XNfm1hZOnHpURcYTBWxQEdg
4oB8A95xHpwTP69tz7ZplXLJgcCgO9QENb6P0teseqzzlb0dDJqYPquaIBJ1gJf8WfNw2GEvY/uO
oq9lNkvlpsMnMJAwmRbUkoqYYG6uB4eQESJGkfxj+C18qCNaiJVVjSesKxve/c/Ehz8z9um31je7
MIIu6GJIY7HwylIwcAsauiFBQV3PP3S4chWSGgmDiGAaBr39JuINWXvo9DXctyL5VhLfSZYc4679
kg39iqt1iFLz7A+EH29VQ5yrm/jiywce7p3bV59mj3OLLeot8fJvPzfoFSVq2X7ezi0id3YVP8XY
HKOsf+jsXq7GbjhDwaBGNpvnWbMDW6vQjhvDe4QbZTWl4b9kHvdZzNnkmXxY8BlDF1+5bv2ufPsc
mhTssUFsyzQ+9IMdbW3VLWfzHzdOgqF+mLVnvWVUZJolRT2i8jF7qpX/kFvE1w/AOkVfvXTCfSs6
xD4zwU1sJdGB5fLVAYhQME5K/jAed5AmmVCftOqtHmlrGvtV6yWew4pxiamrneEPHZuOYQc6hJVR
JCsEMCs5sv8g3PMpnia14X4gKtIPGvvgUydFvLsbHRHDfpLzm1G0JQm4HxnePat4nNjX8eQHdUOO
4bQcIJBhUkoFe2W1OgmMKBK2Nc56mHYw2PQca10pXrUY5ycjNHLyTHjenNgPPVhLi2SwratTpU0N
k8li8YTlWDvPtiblitK2XcuoZvDs1rfRR4vaNP13HWvvTAWabViNOjtX69dxX1DsAxzoeZcwXhC3
ymlRwh4DHR6RsoJ3brFRlah0Y7vbM069oif6XfQ2EUSJbWkJ0HgaEkd3iALqDRPxBEbGdnTe5r5/
Qd8BMM0tX1yjeMjj8Bo13Eeu/mPF/9yoSzd9y/A8LuJLxhoYCMkH22u1LtKLIkMLjsWrpWurWY3O
2nR5nDAcLfMZ/4/WYuJMW/xuLe5iuLUmC0oP+hw7Oddw+NgbyaOFB4jZgtp5k/5jO/JlxO0w05uk
zIw1u3qKI9gpWRyj2i0hbOht8eNpnb9XpTA5CY0fLWE1k7FX3oiJv6mv7F/GMPUqtHARhWm76gsa
R5c9DR8lnx9DpbhvqEBL7SkuuQTR6FSBRTuwMox5Ai6GGXFYF1JL0AiHH6aOQyFqMczUrghC5NZX
6sZjXg7nobH3WkHqRe4fPJfZea0+i1a/msgkN8glL+AsblZPSLFVv9g+zrgEjgjtchnUYsDq6GjU
hsTarUyv4OwDHULGLUtKp0SqJS1z+2vCYiTYDypMk6Nc7ifR7CgziYur0QO1l8QBKeZG/X4i13FF
DTnhZa79tTF9LYgZy2E27YwoGSkeX+ao/MWownA0HTCf5QYFDvt9CaDLhvVFMZb/FbP4NnL5QlMH
i4GsarilD2HbYTDWcPI4NH94dVsIIXzqNca0q6LgMdPBLU1dKC45TVHF/gLAWm1Y/PRdjZmZu8Od
5+PtuOW69o+YrAyC5U7ZiIs9lTBPlXR5tZY+pkgIJk8yJHBIwhWTvelK6+bW5R+WBfVGDPFzhHwx
AkzOIZQEco6jle9FFtnDuDA7971dkqHR700sNDeFa56NiWVzj8pGnRMsu0oBEoKv5AdtBfrGQ6ak
j+iBE+zYIOYgQk51SMUTv3S+sNd6yYNYDS7VjPNkmiIO2h5KQ+wlbyQUZSdZiXrrJ/BBdeUyTWyu
iR8OK3K/piCb+UDmxHmoEEfHBICkbLQ/bEBr/vV7LRb70pfxuREFb0nIfZyEagNNj43NlK9tFQbj
zDNHwXCYSYPmKfbYGWb9u15U0QNqKhBWVC+QBo2F9yNG0141rMpbV7s5KA+OyKwXNGXHKd4n/try
3xImUgE4k3JVLbyexv+MW2S3NA6MskfxFxX/vHK5XTc87VsURmt91uutVtfd2pkZds4+xvKBbRLA
CYN/tPW/bR11RFLdYK+TTOeimAZuC9ES+17AGQ8vB9FpHhYJHDTuenxYe9MY9g0upDWBWZis9YfZ
M59KoAmryPF3MZoK/tiuQlNkDUscwaqEzgBBgqIZCSBHn+PZZ9Gp98KikO8LNO+YQTBlZ8wCpoTR
VuP5v4iewMI07YlutDwW1fTC4K9mJmo+gN79rMuJ9XZ7qI1puFWtdlTGueHZIdNbrOWsw7ZbHteu
98ej3luBMHrumz5+i/RjaMtXNfLpb/Nm+fReYrN4EzGYNNm5LXJkHXZllnhnPD7DysCZFFB8vVVS
6XBop61w5o/INpksOOF26MWTa0Ro+0i/GApQoJ4+HGdNP2leeym1gdA9nf1xOtFy6UypE4UlY6LE
nrA2E9AT3wpH/wkHemqOqyOPAFpQuz8bffVk6mb1UAzRnt68WDECuBpN+i2shs2YJhcsziP2hHr5
00oGnccMqUIg/Ujnw+puKhZyF/jHMeZm7actqW18j4Q2j6hl3tmxNQBjwTIV06tyPXnAjxCiUiP/
mLKoMyny+jzioHZSeyN6cXZwFwDXrJgjOy/tq5aWi5/HG4FXFw96jxJI60lTx0sRtL5guzuCPI9c
wCdEbu7TXG6X/7VddkkbzzxnmPQ3c5ahPUamgrndfEQc5iF0H7+ISRDsH7cgwAJih0dKSZ5tU7Co
HBlaMjLhPM1EHijZMnLRIHc1Hc1JmG3p3XboaW9i1v6VaRVUJkhPLpsU/527LBHiU+F9ylJLDm0H
8guUz8rUIuigLgp7K/bPqOFjFsu804xEt6aDT0J3Siyfhc5PztPLx9ke4rXueTMVLH7uOmYY4UYN
TXePnh1DhbUdyFcKZ3mZ8EmJUq9Bi3XvFWz5IEwWaZF2lNI9meMYRC1/SV3HgpAa2nxsOgt9qbnz
XBk9eh7tIoHhWOC5679tYV3HqKfJHR7BUbeH2PJO2lL1AkaftwMW85Um1c0fkzyYO3uPF6m/JHy0
0obJ+iAheUd6fDBs4980I68xxLAeNV1yq9YPkS4ZEjnQhH0mDaZcZ1X063ROCAMPZIrN876pZPuD
HIThXMoCaz7ZtieOPVZqLypvhm+9L0BpAp5sg1vHst1xLS8xEVNrwctulsZ+6LI3ssf1DyrACA9G
eGsds7/QxquH0qcyz9vsjaWuTsTk6B39BSBkq2dL1N+kxjlkGf5CqhFIA7orDGG2HTrYyySKowe7
/zBzQ3uw4+YMMNrZpV3MVqGuObzNLNAzjmB/woXhzljGsgTpTAp3ffqoBpY3cUc8U4qyd2PUbNlL
qzqXT7qU2aHMho1kp0NnC3YI1ey8GyezCnSCujhX1nFE8E43AmWA4nmq8vavVQ4lthIVLywlHJMQ
/QJP918SWCddU3AH2Vq71z2cE6hKAl9R2Q22/Vwn9i6xXX/bjMnOZ+xYT5W45pA6nnm2AMd2H62G
kjlnYGoEJkpJv/o7cuybOqMLYRhsAhX9Qa/1CCPLkfM1ZI1MbDybUFADIHd/sr55qwefaMQft9Yv
HWbnaGqKDwd0G+2Yon8lo489dzN/WxGTBTvZglSa1qYcRsYhw9GEIXzKxFssnfQoospZN2BX1hJ/
2ZgyEQHvmuMQBeQxwYiasMZIRk1ebQRJ1wbjxDGiT5G7ISb7UaTpMxhyZ9c6CD1HDBG5ZKDpRnir
m7Z9d1QXb/hxUndm9UlrFm1rferS2H5WEVyExVlj6+SLVvE/jVrOoakLzJlgy6bbVaZ7rVr/oiIG
wsYwWadksOcDQBPmw6BtoC5EoMpk+zJKm/pTZulOXf3ZKg9DVX2qXA8MQ5kXLMzmRr+jLgW13QCe
BaPShuMKFCyepl3d4SyJiuaW+eTdQqn8ijaGBTiTNggBLEPmqJ65GfrX2PWxGfKJos/+cSK4U3Jp
rmOOytggTccx47MB4HwtXbU2j+Rh0VxMIMIcTBySHT8qvOSaCAoH0RrRmsv7b+a4X2GT3jKjKrcT
ywg4qs2LweQNkUO+hntwiHR2bNQAtD2WCd7FDzQqduYy45EFidO+kPQJVGDCpgABALpMhyR/2gg5
2bjWAVtoZrYd7fbFyf96jbKvzNV6ZJbJnHMPIgA8K927IZx9EFbSbLvyt9Z9se36RUrDUVJQ5mHk
4zQTVcU2Ja+ZA4e3VBEhHRmvpXAYQdL65pn7oOFHiwCaNh370jFiVE09BCKSHQVn40Z0X0hWcIij
xt8oNfz2wHwCs8jfENqOYH94vMwhe51JgYKStw5zXJ5jTfB4pQa8rFTM0ZTvZZ9fU8fTg7ZepFbI
SkA89xkHitXxE0rQrVAd11u9TA8KvFQhuhB3jPNSq37Dfv+LRuRP1FPCzp0jt7o57dquAX0zwpuw
2Fu4UlzG/2HsvJbjSLJs+ytj9R593cNDmk3PQ2qJREKR4EsYqEJrHV9/VyTrzhTBMfJWV6chCRCV
ItL9+Dl7r10TLD0NH4xZ31iX7hfPyr8R0AtzzoBeW9EDEZXoaO3ApqD++Z5P1SORwRjTaa8UCfxp
eDghhMDv6PSxCrbOtJDsjrbQNjkTR8sw7olMy0UZbk2DEt0pPqVoq5aQnAo+NGNavKGT/4JkdVON
oEgFT1ZU0lnoWY9GUnOeBkO+pp32VZbGIXTN5twN26zwH2x72PHTF41TxyrzIhhoejis0emeC/jv
XDWmBjeCwYUvtSeQM+5y0oaNU2FS6Tuy3AqxwaJzQoOC0ZkBFxr3lFYYROYOJYJqsu9pP7d9GqQC
jvrudeprJ54reHMdw4+NVYH2DmrXWGU9Zu9Kk1/dGAGtcNDml2oaVskk+n2EGMD9FqUP+BI+xSqp
ae8c854hrZOM0a7EKEgXCRTYwOHAoMYbhHUGfNshdi2r6QDJQjDmIYcjiz96iUWriSV7ASDn+6Ah
4VVpHy+RtD/ZofhoMHpB8GBcrCRi82ZKHgWgTLGlBORHjMMWJMwi95foZy6Biona/p7bO7jY4UZW
8RfyGhkply1SimlOpW/MkgEgB2yChOfmeLAcawUUPeYM3AIK0SwDfUU2PotYHDs0zBON+W3gYknT
gbL4yLsR1YVfGXodsYdikdeEtuw150tJPhUATXxmfsOfUGqCfXmUcDqKAfpQ1c4tXcPeRGlPfRp8
qAiNJR5iM41OsNeb4pKhMOn4uaXtMSX1ARZYecknMAo+se8PXIQT8hDO6NAAexaDCDCa474AEa5P
XsAKLivpbTzXuJclRQYptEfdJYTBCcvLhFVkE/YI4Vys9ZZWrEQXsPySSKMS+02YV1Sth9QePowh
cr4c68UiZLTC3LysQGSj/dgGdrny/QjooAWVAjk1MMoY0t88CCOzlj8iLVF3oiOW4yaLvrOcdoyD
12bDNRC1vdoGBlbTLASuVScc7BXu5zaYVmYPudrjIASNf9bBdZ9rwLUZDhm2ce9TnOGxsNEI60Qh
HTp/xfHfXTcND9HqsMJ46nsifLIAyvFFa3kRS6TjAIaeXTngb82rjBlQzi90xl3Tx/d2QtnYoTgZ
+hFJos/QFkX3yseWchqHZGe3u0K6MbMBtaiLGLxS3Io1Jz0fOYR8RUOKhTBsmlWckJgUEMVzzD3j
3kIpFPa4ghqlvnoFHS78vGclPW3XT/jPlJ2KlT2nptPGaqr86KAhtCL9a8wct/X9HV2bYWHTgdyP
CnIh852D60tzqeyAgPkk5znJRy9K7toCxWzBY8/kiJioVZ8UieNj2+vrDE/p/UTsH8yMfZCp6ZBM
plgbI9Q53NeNFE+F57eU60G/GYfyrfTrdBciL7RKrnPK6s/KI6dAzFr9Orswsi0PpNy/uYCMcadn
Wydwv2Gb/ziBO40i9WUUatzZIywlyXXQd7HDCGBaSWu8VnoHOowWQV6a8bE20713V4vEuer9RGK5
6Z9NrF1rjK7JqiqS9lgU5gN86PrBmCE/o12xHU4dbfLemo/MiAsoOk+5Sep4Jg1j48hMXwspsmOV
k7WmYRzMMlYSvAfpNjcNczvMMeiptpx8NCwTOLhNEcxeeYqn7VDi+Hadflr1dWeuCl1zOU/XR1PP
7G2Hi3mtcbkvlDZXTMZhRtqR66AfAfkCm8DsuGxCNPmNKLZA9d0FwuPsrq/xAdYHXjd3qWk636cX
tqSoQ2Kvul2amo+s+kzgmXGYRiX2GerlhWNJ6HngvGKPOVWehYdScQQTCL4WBgzQNtA/VTzIdSdo
4moylEepobPSp9i8K9Aye2HRrSbqRt6TuyCuvaMVxi9RPRyiNKbhlIKEBexAtEb4lDgMDoco/QzJ
bDN03TYe04cQyboTaDs3oRfREht+cUroSm6w7C0+2jCmcFK7/bgBsgYWeKCHnRnwXazhe50Y56iC
s90hG6y8LNx6XnLtcxB2gs8BoezON+kXp94IFEzqZG+q/C0HD7506FTjzmP4baN+0Bv5xfb0HmRW
TDuk2YSysJGGd/p6aG3wjYX/3Ymzx2RiSlbNQ3VFqWMO7osbhJ89kygcJVHXuQOfikxE5Pu0IUoX
1hviGwCWRbybENeZibM0xprEQMlZRUNfg5FwR2ABsKkuMlkoxLlWLG0U2yBdKkFT2iLUCQfmqffH
x94IcQkFb66PZneKU5iawTogMGlrU8CTkmatPFS3jSUR44+OdehjXOO1HM4iL4+QElHnoE9tGRn/
PgTM+CXYjYhG23YsNQcREgI2hzr/I8uOrkyn3QblGdXUk8t1PBru9DaitF5giz/mJB3dichyj8yq
qrWcrDfKhG438uG/cgx5bAqZf2w0lEqx7jCUnmVWJN8cDfgy7CaYUbSG9r1WCD7l4aNZaeIBLK3F
mlzlZyUMgFREiWD2z5CRprSNx9i4z3z6tVkOMQh6y4sZqZxJDtLsAgHjIsiGi2a02TIXstwx0aov
hb3+kQ0bNpiifJ1w7IUxxtfeQxFXuqN99vBGrn//4qlfYttsQc1rg/hWumGp9wHRigsbNY6Gds4o
rTlYx157eeseaodhPagfcP8CYs5UrcaiRvJQKHeTIaWlwBwPVQyiRDHQQwvnb2It4CRGqN9SL8Nd
VcUEZvgQjURo7KOCcI5ooGmqaoRqyzYvilUJMOlqtiWGaTls3dQwjipPCAHubeaqqe8+OaO2QtPr
XMt2KDcOgOw/5K9J95fIb5sGihBK1+cgS8t4d/WgWQTRopDqkuaFoya35H3uBceo0YIPJmNv+oU+
c72UmXyBZeZjlQTf+npAHBRyXBdJWNK6yjgmaYCR16ipR9ambLyLQbfgAvJxVbUm2lR6h7cI6Qm+
GErVQ0DkzA6jfH0NLG70GvybkYMYiUm3OVFZvKkq+1xX/UegzDMYsNZXQ9WXeHeZ5LR69Ny7Ek1f
Q45b2lgrV9Ttdhpz+dRo0trM8sS1j4Z9YSg2V1Xo+WMS+Y+c2jn80eQ5qUAAlGLpW4R24R9gWyWc
YYDxaxAV76x+YZeEdMj5L7Y9LLMiSsQe0T8WugITTxHXMO/A06QNkKPRa8SFfvK0HzqTYiTP+mXJ
OXmOZu6YPkAOnFqfHnVB8Zc6+me4v+7FRObqkolw9oLxkBL+sCsl2c2mGlyUwP6n3Ai+613nbAYH
WladILLzZ8J7ppNffgtkTWIjhrjcgXrRNIntTsq7SlCLVRCa4KvMfqXdLWeyVABSR5sIAq9tQ4D/
zv3gAfMBeZDfBSYDHGCun0ciwcaNNTPoAxg4+A3k6XYzZJY8pa54GBM7eOXBgShvWVVV/+zVhbXq
E1hAt4D1Mu+8Y968Eclzp6OA2hH6FW4Z47hvwFYpyUfkqkWFHGGqN3rBh3Pt27r43IIuWRqlfVbE
tN4xBUIPr9cXJuTOqg/MA3I68yiLCUW2VWf3Qaej8WmNz3be2xT2zGLGeaBHW/2rGge5bToxrDro
ZNep+gIx9cT1mRJakE1nXfeLtVsiFgAnCOotL4Nr2okPYR7GsF3AGwWzaKGaS2fme9AtIWWeHQvd
mxgYYNaqeoqncoZOFjV9SOjjYEPKV8ESEkfDXTl7oacRKXSsEaJIy2WhB0J/tmqY8yOa69UUwFw0
1VTvIZpl93UHNLrAUbyq7EhwyO1MlPsYBj2jZ7Ti9zF+gDLe3Ba///NTZnf9X//J/S95MVbUSc27
u//1lKf8+5/z3/nvn/n5b/zXOfxSgRf83vz2p7bf8ru39Fv9/od++s381/9+dKu35u2nO3NKRTNe
22/V+PCtbpPm9ij8b/n8k/+/3/yPb7ff8jQW3/7915e8zZr5t/lhnv3197f2X4kun1f5//PP3//3
N+cn8O+/HvLxrU2/ac9Z+Mvf+vZWN//+S/4LA70577eOQdK57aq//qP/Nn9Hc/5lIUxGwISzSVlK
d4gkZqdqgn//ZYl/OZwLbLwXkp6IafEo6rydv2W4/6LlaluukrbFQmyqv/7fw7v/kTb8433j5fj7
/j+j2OXPmxolrslCbptc9PjGDd2a03r/URGIToX0l1HNJG3+nYkL0JqhuRoqppW58MzGPumPN/fN
7WYQUbErKjO9y3QuWRDCoLqK3HzRopCDwdT+Yc8hHfmnyM/58VmOo3jZbFvqSqk5EvQfjy+OLYfo
hpyObgG62YJxs0yVuOttpe7HwqLoVDSBbndvN7mOFBzU10dgUy0jrkq7p7VCv7UIKeGBISz0KlPP
bPAEMTTsrIMOuCgS8fQJmRrBaeY21brqxPuWPlUjyYiMo7N909kXOrZf0AdhN7Vq8xBZgpSNlO6X
alKatMDu6e8Sr3SzjdZeRPma1SApEuNzbvrNBRZk35EUSRwQcgd96MkizWgDonPa1lOTwjVhzljV
+oIIN2ltQWfO3SVK6UVVxOO+wJKSAyHaO3HLAAPG8aUM0e44nfwUR1b4OSrmU3Fpq6Pd87gJN3iR
s6M7pRulSaM7hhaFSpJP8UvKOIJ1ZlapN0LSGxvgoNq4JuveTZ/6MTSRlShBFNTtuVWwpTlguw7N
+PbTzeduWR/HMPQPRluN26K13KuL4mgxEIzqlqH2GQjmAi1q+82w5HdkG+0zcQfeekIdFdgq3BSO
vPdtRNg+YZUYZ1T6lAo/fiKHtPN88HqcJ0ylBYTP5+F+sqoUNbv/kJdZz5vgPwTUYjsZ6MHOaiyO
LBhVoKSj1pJ+ctLzAgljnznb2m3WnesH2zYQw32TagNho1a2EmV+SQkmJqwllGD3URAlOrKq292Y
SJgLUxv3oncWS3EEg3MWkd7utUIbT4FID/boH6KxAM4L+HvOmGy1bbnKbGnyzkKEPMY63pAZK4xA
+jmqp2prGHjX8v7oEuN9d3Pr326yqeO8oIXnofaZTxSsJIeiyYtd2trDmVkz4qCkHz8mqOxWWhGH
SxPz5MKW9pMx9PU1N8bhnoEiYuGohGc7OOcb5WCsex91tWbuNb/4hg4XrVSTUG7YMVImp/bCr7Lg
0N0I52PUxOm6IqwI5oKNZ8F4jCMjvhSHkEHDaaR1f+LtmQ60Hne40Al/RgXBF31m8wVxLloHlq+T
LeaBTje1Y+Opp9aJpl1lM+rZ9KV1zYxo/MJR4qpF/fSqEXFizGKutG7EQ2WwlISG2a3rgsEqgTbA
uiNb1Bss6/a16NaWFZfX0Gjsq5VGNDzN7OyXjFzR8MbnHyCizkJu6+sP5oB/8/ZuJT5c4fB5Eql3
EvObmfEHkRtne7etwYYVECUzi+hlQyAz4sbN0I8QCUI/htgLgm3GaRtmNQxIFFtr9LPJW9QVfJKr
8kkM0TFy/HIVaEI8D80A3F2Lorc8L+/9JA0+/2Nr+V/Wav3XtZDEaLYMJU2lbF1/t1Z7cTdao83M
qJFedxqjPj8xN2HlUfYZ0Fhsh9HFQ1Tx7HcPWqW0l9IpPhRhXm7ltZ1NyiV9k4tv0Kgw0oyOegS3
dNSm5Mto+48x2otnJ/HKrWETpjXQYaE9P5xtknp//0Sk4fyyqjuuiTYZnaS0DV2+W9Wn0IrbXoyM
fCooJGkbHQaljfRwJKIkT0BYMfPpVM2GZRWZ2P/sskb5J/zzZOXuHZhdNh+gjM9+gX7MiCN9HdTe
faxG/1ylakZrMIyTjOuQVibRPmpc7MAQh5Z1LFssfJl6uH0lI8ALEal/reZum1RHa8uWvEo5yGzs
CA/U7CLPgNZXuggf67aYJJ5ceG7N0q5kdb3dCALEjgoqM73xNDwbXeteicD5kmaJ/rFiLYWZ8JoF
oXyVRc2xrii0WeMefRzCt6qFe4w0sb+QxpAsXNylL23eanOrwiCtBxvMxDqKT2lqX/qCtnkapuVJ
2MnnLnLSezsT6Z78WF4F+VLZ+rHVLfND0tcTwrzROXPE/AHgGlhIUY3hKY50Blv078FiecEhdGDF
YtaftxkHtLoivGCdGD2au45O1Zn5/RRF3m5qKHOdlpUR3v22KnRjr4WefiLSZty4Y5teJ4XNzAo7
d9nZKVMS0Y4H02HAK+zMxoKQ4AMJ8I/JY8mh7PMI92AJVZRhQt6Slow4ZZ2FYXrfz19pLPLs+X5y
LjEhEnDk+Ls8iuoLky76I3LgGra0+D5ArXJAvWtvEJUVd6KWfEXSjCrdXZe6mGOEV19UUnAuTC5C
i6uXBjwv2nPtQdlTtEQ1xXQ2TI2N1ij5RGw8diqUp7veKeUT/WUcZZqprZgigh+zme2YRoFerm1W
U+Ssfv/JMCj5ih9V21xtzuUOlY4yBY0QPuLO+3KsLWm9qxoHalPQUPfMdFGPmnOaUPru2xDXzDQf
XIyC1Msqd/Y4HMnYcOpuR5ghCZuZxPrfocEMlPlqMfdbCK96pdVnfIjQlUdIf58NbxwuVm0wd8cy
GOoHWzfJBMuwzjLvxUeWGo/I6aptX1gW5KB8GcVW+7mVfHowi6R7So8rx6LpxNxyjmSyXr3CutCq
DUgg9cPD718S9ctaQQGsXJY70+aAyUvzcwXIbKhUQ+kXyzRpdjQNg9esx6mEHAFpuqe2cC4494BL
ukY4uPGRqaMYHWaX5WRtRplFCGGAFyhh7uxQd/Z95EhG5fCJBVX2VevhyjItyr6wM5LtwyiUza08
JYkYV1Fu7CCeV+cwxtbhdbW1cSaHcLxKiZOesU2bjXf0XQ24i09UcM68mCaWpg5NYDmn378SFPfv
rw5LKGmwcuJZtyzpvHspus41e2umurJBaqo5ltHUPZVpUKwp+7pNn9Ptbav8FcW8s2zSmgueRtC2
csf7IewZjMylb9bZLoZa7jp6OR5DpWHu8UlEwERY7Isybx6Gyj+j9iIOopHai+UxUK4Y+Zxvdz3w
/4ahv1ijaZxISkbMPdFj8DyDswOo2GIxhKRQ5lYFRzNZ/s/hAZnLGz4qrjcbqiQBSLNlw3jwY824
U2ajng0qwbRqNhylildPjt9aSWbQ0rDHclvB/uRAj1MGU8JpHPECicYz7hxte6t1mkr7iv+KUcO8
LJdjCimtd3OyH71vZVHigZKkBM5mde94u8m0AXkOxSDo8JYZadZbGEHz/AO9OILWaWP5xncliI+z
avm1KCziGdt1lEUJOTv4sPN2lKcpGJDowrkkUhBndUdG0xElM2xceEoPiNXIoundh0keQhCkD4Xj
6Ig+Ons1UPU/RFGbbDqNaZMvg/DYlbaFdIaal9A5bbaCtP7J1W2gUH0AHQcwJHL4IbmmoJAQHMF8
wwGVbIjvvY9qv3sa7bp7ajF1Q9WsGc20uC6jZJcgxF/bDRAxMovxu83tJD0MxNYVkWQqwV0GYeuY
6flF5KO2bfBWSNWXJxfchW1r/pXk1lyLiK3QJ7AraYBM7cdjJKeNt9jpivvc6WfJqylegeGlK7/X
o6MgCXiRgkGjw+efKTQ8mvzzckti4kyruN1ERfEFmzWgQuU2e2dIuzuGQzYlutMcZObZ63lTvO9a
76OKxxeArNWL8INLWkT+qxlr+Mm6E+7IS0Vw3lNo8haQdOcvsOZ/0Uyz/xj65ZX5n/XYZvUnGcAm
NxHdMOuaL67b/a52LqzFsO1uzw9nPgk880UoC6TmBcJrq8ptQPM1NurJOwLh9I63r9gLETdPSOgJ
tLWBkNqgRWN7KZm2rfGq5B/Mge6fqvyRYRZc2mSANl1UIaNNWuY7+n7Fq4b2t/E91O5lXH0wfeBY
mv8tmuwDPsarOxbioml2fKlyzuTkQGF6nV/Elut4P8ao1TuA0sucoSkgOIgabRD2ayuZC1loo1xO
+cSoxScz2UA7tQsBWG1FXuxLU7+kdAU3uZuL+x/vTByiwlSGFx8j37Ahw9CMdRqfYZWEe6/pMIcC
XRO7KQxfoN884HYI0KGL/gXxN8IKribrIDmnHpn02Ncw5uOUjQRr3u5aJbjHDrnTUgvTdKmDRgXi
FaG8g55+qiNFxPkMKxPhyHJrxsOZgQ3Ls/YsX71uAtycZSUujOXvV9Zft11LzG0WalFaKqZw39Wj
PmN7/s+IcOrk8KCxehq40u8mpim02ZLPkanE3pqBkV7YFiua9lwgqkhnoKBYM07jAFMirzc8BhF6
an81KTuZKqV3+UA7sOY3Y3KoHzyFDWrwyuLVFADUa0HsY2/ubkeVEK/BrtGaWUJvfUrMMNjXscAY
Yif9pkPRssDlMi9u0RBiU50TIkwjt8/1PO8YPRn/6UX55bjBiyKp3SV1iG3blvHzxgswrvH0iqqx
Rl2wlAxejtN8E04uwSre/TivYYMXdHvp5kRDEoe6rN1A30vLDK4Js8UyaozHCpFMmyTh1bC6A7pL
9Xz7/jz4YKjBvEiBnoyRBiBXudomILi49M+YsADpQym0uq1R24mxQAis3ZGK2dTRAqxfcA/fwTsX
U47BAJEPwztSTTzr3oxE+qKkg6ZAqbsmNYujNYC70Itg2sLEjve/v3jU/7Ir29QmpqFTpOjm+xaV
FPRr1fw6BXNvGtsLPf6W3FEO7+FDwkAW/S21uzsYdzgUC/belgN9nwz3sNLXroaO1ZVpfmTKoD8T
RWAtelM5+1InVKKsIPp18vvgRNYuYaFZ91HtbtiIMQplRYQRFPSQUVKbtQYfVd+ZJXHM2VVaP6Ny
V8/YiwijCjDEF9OGg1P3mKDIYPvqh71AU/H7F0OnnflzAWsJm/mYI4iAtehQvrtoACVEpNfQFDE7
S23yZshPsALYRBPJG8yNMkymEKX2AfXhV+HgZeUCGI+JdO3rD9qR4249ogBM7MCQFhBZQAkkHttC
B+Wr8BxAYt/3VlqfYNs1fyjApflLQ9QSSO3nCpwOq27b75YCRCVk1lXzia8SxIcD6Djebsq+/vur
//kzs0M70hXKNHaBy+mmMQeELK15V2VGda2lb2DRQ2GVwp5YBiFLxQ2NpvOuHtDQ3w8z5g01iGWV
1cPtDqYVDINgqne3uxY6wANJhEj0ewlvBR9EsKI5cPTDath5dSIvTtITAq9Dl5koGU84y+8Yl/kn
Zk2aB60fRorpvHbOFO5uRQL+eziQU4hThfbawxCzJB/AaWkYcloQfH3hL4jrqwOkwGliPTPotj+2
Nj5GtGbjVWm5u+kbV6xxdIWbtHA5jqC17X1A1N0oP04Tc7OFM+i7G1iuGS6IV8Zjxna31Vzj7Vb5
+F6mXcP9rShSQFmWUmntWvYO0o4+/TyW0Xi0kKukFY6BzonH4+3Gp/YsgZoP13IQ4kRMbbvJWZ/X
tYL7LHX/rh8g9uqh4e6wKDIYKcicMgUyezZaiYICbEWkacATGqveahhQfzSanIAsFZ3mHPaMWGzT
gC0/mwxakLTcntO+CpFrtphS5hYSDA6E6ibWhtu6bYkcFjEqMr3W6o1mCO2aczUQV1fWH0sL4Bad
1Z2OTxNrZxAyvZNRdb7d9D0paANAykVd5jU21pl9lWOpwuJAaT4lxhdFdCEcKCxGyywiviukx2lP
SaVWHZ4+rqJ0T+U5oIUcIbMbdjGcUoZGHOLEkbrfPoez8BFdJiwxAI/oN4hAzm3lrFJQAhjKIYnr
abP2+qG94IOx/rAgKPOXBcGaZxWmadi2K9X7BWHiqmxtwWZfz0O5otBJj2611Y0mbhYJXHH3WpGe
aGh2HuMkKrKjHoPSoGSPD9NQ15fbym7Mywk9QoJFDSjqXVkQ6Ns42R27+nFq5bMzTM5DV1ovcefi
1spJZQmGOj8lQmwLBrIPAG43OtHlZFFTMkk0NomU+gbZEKEKnTke/7ASzgvFT0d5y7IlKgGWEAh4
nCX5/j8mF56WxXHdZ8QBRFCzsHBJbn+scP43t8+yJzRT/YXELDBUcwwObuQ1MNNjnFp4pqMMSMeU
f+qcaLgvCdp7aAl+lOmIRC/U0VrNe38A6+/cWvr33z9249dF0JU8dt40zAL88+6x9xrprEXtxct+
QB1iNOA14r5EXbRpaHYdglGYqwGyHYnmnnfNkOItmgDCkREmNBtDYIeesMNd3AkiNJogOI91+XS7
ACIgclzEvTiA9RSH21c6SCcklMng7W9N52HsRhL3kgfICOFVVfGLBn9/VdWB9cHxkZcU1T0q1OJl
RAgZ3V5dLRxB+JWxib56NHehm37X6ykF+P1xZL61Zuuuj7Zq6qOYv9KbuN/8/jVT82vy8/vN5S0R
R5hwloT1vobsDMBgox4nc/sAgksYeLDLDPEh1oBFCysCAFSl3vX2le8qE6Gn7sFXHtee3ZsE+82s
9DkSy+kINpT9a9YM3l1KpY8TstHXUKOLVQJM7THRxMaoa+vJUtUc1UZOiZaOaAwUyQp47L+WtTkH
8QTGRsc9Aminre6llVbnAjU6GDfUrqOn4j/1J37d+10JkMGwHFt3LVO+v2r8wvbNDidmThG/yGN9
GXVajWIYi2WEf3w9ZQpVZWuqsz5Exlm6brJ1sX0jyYrc0xhGH2+NOoITjXODw38R9HG7NcP4zvQq
olj/+ybWQuJogXX8/j20fuk12bO8hWIOWi7c+/fXPWShrkkNsrrMpEtxo4WgtIIhvGKCfnWk/KR6
QWNQqeyhzrr8ISoEGX9Dc191Uf6Qz7lLeRrWO2Vka6vBguXUwgInTh6Ah6D0gVmTtbLGzlh7rsA0
HcyMhXnq0MdFvI2k9/kG62/tBm6DMR4j042IzfHeCBdaDJKmdTCo+kQWxbZ2SF3qsYofAt2qH0B8
PNV+srRC3IAAj1+R0ZtEitbVJe0a5pdG8TDgSNnCZS+XP1ahmsONHwsSEFRGxDQTndWPpQoi5hca
XPHpdmMTH4wgF5xjLXVtd/sUw28tXsMh+6ih291maRocGSQTQ54QMzbFw58+XPKXGps3xlGCC4uu
Jc6rd1VZiJI4MKwCa37qOWt6cMZzrPz9MPZfugqDM0N2MPiB+mL3w6d+ZpAnofRXhd2pDyS+wTIj
tgQfxSK2qYDHqFQ706YE0MPmD+u++UsLFxc6pe+skbKUifX63bpvlVOR0cuntcCnbsZo3Npu/iSL
w+0ujrN827fMceowlCe8RV+JEsWvMFMpbzcNzseFyGzQqi5n4yIsj1Ncyi1HyPoylT5Rk+D3EGxW
0X3fhQ4NAbHM7Ew7R4Zvb6cp/n6758zEMi0bG3ZO9DF6X7t3tkrkFWAM2NocmiUEGBH0F1JuUNDn
ecu6Rcx93FfVuRpgvsQSkXY1v4xFTq8ZZqtkosfd3jKeQ9MSZ+E0zR4p6x/kdr9Ou+bXEcaezvlT
GPr79VSvKax1Db3Mjw2bRGtAMzA3uACDM3H26U7zLRSZldfjkh+KhwhxKAi6ggowq5/y1tN+sEdt
t9zVqaHtb12oyDwatw/3hPJe6bbxEPWevf97G/Fp8Gd5CSQ9H9Xu96vL//aMTEgOQjL14n/vn1GG
aD7tyzRZ/qjj+0Y7VlmybqeAyT5T2GU8w2CX1EH7hAwwDM+QhHmrl0l6DUL4aJVCk485RgOKKcxX
fDtHRyA0N21i6W7FaGBuWj95/Hv54iBieNOHejJe//BUfilubCksw5g780oQjvauEx1Uk4tpkg6x
3kSvBozjdYL47Ohb3nAnZgO2G/v+F2Kpuq7XV2Vs4XN3W3lEQ6+XZNrbGHiOehuaL5mPvMsec/vC
FAGwn4Y1UOuTk/LdjGcnoz98PnVjfmw/bdS2lJzwEHGyT5u/jFGZLPbkys/QHzJ+GF0Z8enWf7Be
uJSSD92YHZFQ7hCyBqDY3TeNRM473IMo1zzA7t2cmtLb0SPt2UXIEO6aaEkyk0Ax84KoPYYuLoUO
CdNDkRn+1ktMDgOZzO69RMKsZx1b8rTq62iPhyJWGSL/ncKByAnEs1Cku3LVNV24pydCyPd8slG4
uO4HQ9/MnY2xTk/dWFbbYYKNUJUW2GqdLDQdUzLgMe+kQb0+2yRGjjnFojmM1tGTIWqWFpQl3dUI
jugJu5u1ziLojqQJDGfCtk99KNVdmlnxtfVxUdea+dTMN25cLsowQuNTfSZSr77WVoIItgryrQPA
cZVGPLJbM8gEmbEcHD1ZJWNIV0IEDwp0OmnW+rjmZZ0i0T0O842ZBAIhD02TqbenXcDSdInmm0xH
+BoMxtlJPai3c/9jTOeUFM0D8amC7oIsYVuBt7G0k40SfonghT5jV+6IPYqJ9MYzVhD1/ZT2CIqD
Fi0K+ZFrXBmwbprypHmde/DoKP+4KZJU22ljekIGkK8asi7vcbrWW9sI82PkCbEaUe5dJiwXsOZw
oQbdtDNKI7mEkf/SkNRxol9rYvmoszj6iDtBX4VIrwlhScSiz6MVhLLsVQz423TG7BtM1NlrWRkP
oTNdwmQKV5rhAg2unG+3gW4OFaCrOmYssip3U4vREFNzbDH6NPPIfZzmrZcUc+ulTbxqKbCj3vWb
m7IFW5K1TZye/zgj992tzxiUBmh8I7om8HyOrPkr8nDidUFNspNgRj9oXfMi0JgshtKekz2pRmh1
AdnwYs4rrkZgJHJKsvOMyDqGuBUDV+V7GWYHnBroJXQHwqEFg5OD5N+nyQXQlkvvO8aD6VrdXVNg
mSLP6WMCm+jU1Bg5Iks+5QlMQi1yMF0FLfzZwaqX1YzahmnM5eVMau/HYYi+3m/2htkAR6/zSw7O
nOQ74oYcBlS72wXSkhtFHPailJDLbsEWmh/2V2Uy/Xf7a5bj0lk3Bi75DNJvrcboSQObuegs7VNX
quCxVXl59uP6weTVWNe1QzpE6BA2ZIquYnbgl4TG6N9v9xybXFklBpOZYwKDdha+T25dLZzAxwQi
+/9L2HktN45s2/aLEAGTcK/0RqQor6qXDJURvEt4fP0dgDru3qf6xKmHRhCUqkOUgESuteYcU3tK
Q58KxB/fCyf6S3/Knvtn/3PxmtuMVBou8z9fiD/6a7lPXINjYCFFRdYzAsj7TTc5RDn0ze8gjBiS
JwT1LK/IiCk3qmrrDVQ2sdGayf/WqHRHW9K6aRGsw2qasv0ksdEs9Whr86tAZQ8Iqj3OzfK7AJvQ
pWOXzuCYknyut80KFbVhxkA3QIHQg4FRYJM6Tih5GZ86S32z2qLemBOYYmQXznXKyKALPS0gHLZ9
6oLGfgd/462hMJOI4RWvgnjtMhq/C6Jg9rZz+3o6lno6gAhOuQs7Ru/Lq3R+pUFk+8vT7N9bNvYX
jN6N+aFMTMEfu0smzGmm9IIt20T/dLOMfnSp22fpzn1cR/yoXN2/C2eVWq60N8se3UOtyRHbPSSN
E1bylKn7udAdj+HOYF0EyD68u11xWxqb+cxAisrAvP/LT/7vZ5nrg2KfFZI8yvSlKP2vJkOpodcj
Sydl62C2UPZ1ghfk3gISem1nlV0LoAMKxGjG7sWcdUI0oIh+Xqjyed10B6gs36RbW0eZhzHXQU08
mp5qO3aF9CcBMfzfP7Dxb8Hpspsz0LY6wGaF/scFrBpL0+OaTRAUGPGCzWCZmJgPyyszYA6YRdO1
qRQaa0noz8TpWUvI9qhdSQMlTiLQ7VgjqvkwWg1QyMY114+xbnev6AAA6en6YVQz04KNiOFhxBoV
TgIQdIzazPIU6Jh4Z5FIbij73DY6+RtmkhP1kuW75T2oCB09SQ9wzdh5qyhsxnXfJM/8COoOAqrp
7JcpGOHP1dDL341TXcOy9B48qcNdGKbHSJYnTYTN2+irYFP4Xn4q2667kurUXRkXMOmABrecLe93
rhXvU1ch/0tj+q9GAmhhbhK5Xc88sFLGMaJJheojqt4AvoIyhAfTQi9jx4CgoZzxrVpcIPUMSEnh
vvFv0iTJ/WtjGwWPFoPnVWDLeCeQlGz8LO3v6sGBXsGgkSkEVFpXK7+lssN/msU3JmH2Uz0xrG4G
PFtLyWdelxQTvFFYzQJCxJuvdYFfNght0s5WX3eQ7aDBWnrdQeaHBkjJnpAUs9YPehc76yUiw83T
95aqj48U05DLqoynRJB397ZTbRLG2I96VISPaTz+TVHy5+3uUKpb9Cd0qnw4vovP5b9umhwJxZD1
5JgkaXuvkXjxjdlfu6KtK6+u+VoawXBSRo1LOHFYDAP7Zpad2EnHmXYpJcOLG8hXkAne0cHSCj2E
mauuTAB6RNcInApzlxjVfvI4n0HEQPaUl9+mSu2ErfWXhPjujbBbtbUcwElM1qK/zO4Y0/3xnOAz
WubcfUTTTUqHN3c6/uszog8DGggKAF4tlguKkk0Y2DzzbFDmSdJlP7g7Ca9eBG0aiULguE+kAeS3
mY07j4dIb1Im3OnUVliqgT9gUu+7EOWTHq9aWVlv9I9nwMljKV0ydskZeATbTu0FE3SOivwKjazz
ucgUau+bJFMumuIwxRmvZuuHnIQ8T8LuD6Ix3mRcpuvW6OWdMkr92bdQcImx5Q4zza2oelIQOvtM
CjKNE2TESzU3ZD7FvzCaQxsN2c0gd2VnMcyIVuAgsD9O7SUjHAXdclJ9swWyPa/E6qt1xQcKiByZ
At9WWXFydRr3Rzr0EQwwR13tOv7V1O39WGT9Y4JEfEs/0z5hdZzuG3x5vUgfPG16ykScHHtiPZ5p
OHv7PDUi2MTJHsoA7rcW5ZoVWs0Bl/ez2+KzxjAJp7h2sgeJ6QmoTBFaKyuaiEmIYEjLyk12RCzE
7yW84LhQ3kdq6OYuqHNYmZvBKOTvjvyALFX5d2+sXqR4WVpmbCqZGYR85Pnai1o3ZLiHm7p3GD/Z
832dtdWjwmfVeyk6nTEcwr8U7It58L+3JvMlh7PQpbhy/xdRZ1CMUPVcJD+9nz5j5PpWSXjI9WzJ
wt+arz1aRPwGg52PvOkzH8BAWVlz9iujYLuQ4GHOm/q+6IIcE/fg7dw6qZ/By156yz9OhlG+AQ5x
1o1KjAfym7mzQs+5IwmRAFDX/YBb7p3NGF68ISKmwwlp02Ftu88SksdKKNK7K/r/h0IY2aEy1FkO
zKW+lCklJFOV++OpZaFPMiN7DumZPhk5RlivtV8Hg521Mo3PtGIylKaF9joxGTwizWw2QNa1VzEQ
52QikfSnsD+XcRw+9gqChJca00emg7pCaPai7Ag9pxfPzdp2VMfCq6wLDzf3yBijXCFQlQ+xlsiH
VjEs1GeHFsysTYTB4KWIuUB8NVSXZSnmUJ8YKnMwCgcXZtc9p7EW3oabPklY+2z612lY4kacT2Mp
xr8Mvs0/mwD8wSkFHBNZnuFY/+p0+QoGrC30ZB0DJ7wQCFLvgxrwC5A98dC29a/G6VKCzMjTmmvI
2s20oyUmLlWyYuRep5uKBLXNgEHzE2IC+55NabIPxKTAXuYfWVm5N3bDBLJLmf/FWkK/4s/RFFQz
R8wda9+mw+T/a9tnUHJoLXmsqJO+R6TYrqtwjB/q+eAJfzz2+gB/CK7Dg1X78YMao+QOpdz98h3L
W2U3MHlH87JKHYjag0X2aj7E7d6bC35qBevo9+7P5Ww05N1Ir3Tvt7KkSaesayWe8AEGzWjdLPXe
z39+7lHtYfTBJdv3trrHV3pZut1L8/uPNjjtTfJ1eMzthO4pUEb2xiXbMyCDLgJOdCbTl9lJEsIx
jtjQxMkwHawhobhrNPcVadmvuHfVJ7yOJoIKl8Y+cInBBRKTJs5rLCLaHrTt+Z76YDq5tbcLz9mk
7U31yDxKa/qguWjdkPxat6yumNcyZj5CKWoQ2zcVVx4ji6VFEqDNFWbMzMsgKgRx+3xHT9OqxD+y
YQNSUZB03kMMq2tJ7QWZR3qcgDYzyoD2bSvkUaXREd8MQKukes7N+BMu9i1AHPAzr5NbznDzq30d
QGfJ6kQ+WjooZh+8gZbWZGDOUisJ+hdcX3sODYXPu/dQlE9hs9V8QHnCrgFo+N34o8QcXtCKBttM
enTe6euWtJdnk0zIlaBY2WaJLY5oUUFYkVuzsVq3Q+Hjf4N+1d8I8QTR0iZbsM13QOnpanj7jEvx
nCa6c57GyXgKdfe33okHBl5rDErRY+I46T7yBYm1jDMP4eiSE1bayXFO7kX/Lnd+G9VbgML+W+/O
o/2OtkHX2Yjkmji7j0OWWH2Yt79kfK0DwnxOXeoUFxBxWNY1t30xyxpiRerF68YJHxg+DsceStK6
5x5+cbC/35kZhKJ2PvXY1JqGfTRMI0aANcj+1DjGPwdLb/VjCZFMn3cMNWM+esLwD5fTcX5PmnDe
psy0wP8nG9wS6h7FqrEn22HYSA3laFf21JfRA8E7uPnRS1wDv1FX0Dr116tch2lthAnG/Pmr7nxQ
DvlZzfxYrUDGJFKI97gAgdXpVnINRqhrmj9GRDXaxa7WM/EQaQ6pUGaYvJGDBus5Lu3XyfBvnsZE
BeYpDJa2lRfZHaMiqV/duL3zrbb84UB3hfJGtlXXxs4d04ds02SA9nCKrAyicY9BCiDXt8PpjNwA
JSsV7mtesnxDQ5N6tm2dJHgGb5481oLnUt+rM/DtCeKNH12xcT2yd987KvUIJbd8sjHcaYtu8a7p
FIzaSsbPTumFj0Ziq0eY4vFhUKhqllMJneIRf6xYsTuvDiABN2UwPbZeYjwth1ilr5iIysty5mOO
2hmaY2+iqnpq5ZSe9CAD0Iaffiuasr/GoUZbcD6MFcOSqTQJmCuFeyAXatrT36ueO6DHhHbAFcmC
fNNbxIN/vYRSX5xddpYuBdCxqLRjDAFvZL150ZWtH6tOmdwIPd2TYtgsZIAFFrBgA6Czj0AuNZuj
jH2E1ZOLOWEiZKCstWvIKGhXVEQSYQLyLsuBBvMQV+mBGvbDz4xN1cbVJyPNm55XwTeZaVgnUO3K
aDho6Kg3xFkY1wnl0bWdhuk6k5D0eGc0JtjSed+Gl59oKRPqESM6FzguktymHJ/EbAB0esrTshUl
CDk/uvND+kcqZQ6ihDNbfYPxxcoB9GopuQgD6pKXqSWgIBZ6t7NK97Oa3A9R1Vwoc7ZmDu9tNQ0B
3ghuSSCIZEhp4ctIaWoZ2s0gctdg24eaLf5mY+CLsWNlMrlve7c9DYkHDDb1t4U2bcCPMvAxiYqD
C0ezpSS8yCjA6AUVwZ96iYvGpfljUdKDh6xORFw9KijzQf3K48zd1OQExAHZm/kAw6ww1aFLdVB3
7U/djw9xg9/et0hst4oy2pH6DUG4AKdWWx9zgk6l3GmTCYjSRtFv/elIoMiHRUAHBWiAL80CM8ty
GAMUSwHz4Zv8sEcwgiE91iOmO4ylkyQ83VZQz03CiAq18dKWdbqi+T90xW86hRQtZZKvcWG8+bHJ
lKQOSe4ePsAIEAqVBGcyDEmP7tmTYe3khYZsPX2xoFvuJVqyJXYlGrUbomwu/6r41QyDftIpAgim
turt2NKNbcCP+6LysZIx5fQtKhMwfBOJE+THRls8deRDaa2xIQYHBdQjHkkekTUJQQZ6m63UemNd
FlZ5TVnjV52v6ytHFy+6T/1Lx4ZIKzSWG7MmDYXhVFBUyM2bFNnRcB5E95FV+HEc135zxspEYise
4rCBGtv9sLtDC9LNQi5rEaEwoHCk5iA+SlNkPUhzTlnAEoFEzRfgccZAJNshwbFUanmzsTx5Cpvp
riXm6UK8eQpnxH2NNARNOb1pxQNxU9vdpc2gjiIy6+5os6VMjDugjrsGYD059+dSoYiqS6AVore1
tTbY9tzFbxz55IKCINuU5+P426mHc6K6nbS9aN+E6tMI6McyoSDQKZYb6Wo8QIQHSRnd6OTjhA0t
CxqD9do3sOt10T7wi+fRZjT6CpwYnpX+jLUT+tTMrDUJhvAN2hAuV8emwhcTDQ2I5caiuOppBiZd
/J0Y9i05hxOeLwnoh1C9SMYE57z0JryE1DGbcwuTeV2Iic/mmOveUM26pXu2DqT/3W8+PdfJ1kWq
P+YeoYVp7Hw0rVchkCJDnuXempub0cFxYK4xy4ow2ngNygCr+B0x8N1qE9asiiyZNf4Qlh9o3AQt
N+hb65AdhK79HuLyuQjyDwjIm7JNPpVvTYdJ3qgvDtxh+QGya3FCbXdEUfZuBTClY8fc2WwMWC/w
kRYUko1jIe9+jCcoEaJs+fYGQm/XIRyg8zRxL7Z2O+6RWu3jCqU0VNtgFzBJ3TUMPUn5xq8AzxhZ
VA0KuMjfPW/EJOGyYub22D8lQwJ+tdUOgTQ3/Ekh1Ux5jgKY5kzm7ayuue9k8tn7gIE71dBeG6Kj
M2JJrdk6rN0WM8OI/bFIzQM7IK6yduy3ppnzw1WIu0fr4rlhuhH6dOpVjmOmdvu1sqybR4drHgrx
vN06Q65vG9d7D9GJrGPTPVWE15gUBoAWyg4oUb/PmG7tMseX66km7nlMquNADbXupX4SVfl9itEl
OCYxyxXLvfmU+DTwW9Ee0ql8L/V5p4eggj2vfg4Qw7NoKoq9NmbU4hO8XMsXM5s2Pu39TWShmUt7
uB9pdepKWj5jEyNFB4Qks12IXRUR2B4RBTRpl711W1wDJlu4sEPI1ex3Xf0z1nboCctVwW+zmODG
WW26GQZEHmkxvoFVgUzn9zsBxOhgVqbayuS9FkhjQAO5G1mfRW70+8It7W3ST0Am/do5dBZia6Wu
dVk7aw0wF2SWSZ3BlpGKyxxCuQ0Oy5kWF+P1guKr4I5WHbhsMBN1WX1Kt/L3LSXSOh+9X0PVdySI
OscqJgMpNp4CCZcHtctnEsR3OSVb5MQgvNVwbEtodb08BMJ77cmpXYkQD3QSVhpMdzB5DUNoV07O
xsDouM3M6gO0MF3qqK/WYkAmQ+G7yWpkgcSkSdYiHdAN8am1Wb9GBjovu9M28NdiwMxJsE+HdBZP
Fg9txRjP9PZB5hBI4ka/pwGYCNxkZxVngWSf29/7YfnZFPF9XNdAs1o8YHGyS33zNW9BNTYw9/nT
safQcNEkvWRNyYgIGDTI8qCe137vn9i7kYddBD8Isrxg43wI5XhLPHFjD/Hsggfdar39YrMGto2V
rZ06OPU5Ivm2D5Cb+B/GlGZr33o3gnhraMGh8+RbWfMZ+8h90Qom4xYPHobr5AgVHfxI2/lp555z
iN3wV1QRTFYl7dHEQ9BUdXr0fHnKHfspDJC5eYNLmywwWWZZBiMAfEH16BTWE24K/S6U8V2E/TvB
CFpgrTSUYBwXQTFsHtAV7eP+s47KkyPa8cJ6bz86DerYjEyy3sQu6FTklBeWvR7c6E23qv0YQAj0
y33WhfnKreOLiuS5x8VqNHu2apCoZ1VGBsKG3EnXCBE7Z8b3EJbBSg7bSAdZ3XSB4rNCR8z6ugG2
CPosqjCn6NFv9pc2WKTinnTOXTPxYzfi03XZndI/qG6Mn8zNSHtbZYqLzR5/mPgg2qQdDo4ImbBo
FZE/qiPpllKQL4/k9dKGGQ8sWPtqCt9IghRrrXZ9vHzEp8gEug49twM2OySZmbvncc2OiyePyVhs
A2nJMV8VSSQEUdUkk9C+jHUYD3H9LfPYcNgteXPwx/hrWevA6pll9i3LxWStkjzkQZ2pjSWtQzmQ
owBifObf+99c0WGjaaet6430BjIDUYEhGWHikyvrYC0ZFJZtJrfmWBNITiDmqiiCz65JHonMGCdz
WnfMjLes0RZzR4SZegoMe0idK7tR6y4QwR2l56bKmfdEEZHcnk8frqfwcFjS2tzGqS95fFm2Se8L
4e8QmRRAKKiX30vYss5asHPPKOM/pyL4zi0bbmtb2atIlSsDmARotFnYbcG+q7DbioOMHKRkJis+
BMZxnVskrv227HMdudXa8dTJb9myBnKy9rTOmVWgl6APGJ56q3qzkQWvYod/HJpdjgbGxyk40kbx
eOboxc+Q+eHKpQxbud1TxMhohVr1bM5x812LczEgXIdBcCfjbVA5ZLNV9rs/sa1x9eFtkpoF49aN
jiXQt1Rl+pONcbvzDMys0gN5WjGOs3KSA8l9YufcAZ4DACgSavSgL1uSDjSDRDDUt/wTC/DStt3q
/bSqI6OgA9Cp3ZRNsDqxwQR07Xa9W9eYHMpjXhPdMGjFT4mZL6i5Rg3Y5Ss9JpPXyYzDVNsOVS37
njBpPlsNLpUzaXvIJMZKeM9NmQcQ5R135TjfZ3yDhSd7O+roC6okbZ4aHSSgh5d7tZwW83uyYgkD
P0eA+ENmO+YzyQGYPnrnL8NG919zE9/VTdPFzuAJA+vTH8o2TTEJlihUuaNnf2JXeuvEMtlVNH1+
WgQgaaeSRzJUUKeF27Ju4rskzscDtkc+HQYG+J3RSc2B0JrrADU3riSNih1rIMiteg6r1ICEyMG3
dl5o1ydl8cHN2caynFZkPnyNIgjAkWlinMELPxOI5V/DCS9j4RvR6suj2BIYQjCaa3BvrIqymoC5
ADK3PEKWBgkHQy9JWRR6SF5l+wDjF+N0qsdHrWycW8LDx2uzch/i6lqlQ1Y/XCGS6NthxnCMSnxT
y+AE6yJsxzYUx6GJ7b1IlHkobe0bQoTh2rblt7CybTrU/btbdgVZq+k/B5eshKixnL8ozIw/O5ou
gyCm0xjIHQ/G/J/mFZIqCU5j5roq8cqU0sKB5bt8VvK1+sb29kAzUHBa6qqZGqRmJkKzEhed/VTZ
eN+0lC2Yc0Ac8xdpsPGnNBjdJlpF7lfTd5GT/6nfhGYZE9TR0ohKovbQIlzL6ZS92a5C7aKPxSkY
JO4+J2tPgmHjl34triU2IgKfV4mAgf+XSfSf3Wt+JA+fElUY7gTYQn9czUywHDfEfUeDF+0IgyZB
SiQJf7nERQ7K8Vnv65+64Z6SVN0GZh/gCyOLSG4gY//3jyJM/U/hsStwIgkfV7cwHFeYf4zrOinD
YBwqHiIaY0ldDdeOv0PfFrumQZHTqqk7qSC4Bp1ek0iZiHNgkAHtp6F48FKoLzqLWQrvY5NFutxG
rV9fqhyRwjx9MTOnPprC+G43PSqm0Q23dmHX91+jGYFrD9FDkpNRUUR4i2rZWS8ueahfp7D+Xj23
z2ZjSrBjVcAlPM32M1l6u85y3v6xayABsR3k65ZMoTR0QEE1WKCHGon/yksCGqoeFmQ9Dbk0jU7b
1i76y/l7qSN6NmO5t637rtwqggy3ZAauA6ZYP/y2g0mDnW0/pX62K2wNVKDdzopkImHKCnRwNdIO
+wIVYZryLmPS+vf6fABSTgRZhgnXrh7sTHswgSuTlS35vX4NqgPTe3J47M7GeOzDMX3PbaHArP/D
lzQTHANYJM+jl4YH8I4Xt5/o4+I0tierQWtnGM+e0z4K1CvXcWYKsvVB4TlmBNaO3gabgtyEuqfv
bMlcMJPMK2Vvj1siHoo5ygXj7ozvmQyyZRYYXISbrEkBWhMknROx+2IU2K0ppvy7OImNQ6krScXU
MFG0tYtXh+G9oou7+1qUJ88Kd32qubfQ9zeeE1lnFQpr37FLyd3mN9RzcZSm4d3AlUVkL0LlTnjY
rhOi+LpV3dCEElZfX6YA2tOcoFJ7ZX5nqemfV+EduMe7yYKxtJpkhkQMfdQdqarTZSgQ+5PfzNyi
tY/cPhhiAyN/JBiOI/rd4tFPoBH1MX4SCND9wQ2HbF/6zfcRK+S96GBYtqEtTsBn7FOVhxUOaOso
iGZ0pgHmKtaOLrRzVjRI9oZJbMdieNaAQ+88P/eOFrBsHrsi3Wtj36y8yA62selhfdc980U1U0DD
vsr2qNmTeSTcx+0jkJHpkcmuYnIBNiJCk/11082vNDE+jJVeHJa3DK1BR+X2r4Mfv08lcXil34Es
Iu7u0qiquPgNJli8GQiCIuYhdkXQ2ZhJlBIari+iJSZMkaPd3Kr50Gfe6Qv2JWVEz75P+svgQfpM
U/s1qp7sZAzYegLhTvwI3uXYW+N1Gt2BGDmmYknpn7GMG1CxOIyaIOjEAf2nsWRgYubQAvxF6jDe
ljPdZvcnZ51FCExqNpYwBpLX5RVPDudYSP3Jqx2E4NJ/Tpg3bga7DQ+T7XwzF3OqegLQKM+dm7lb
Xc+0Oz2prDMBXukZD7q8aFYt1qZbGD/wvY3Jphv7dVFYyS2Dl/JYW7nGDllM917dtsRQYquTF6YN
MJW7wi9XTdNBj8pSgNyAdI607fcLzdX0HHA02UgLrqDe3YiqYYIaxwHhZgaQRX+yh5ttdjogNZ53
OBCDe9l9d4NpPEU2MlsaCuz4lnNcVgXh4+2vxY1KOhDqHyuxL6qYQ15EZ195vsKDSKkAHVc521ro
N+yW42mhuHXa7ks0YVfSBS6TNo+jTZ2n0ofcEi9fX0O3+J38R+Y+GYRxR5kjTHkyY7liiU4QNArn
f6cGkT0MkClnOIJLlbmLHJuW5nyajHl4QQ8H+DqBxpxkenNJ6X6K2jWeO2WnT1X+e7QzFqZ5zNEM
v5SMxpDaBr50XWs/ZU4RPHb+fYna/YqhlBC8AYJVnLgogaNhvLNK8dvwWlre3PKaPCB4oW/Tj+qh
cNPyXvPm8InH/7yreWZ4KVmKqx+0D8SK/J0damADQvXsAU3IPpMiLPclbr+DVQz+Gjn1N5+//Dtu
p5WLYv07M/UQ9NNTQvbMBpbg8KiPQ0SWcdPupD7GW5VMODwXE0TdFFszz7R9LnpoqxNCiaklfmZE
oCR3pBy0X/edhAq/skrSWZY7sOhgbNBohdW9SI8aqoITw5m7rHKRMFYethlZ5OyY2YWKfmSL4YG7
t/hTXSAIDcXesPlFDmP7PcdnufZzf6aCcXD//ytfWITv1aBU8yA3SSfygz2j1nxlU9eju24Uitch
Ssy7sXySILsPgxbfspnNuQA6ExNLn+mVu1gRYuvzJH8ufQ3IHBJ6+HyMYACoODFzReYDn3haybj1
vNuoOZ9+A/pLBkV/x0C43SJH0lfL6fKFWjbPHjadQ+rSr1515JfcefBiVDhqF/Sfc9wMWxx7LBBl
UR6Ge8I7d+mIbHsqw/alltB5S8Oq77+efxjz9MN/f6gqqULyeAE9OogCLgOLDjEE80uzfaWg2qZT
bN3pqR28RoX/y+uIkvvasTeY2OCYay8BTNwf8wudaIh7KW1yJj1sDYHTvjSqRV9jl/tWG2kLoFfs
aUgQW0QXdK31kLHTPJggVWV4nfSy+IF5Ew2mrtN7i2NV3hefSvwKeyRdTdQZh1hx83STTz3ODn8L
+OHS5f707IpQ0EOKy2QnqnS64N4HFN+YwbZuydwYdVDfy4IftvFAgk5N48xNDlEr0zdTMh1IRts7
Z6L10DyNL9IktUyr8pPDXY5g9D8vR5+OWKW771/Gh8UD0WfCPgUoGlip67o92MtqVuuw1KeaNKpA
s9V+RHaxWjRNiyq81qzxXpQfVZwZr8xrpiPI2HY7nOtAq2+2ATkFZFO8TW1BoWsUZs/SrYtpkzek
peodc+v0OjcanXBXC1rzxrw/WtgvCY6wXYfSeps6Y9uQmzpkqyrEtKCVKnwC8gDjPrT8O2fZirOR
N84ZrnKn9OUZSd/KK4P+lM5IlLAfCE3SK3aTmF2/8C7/Ab007jfpvY1zAoAICHWpdJby5TR1GjoV
icBMQDKwtkrwBO4dyfgEQZW7iVM7PwVG8nsxgSNOHr/s4GQJDWc9Sl+TzjTuDJfaU/jgg+bNXD1a
yaPDWe0P9+MIOc51OnzjdSuP5RwBs5xGyh0eCN7rDiUuKiNNs/fK0D+jAQfH1+VB34rq3E5J7lYp
A1LDu0JomLOvXHmukmIgcu5AdKKCOlzSEOs87SIjDdg9eqjvDYhuWfkG29ve2y2ckCKtYQtmYfJ1
2oteHSKT2D14y+XTWHQ//EF5bwY4r4x93Gk5JPOrMereWhVaF3Bc8c2Xwe8qtMb3gAcoV3Fr7u2y
HN/dCIu7HpkICvgu+C0/CvMSxkV0qYjx/rKJd1gVvlM10G6RPLgom8lzxYS601HLvhCF9xJOtI5x
G6EhcILqPq76Y4H1jolTlrwi5FkLs/UfGpATh8nspn1ZhNGzhP7FYuDcKUyU18DwQ0T14UOVpuVR
jWqLWM64lE5jXFKcOWT5cRrn/C36tPpAzJjf51FLxnNETI1t0bZeTpcvaPVDtVCcRg8afU/cqRWM
2c8Jhr+RmT+mYfitMHsvkD0ksq8epdNjnA3VlQ2atWJAGkOTnEWMQN6qbVU7FryEQh1KRxSrZnR0
0F+1xU8+Ttsq6S2ED7DStGuRO/mOXRxzSQUIM3dxck+FeeJG/aqf2BXUW12MxlpqSXFFXSb20jXZ
5ddFdwx64iaCIOgvIPabfRHo/YV9VbMPNfjOZD39nLjLLmyLp3XSmOqj8MN7gzvqpYtSg4mGSXs0
pTKAnfkcllq2yUDVYjiZcVmZk23aXOd03pwtX7WbejoAS9V2LTrsLb7Rbt7Zg9a0pfGqRc6vnKH6
1ZDKfGVUthGZGp5UMbQHhSFoNdNgziReGGc0d+A96+S0nC3vu0NiVbCB+Bb7Py899BugxOZ/0+gf
AQEEJ2dsvA1C/3Hlp25wXg7u/KqIsRetl5eRbv/5/1/+H5Vf/9b6HhLbbDZYbAdlosnNUIicpyC4
g4poDqDA/6hHR9qbteM595mbeDcD7NcyuG8ILR80wvW8yFUPcj7YGRFDlF6rLCuqR0KCaMLX4Q9Z
2CVQfos4kSnd6TPgJsjKfw7LKVvHniQ1k3QjV1pXZaYPTaZrR+Foah03pQYa3g3Is6y6PU9n6wUP
UEAFW2xdIg4ubMuKaywcku2Agm3zicC0MG7tLZ2vYBsIa/yeuM6Re2d8sbPygCWwxatqWLT7M7Kh
E+n88hqEO27TvNmAh8hCrQ6D8PQ15a79ZOvZS6JX/pne9gODxfBuoY9wF+yZ0nHtG8Z4VXEwXYFP
j1eRNUwtKv82/5enzs1JrOFUBFJ7bY36VZD2fe8B1bioIPuQiKcYbzu/hIg/VZKELwmqgV1TOcbJ
6nY+gVQvbncTIirfcgh417CLnvnVbmHZu7/LmnJh5ohMnnnv2Im+kyU2ENeu2jWYjRoAX+8/223a
b7M0QTExKwUtOPuH0Rh0sJEDbXTF2KMqKZgCeq5JSVwquuOIaUX5LsAWk/2GQS6taxBnSeiR24dm
foJEcR57hhoM5LDPZcNAtvQIEi5jfB8NdvazIfMzBhL00mj2zzJUbwsBP8UNSCHZB3SgsuopgK/4
yAMBPW/V63t8GNF3QKQLYWJ5G5MSdAkfHJO0uxcSH9/7odfuaS2Lly+yiEGfiTBdhgxeET3mwJru
fW2/uCuQvW+MVNY3F23YiZ4j6NMAdzI9UvnohH7xihy541krqKmiPPzGbUHkwOQWrOeNv3IKphqq
HxIYF2VONzWpP8KxP3h9pb/qDa0Ck+3HOijLz4CosnuIdcyC51cg94LdhLntnmKb90qdKjyB9AhF
ipUVfMFHrfkb6gD3F4OZOROyMulRJ80hLrSLYRXhvRUP6GPcjkJgrNed37LBxNp1Slr+Z15GEKBy
q+Bgz4L3uIHApliR08AK98KEh9IS/7lPSI1f2bM1uTE2bSfiuyZN0z1D0A+uVRC3RtjRakh38dCc
Zgv4a0Iu4aoZJqKrgiF8NV063ZEFanH5atnoP/rCzu+C/8fVmS23jURb9osQAWRifOU8SpSowfIL
wrZcmGckpq/vBbC66/Z9YRCUyiVRYGaec/Zem3mOOx/XGcbpl2AwSuYCzPYSj/rIC4d2n/BP01WI
CECcbxFtfGXEF91H3Eqb2C6yI8r3GSSSY+TYh7Ls9m6f8Cbnrb8dyzHew+ZXhxyCyPtAt86g5PsN
eRP7Rj5mz7o+XgfkmIR3TdOxKHr7FJQc2gpX7PIRubyYzPJaOgMZWWyFd98L5zR67UechOWTO98P
6Xw/aPP9gDcB12SEyxlOi+eaVIIzBVkkjnZrcXKOURtTwzUD5G3+G9vLDv+d7pYjHiEQ525BMzcJ
Ar8qHvC09EGUrwXZtpg4REwMY2e+Cl9DUV0kb45LpmsRefUekDe1dpoXAiKSVRyqof1VN1795nkq
PZisaXuq/EPIdOxZeRnnISMv/4b8yWIA/lrSrUTmB3uzbAgTKkKmIFqcfmfWxs3Q1kZm9qtBd7Xx
PC+7EMPtPSXgBNeWl2Sf/27YuntF+qg922NOcV9V1PtRYt/zSfr3wDPeCDCSVxVo3bUoTI18wQvE
keFTy+vsQmB3uSbHSf/ArLdpDfWxkLQbn5RtO2e2KDPjPobtq2os980hbD7KnPTDbwxWgMZ4DSv1
Ys1uhjQb5kChcVth7H3rHLV2va44d9S3qGdrVLJFq0EGzEV6DkzUypoVW1fDJoYoSnSswDNXU9e8
Q1H3+56ZTkWriD4XjNnWikasuHm5Wy7lQpvtenPzu7DL4YpxIoDOL23UkkUBCLhwuVcnbwuKpLoO
Vas2rK2ciGddP3+Tfq/VClBsTieMgETEDzPJkCC0Pw5cWCsGehiPkk8m+NYVVi/spcyCF4hmlsrv
zCXxSRsn/VIabXecIpI41VNcorPDPfREE7c5BgOxyFyEy6uTegqS0n6nIRDDZnFKrN5meIWQXX5M
82crZd2wS0JWkjJgXDs21ie5tPOh1e02gTugGo+nS9WRf6YEgZupmZCcg+qBrGLcuoQKCvmJVQDv
de5ou9iuGY13/LZGj1w2FtE38ifEjck1QLv6ujzwKdBx1ppE/qqxe/We0K/5+EPs7bIldHaZvzS1
Dube1DaRyU4+Dm4yAsHiX++r5k89Arpqars9CMMZcAB0xwaK1i8iejZaJ+F6cDJkysa5Z3lghphw
kFTEpMyv4bg+DQ1kKyV7vM+L8XkQwS1LxU7h178b1r/GjEZnqr54iAo9JoKejnUu++tUo7Ycq9Db
LAbtyM6sU7sg3C1C1K7QkaqVxgn9WHlW/Br0eXp6/FjoV8gtjwsIUW4drcNZTV9yW27cugSXsJCe
qdgSWpvzJzsbs+TSwHfWe9RZE1QJjqY9YzaVXB9PTS1JrqkBMcfvWW6riPF5EGXi4RdiqVWbcixd
8/hi0NcL13Kq6aeIWtu2s1Uen6e6An45qpm+vzx4sUHsHz/8+r/XWhBa17QkE1OnhUpznSFAB+Jz
Y0WDuRHZWO8s9tUNC3rLwSauztkg6g2d8t9lK8PLEnXQmU15YupA8sM82ssNRQL8EBIX7yK9masl
GUsUE1FcbaQM80vteZQE84hlkDX0NFJ0mIP4nCp8Qu8nw38zG02odTKSCbH4oybhovcMg4KgbITO
rTElB6D/ME1Dv95J1XeYq5XxltRlfUIpwro+dvlL2cf+qYjFCDc86H5TVW+nRNg/ME81u3Yeg+Wh
xWY4F7c9N+L/eGhEd8sMpvxTo/9JScX9q8d/+mh4bdihTqpONiWL8jkyyPAB2Lma8Lyxk2ON2k3D
yP48FNEBpkr40kTqQRByka/f2wYHWIpgFdIAsp5E0xF32Oh3aKYuDxBwX/Rmhtqk43vS8CM/2pt2
Yka35ZCprB9W6qS31qrb555RMLtfcHbns75j9zEQovn636clzN4EavA1cItrM436kyoMRchP450i
pTM6wIqJYS0ACooPh+4i5KTnnNBgAxbQqSH2mlAtStxq1NF59VpyYdh1D+vR44N9wXXcPAPYIItj
6sx/GD+gjMtVeBlUFV2S2v/t5jUVqWrGbe0Y5io5kH4g/laee3cIy3tvzXJf6Orv8udrOB69umgl
7bnjOt/XL17JKkvy8RCj6yo1++x4TfvbgJm9aoI4/YRxKbhRnOTUkwqxiR1GL/PUISHW4CYyce4a
QXGADm6NxwAaktt2aApdHNgZdVXjFuel90sSA4MYjd82RXd/aXIm7iRrhV8T5rF1RvLf2Ydpe289
6ss5EEsv/XDOpP80+D0+OK4z1MWftlzp03oYiuwj9XUFNRAup5v+CV0v/vZTENZjon1GMp62JqIB
lK5W9VRDjLeb6G2BS/eV+TtyhhG6OjqnpCit81TB0XSN1n/KfZfk2NHqXvO0tKCmT91HrNPRbPOc
aUYq0y0qversOCBK5nPgsp/V1nvVGv27oet/tMybTw0RxWx3xT5LUsf4zSydMNO+EncU3XTiqz7f
N2a+r1sgUWbaMgdzvDnKAunXupt6lMLzi8uXA8NySW9CW2JOLf5nfwqu/z0UKHQcVwFXrCwt/UbS
mWmlduoFGzYVxfyICYyey/yq3YfubmrURyL8imhkHePVwKZi1w1il/ly+cKoi2pYNXZVXZvK8k6F
m26Xr/73LUnPMLcetPcesuNtBIh61HJEojkqqNvymisHdeXPuAf1QwiMDo4h1oNy75STuvSz2H55
lrVfTH9aQic8BgWF66pLk2IP1MYSeQ4iEaRbaDIDhvHvKeTzYxPShi8H7Zv5Cuq9qHRgFyQBWk87
PGueyC7/PWCCrJG0O99LwzHI9BlgDFG96s9jIcW5d2y5tkZbJZ8ilOqZ0NJx07qwvJfVxCoagFEF
mnd9UMeuiZp1GnCThGH8vRjm8iaWxyiBOw4iEUQq/tf9sg8pZSWXPhXobNUVa1S6taUK7/TIjjlw
9ks9Q0DCsR1wjAmSMVHqQIfb6M1nGw7uoROn1szE2mJR/xo081YM+cQv8cmacgoc1P8j9co98lio
+5He+qCrX0FhtYek8MXRIdy4t4SzrqkcTk0ChzL0GFHoY5uSO93WX26QQskgtHGyZ0qXNpUvrgIG
M7sHcIziq+qhbDtDfO0Nr/6F9oXPQmUE15i992ZpvOdpL/2jJA5ou4hfJqqflbSZYPzb+6WG3yrJ
nA/tlkPnaJhQQ1XNOfawASq/hzHfgLgtZf9sjEjnPQfa6LJ3Lg1w0bu4bWTxh3hH71za7lnFDNjo
oFpnpsu/06YiqW2+KgkEwixiVs9G9MuP6uE2Jp63xrV30ue2aT365RaTF2NDxVDAgDL4Wyv4Fau+
+Et3+x8Fq+OdtTHeVRZGR9r/6qqZ2yrIV5FAjf5IjphsmryoATj9zPvo2IbMg8M/5fg8ePXRWdjv
jV4AAQTIKNP+qZ87GQvcrkeQpWTjfAVWrjYd7o9LrVF8GCOBp1YRvQ9Dr/aPYbdKu+hcyJPKavuj
HaFWIOQhQK0mhJXq64iilBk43bEzKxvd9QwYdSOK69I38Qs26DGjgZ3MUL3ltdj6wz5JsKqVhUTR
jiBnxg4GKlHCMIuqbc0/uwtiy3qbu81HpD+QSubLaPSTqxVz5pPNbmwRPeCCLRHezrpFOp7may9g
18xfdZ00OMuGMwqzd+NeAGLxWi/64WGgO8YD6jZGEOIUYZ7dWHDnEttJ3r2+z/ZmlZVHhpP2C0k+
0yr3saHbgXkAkmWs0653t1HtaslWuuBXOs3a9kp+arPH2psflmedK2NEzyK5MMT7QLoxvTSOndwq
SwbYov3gS8vDnJxg6+LTOLrmBsm0RKU4Xx6O5XWva+Lcdl70rpMEgS3TOC0yh4fnWnfEeGBbkxzd
4vHWhdqNaY/2Ierxa8gS/732Y8YRgVoJG5edZ/PhIQzw30Iv8nAz/negXnqOWh4Ne/ww7407MrIC
StQfc3t4AS/k1jphm7StIQoGHCjm8fvyrLOrn8plcLW06ybHCJ5s/TzY2tNCxGGysoonkrk5FliX
MhmOeDvqjbKi6HcI7CF0jPylNXTjSDS4c6U/DF57yt+VjesFmcDPviIOq/aNab9gNWKnhbJqTBBg
8hzz/6DjfDTjwQCRFBVzlAwZliTLjy3rZaBVxEa6wVSR0qef3cpHU2lBbT3Uc/BsXtbJhdy6c1G2
4mB3mX9qKMSrGca3fC1DsnQpq+ap9GupqIf8iRVBRyGFqOXkNoQQtK4K96mGkpGN8801fBD8Cxw2
cuW0dh6zMgdsRuFkwVZzux9xaLAiur+1MX3FawTpXFpHIqJwkjZEL2Qi+CvBhuyQRxAnPcd26lWL
HCFOyhiVb2AeZWWykiDy67QsPHl5cjIIoxhXtWaIY6KH/1anjjv1+8et8ogPIHkhordAuTOmQ7OT
E1nbbUyqr8ls6JIIwSdUMTjHr7JbZIAB9tXX+UqSp3B7/F6K/sWLHegvzUCCgRXCYV7qJJrww36p
a3s7INxK6OEmnKfykr7exZe1szHBMq19n/MJA/nogukb2No8N/HLN60Y88/EaxpEDlHG9lDKbTgF
2tFX8Vvac1tbTb8LWkOel6G6G9CGCWAuHMsyeSNo++cIAunZSGNaIKVe3DTGhZSOTXPAmJCd7dJG
1F7LFy0X4Y/G1ijtqRamlKHi7CNYZFh+7UXrsm0xvYTV71LQPiW72npjfnRPjbA4epyp9jLzUUXR
HN0vvGI9JY5ugSC0h3Ie6JcTqDB+jg3OO/Wjj/rXx5cneGOp5mIDKx1tJSenOQIPexyYWkf7QK7v
70MEzyZUGLsR9jcGK5Q6x8Dz031lzJym2SYI6bwipqiZtprTeh/9QCoJoVpuKxDMG82t0C/mLOCR
xbKQgrZ7UKKRJXiPetzurXBf8U5sJpy2mzjRg4ORJx9pGGlPtHssMmMnf6uZ6JH7jjFTTw6zpiHl
7wQyLBex0xN9jA89bbJb6Wo3N+/HE00dxCJ9WX0JEOmr5SEslLN9ZD9gxBxpiz1ED2iyiMTh7LMK
Z33oWFnGcWH29x4TIp/ZJOk2Pv2L2i2Mq6nt2QGKp8YWR4sG4HEBZzH7JbW82Gu+MnGa6adl+mDp
QKQYryYBPIBlrNFl3YD12R33CcKMbdRW1abGDIL9A0WQjMJtH/hEzTBQf7RiKiREx7B2nlrEPz98
Z0yh+nSbx4cI7hv54yH+w1J+hgUd2VJzCTOxxHiHTb8364k8mhQH0TKK0DEUREUAsKmneall1mev
ZfF3mKJE6YiDc0rmhAuD30duumu551F9Q87Ftd2cG6u0NkHFKcJq7PayPIS6/lMwEuFIjomfxTVp
j5FEehf5SLmL/uoAbmIBzAjjW+STJEyPxiauWfoMCpRqxhZZY7lj+pbyacvMZ8/ToQ/V9svy0fIb
YpGHvH9u/I1jQZVzlD9XZvMN+ddVcf8d5DCHLUPrIcG5EzYKgFePeyzQtSVaXe7YPeVazS2JQGTp
oUlRfFcs16sWIfJ5kqU8RDVQnX6YUPVSkx0t3WletBD1ynJplBjoluifMAiNS9RC8YCktGrq3v5A
G3CkGU8XuCLaeYa0NdQh2yW2mP6VwHPNe1PW/E5Jpva8NU3tPTtGxhB9USWmdveqKs/7H5f8AbQH
eKfPCqJ/I866fUqoWdHZ8Xmqq3+WO7RAesVUo6c1lsdkWNRBTxKJC1mieKlql5l+L1v/GI/6Np21
OgtggZ6XOmTRKxsA+Xisw0ysJY0+FweqK8j68IbQu0GB/kNTZt8H6FocL3TOcal+C9uHvjGfmvqA
/StNoTOTlldc4i4NXhmu7rRKfrcWHpbYlP9XuJYk5kVFDDTzWjBqTgET8lPD148qiZcqjqBnmFlG
xmBtxKuuS9/KnIYskVjWcbDzbkces/rshmzLyDF5C5s8vQNWAH2F+iGkzfeQTsWJCs6PT0Y2675V
D3dBusTihPNO/e8BtaDfUKWaPMqeDE1jJo7XBmi5oBxievXpvffb8LcWzPrvTs6mJbc7RdLCGD2J
D6fmcJZ7HmmSjhzAsXLc/e9hkTMsl3lvvmtzxJ0RVISkz4gXYrSCNwXYeh9VHTu+qexdKNhmHWLX
oeeM8jaJYtU0JK0tYAUsaN62dlkxiGoiYC3NxdNYY6ru0SC2dBgOsSqiXScg785LkhcSjpxHMZHz
xHHhg6hLkPFgHdB9ltWGgLaJ0mAeKrNWnMvEL/YNFMSvpHqr/aLYFcWQMmyJ7oZTaH8liIOGSntl
5CbCCoRW9PLnJpXmy1hjAhkjIjBxWmhd4GJDlXxq5h5NCOPdLQ22jRJ/fgB59hDlbb4Xqam9d533
EremgXYiLyjwQw8fTBNAuXVyc08Z8UycErLvzoR3SpTOtLXCrth7dmi+Vf5X2XT6X/iP3wN/9CcN
6TAn14asa8Bf78sz4mhruhkIro+WqPpVMI9QlM0aVJvjS5rZ3d1pWSKsNLlxq2oIIhnSBoP9oy49
cVioVqHIXhA5jMeHjqxCZcEnPjgD7rAgEIrx55QgMdUHjfykSjlPys4tuoBr8skd9oNQP0LY0DZJ
EX+FnSLq1HerH65TuxcHk1Ntj/hz7RI0JeeR3dJ0Mp3JOfQ6uGw74ANpwu7cIWAvb2SHoLembnBw
06/D0kjhlKHSCsg5Crq43S6aLQ0i4W55Fkgn3fUMT9dBNf3sbDVcKzeN9n6YwFSIQ0aiXX33S/Rm
YwOyiG6IcyIdSuzHVILdzhlUANw0XoosNl4SAUSExU76rdg3mFzXDbvFMfIIqF0WoGhwfqnahuTI
fP8188yrMxV/dEL1nmMigxD8JnxcckTfien4h1aZ93aKtXMadhkOb/5BPfWKH/gn/hQm426yItZh
4oSvETapPQP6s0BVeCBdp6LCi24itTriYNPvhUzZ2eYvkHLWYaCMRQRIHqHGuRimSZL9STr3gO8m
+eH7CsnNUBenktjfVWNZAdMfGgOtNf1Suh+huQOAlwwDxOYqNFciwaTzQO24BPrkcX2Df3TtzE68
p1oSbxqpOUeG5xlBDZm5HgBNkC+pSkbhCEA2k/Ssg63q8U4HepckqKoE2JtLb6XtLSoxlulEqGxR
psh3LSI7OAt/YPYhTbYvn5bangWeIqq/a/nfflYTZcb8ozkZfVrl0FKW2h6s4j1Im+QtTXU+mLOF
5rH02Uq8Ly3xKo1JM/JRVCwtcRJz17j294ZeqaOKWvfDTsYtCvHxpx0gsUTcph01Jf9oONyYAOvm
zQ7ceiPIHTxziArfTN4Igh9veiCSzyyNPsosHr6mto6hNMTT3XTTZtuN0c7v1MnpLBMoufxpoUyh
Cd2GT6yY4ZPyjZYC1i72uV7AcMXM96QBp30LEwQOYG1+DArRl85mt9G96Yl94rUaKloJeJlfssBF
Hew43V5JK7qnkAOoHK6CgJL16BF1EeTa1yKrf/QJxrLUsRx2SINVlu3ccXiioZjtUICTXatc7ARx
Q2zLNFTrwWudmw3SeJ2O0GuqDJNlhvr/KrXafEnr6Xv5WxT/7/WeUR2WuIgJQEAA85JWgR7xHMU9
pD6jv0jb/2W2EBlT35VPusBXpBv4jzMLEWNud3T4uDs2nDrRtZLA0dHeRa8CuFkyK4zQ6P6IiVpe
xxkuKdPGoTCAGN6aofjUQoMRTlTb4UU/t+4w/rCI+uq6oj90bRvvSyGIEEB39qToBMVlRt581G57
E47xOG8WMqNVii6bTJdIiOPQiV9hClpcVHw8UQbmP6ART2DmPw2rNQHuEnLaW23+EXgTBl7aVzh3
8uLVQL68SlIxnLoCVJks8+YS+9lL7Df1bWyq6uKorNloCHE3WpW628QbrJOk8F4PkQ8Fmub5vnZM
Z1t6DfoG2/40Kre+0CxpLoMo0x3TeXKLvb+Lc0XO9pUMyNqK28c/Y1z1MfntSfhLt4Ulx1sVyw80
sOWLnpJnJoT3xwKhefADdIdLH+S/tkgntF2pa5fJKulPDnKfGpVBP5KGkdaBI8SuPM8xUpTqTlB+
ergYYxpdje7Kd6pWKIGuSbUGr2edFdl0WFryQYzoNoZHGVAORPNpMS1q8zj6Q792C3vYFVPHMjp3
NoloUGvhFrh2ovSmhU74BZDI7BOib7Tm3ydJvgUJGXzEWqueQ1yAeAIV1R+iN4KUVwYNpJd4bL88
d25veUg2Az92L49TOWrXOaTDKVZRZUqAUVa/sxlj7IawSO8Np1RPBk/lnONONkJ5qaeJk+p8aZDf
dJiYbm+cI5ijKofWmhKlOvgCQSQhwmoP7b9+Y47P8DMzi79Sex3Z7NcPP85jLTIj1rlY+vqlS7Ns
U4KBfpN+8eYkjBqQlvx03JBDXUKXpqoQTXRJeV/eGiRwWwR5R9bO5qWjJ0d6VPrB9E6+T3K2aneK
G06LZh1Nq/YsVmieySV5a/jrbB3NdneEFODvBXV/iQhgN70wvy2WCUoS/5BM2IETGaEtjvMOwVFu
3bXWOqZNNzyTd2jdyXhxmD/riKQboCot5oVbkZtobOgO68zzj2MWjTeO9c6m7SwPq1ILc4b9bu84
LpN+Gz9/3avx5TE68/HlboKiHq5tSvML1UO95+xh7zh3j9vFZAEu5t9L1U7qfbotAW9GinIunpg/
hHPmSxzkyewsxyuUoYPAw0Zfg7z5i2ubGRxKbFVBGVBH8oV1tuh6kTZVazeKOIzOnV7EVnIVYbQ7
xxJDPGnSD8h0QzvwqTdxh6x00fN7++R4+sJBjZMyAGsCB069Gf+Ubni1ulF+s+leyX3ZmE4hL4tX
0q/IIq0n90nWeA7zfASaAHNvdBjeE6Prvmo65VtpsTqq4Jg9quoA5ZErbYv/YXEy+zB+0fHfILDX
u22emQifGD59PJ7FyJeW5d0QdbIqgwLxZFrbrwkH/gezefk5UmIONvS4pi7ib1cZvXVmtlYf26B6
Kwp926NVJeTKnjasdtF3OXW4jKuuPzlEa9P09FgwuuKHgN66zVoGu0uXmhPk5vH+KNckRGreeYw4
QDbEbnIaDH9XG1XzMSEEPbr10HAMt8Q66oGixaLa2lbg/60r8VrqzltQjtWb6aXfxEwlv7BEffdD
BZTA6L80Ozuxu5mf8Uh6LaNGZvJDGK9DJ95AXkhfOhlad3/0MOm0g77PC9uC/kQA3Vx7+smQPneo
AXHbwqcw2LN2ZIv8089pyF5Ymwev8WD3xNlNDBNCfirsR9dMD3LFzR6ZUCv87jOgGkce+fowvLrq
Vko3XYX2lH5QTvPO5Xn9rMApHkQ8M1bAuWkcvO+V59engHDx1WJqW14Lur9OQcZRYzkfepWaOyZ9
HwGWMxx5lfz0BAnyutDii7GEZVVJhgw0gl0SIdvbWPNQCGrpeHisLcRax9cFs+9Sf+9x75+Dwh1W
82b9p++/fBVwsBsn4gfWVCgT6IMS7UsmOjq1RiLug0P3Pkl7h0xBmvARgDDo7HgM9BlyT2WDcHF+
L0GNPbtoVc5d2YRbvejFzy52VkqlxZ5qGKX9TNB3bPgxgy+7g1y2Cexksgjk65gV+lr6XXIM6js+
evnuB/CKEmbUGyxIzr4OYqr6aEwupsvvauSOejHrnhmSWV6nNNc2ftnjXjLcdDw9nvoMi7e066CZ
Ai+so/obNRr4oirft8BW8Zwzq53XTF2MCtvIk6NK/alilL/vCfC4PN7A3kHU78QILwt0wg9nkFU1
l9qW5racHxYcew+/RpcHj07M8X8J8BOh59uHznEKx6dMS5DNe7D+/5sltUw8CAdjkjNbnjI1kC7M
IRWxP4M71bxmMqZyKl21SkkCOj9+MtCvK39EgrT4bppwApcb6t3GXZrXqQ65h/y+Qx+mzioAt30x
zTQ4JMwyH8+WQgi3S8OJuGxeQjc0zoLDJfRvML/L2ublSLTCcJzbluVpCSbwdfBUQQBFKzYy1BZV
RyvXhtY1hX4AjHrKVlRM1m8fIZ/Hbvrelf0PcHrw1fPA2S5tvmXd6XzRbKrB+T1ZWEU6S1mvskjT
tZsU7HWmfIpiXV/rNhOkQmJaMJAJNbgwQLxO5avMJGA8Y0ZT+KMWrHNPfuuwxU5ZkLSbOGuifSrr
hv5h0lxSQoKps4GhRsLw1/zj2lODNZizNVU+zYWzVtjZ3/lJTjbF3zFpz+xJ+fLK//8lDULd8j3L
N9P+YuxL7nlh2LwhU27fgjClo8lUfIuMs2F5wPIuC2244G1BmkUT6otbCtsvELZnz42dZ3piJTMN
R/siHY/D2H8G+OWZM5viY2frFs+uRrJbTJvx2ZphtSj1m4uEmvuOGjAkPrQLr3il/HObFz996uXz
8hBHgsgw9EDEn5rHLiwxb1W+ecQJQy+y5eReI1l4TxwQUq3NWq+RMnZdLkEe/fAHeJrb2ub4Rshu
/mXGPvos5JOjrvnHdJaN4NBUqzEG7Gb2vbyUArFHXJv9PlWgcLxZ8d9k3UeqMu+17qN6k+mNe3A6
9RlP5XBKDDemXaLrr5D6yJujaS6GrV2T4koHNj1xQyYw2+rwrlnoL2jUblVLzsLSTXacGOwEnnHu
R6CIULElaWCSG7hcE/rFMF50ZkY/2v85yo4EPTTLcl3R3Nh3dfmPh0Pu56j1WLZJJn7YTJVtBAx7
aaihVnM2wJuqL3RX//gpP0uf9q96DYM57DF5YMOE0Y59rIqy92G+0DpeXr4h6K348ey/b9VLNTzL
Jh822K2qT8zEmwXz7bXC3qb1kMIMSmvad/0mMOjj4hToIbCQk0nWAT1wG+5HlndzJPP/vlZmub03
mRDvKnnWlKc2jmzlrXZGmAXh9KcYddaLUtNvTlI0Jw0i0w64E0Q/BsOHQe/TlWrmCMdaEVFl0JZW
5TXVw2nO0w22heKQC4w0/tQrp1oRPDReoyqLP8OI7GTJKMgVbYU2tjhVXpB8loRXAjwDILN8l1/l
v5Xv5vuyh9RkekSCGvMGsjy0fvBWcuecg6T796VStq+E5fnn1JuoMkMzeMGJkVyW708cXA8Pb1gb
cjuSB6juZAEDoWnJHxET4v6kf7Jtq0OoA08+c5lKcu5JNub8GgfCn32dgjKpB4CDWHuZj9O2S2j6
MOJEd9hXdb/ubFxHkJC6e9Gg4RFWw0dlqHeL9GN5aGM3u7kSx2CcJeMuV78eE8c+7MLVWLbuNyQq
k07y3ypG58Vb1b9VaHBXvS6igzagL/HmB62X5L1aAe0YnFNJzpGhHI3nKJPOUdCTJAYQLUevOudn
MpGcBhrloxbDQEO3M7YZbuyTXsH9R7o2a+Sc2EH3Z9tngqXpGrW9t14use4RwZGNAoySV++KOJ3O
Q0pTEPVxwRDDbr60Uk38GeINZ+CXwo37mxfnTLkjOjEgqEgSZyWqRY4pk4St5XjZmCLcxiFxOWYr
+svyLFwubbYG0WUvdM+tV4McETNI96332lS6pIjhoZPldLark8uwZ13JgtpGzumtOKZfEvyu+zoM
eqRfhfE1djcx2e7P2JqYvNgvLUCjq8N0HwMNxp9VXyfhbnlRC+twP2qIepOyIgUd0XlVx9NK99J8
J2Q6rPq2KU6ZOWJJTj2qffMalZ2xQb/PVMeUM1hodor1A6OiZiUQgX0lmuscCjLv11FpJ+QVKXPa
dlj5K5Mls80y+7UgTHwX1pU8Nb4/Xm1R4xaM5fQBXeyXMDXtb2PyN3Jo/EJO/yPogo5FjrUYx/2n
VwCc6DPveVD2gHdzHmYHHuyPwTm22HVXxswsHxxjPJYzCiFuLaatTFLGuqRaZsz/pJEURI8XPr9w
yF2VfdycRgfIJq2icW13bXqKGgeyep9uExoVd2k2+T4owYVTrf02ogQ/gqLB1majPE2l2dwenaFS
2KtumkBFQNLB/kYoWztfEoDpbZy0kPs2IJ1diK46427m3QMte8BCqh8AlOq7pjDCTRrRq/ZtM7+B
Yo3g3kBzMpOu/hXl1tHq8fspJlj7Ii/z/dgHwxFtln3TxyZad4ZdfcdgGescZZmXehfYT3ANh6g4
4t1z93o+WmejfZ0N8r/qUfc3E5qB86AjphrFdGwcpFl6wniOLLhIlZgtnKG9iyB4lrkcvtilxtpF
1zwXzQgL6xNeQrz0buA9V1Lwi8/PWsf8k3Xg6yf7MhsBP+DSn0MVui+AHqx3WlRBgWMJJ1lNT84X
67QnyjJXXb4LDDu6JoYYjwIuBzzScdwbqitWyygafZS89AhpHmB6QqN2/RAUzwN5PVH4uoQBMyfj
9O13G82KKkwHXfC2POgIZnFe3pcLByccHh7D3AXVPF3M4Mc5RWfsgkSMK3MxNNP6ZqSAinT7P922
gnpNUVQTHSK/7DqSn3VpFAeNuTY7MZeSJvw6sTz9HFf+Bda/g7IW6Sx7I2yg6hhoI20Z8/eyKcP/
1S+VPuarURvVQ2CoutlSiF15Zc+e2MUKO46Vf85ZAvQ5+gOs60dSeebz0E3VoXPadKsFjr9epvda
4lhnJ0aRsrxlwibhxGzCjWcOZCsgYMSlXl3q8XmJS8a/I6/FUJ2XKwojAK0LjulxrnVkbRImx381
kjWOoS8pdotx3e4Q5RLa95Vp4ucylQxn7WiqYb6A2opRspTmXuWKbuy8K6fYCu00u9eQy5pJJ+4R
DPPOz7wnNZreZezi+DC6bnPM/w9l59VbN7Jt67+y0e/ch8VU5MXp/bBy1lKwgl8IWZaZc+avvx8p
39O2G2jfAzQWJKttrUBW1ZxzjG8IpVgVWsuomi5SUeTeU2sRIhQYYArJJLTviOBdz46nQPc2TVvn
5yoOrsrYy12oqKCq3KpeGdrIsMoXFpuAlX37+BbGyzRwJxIizZwLoEfkrY2OLNNvzO3HkSYT7f3c
6IaTaC8JRWk/Gt0ED/NCxoAuO12dTi+TC5OgLVDz2xyfDHUxL5I2IVGy6SlE4XVSoILRv52+tOn/
ntzpgcm6vdXj6rF1XCYXMsQ57BgelLWCCa/oqDvT6KbWKmqNuPSOtNnwY+mjsoLOsIxtYgf7qcxI
YkLSsiHR6SbR07ahLd+UZljshlpptpXMIOFG6TWojXSRy8HYYRz6ZNnTYFqpfTIMYOsKhMglZrQ0
YDw7NHFuLPQaogTqgGlC3YzuCpJRXjL1Sir76UMMNgR+vPaL3lp4nbefZwCiRlWIcwsBkRgzsU6V
GDlhZ5ynEkDJ1PwtsJU7z6rdV+E+UsickfWEX02tfsUfHH6KZeBtGSwFq48tzRmBiLcVx6yKQvWN
m+rq49J85N891GOXLdtClp/ioYPToJbWu4FjUuKnG5lvrlL2Qjxc9VAe54cW2vzHV8Q53tNiHLcZ
dYJ5toFRn5zMpHHuBFNqyuQAybv2seEC2c3lrhnlxibywbvytnzDcyCuRtaEeL9seRws/SnUPPNk
aCAHjFEr0Bt134H7BCcQmckR9ONtQeVAO19kzs38gNDH3WIW7BZJ737/s/kHg4wxzSLMWDZ+95mV
B/26LNJjlPbeZS52M4mCVZiYbLtgNc+Oei0yb4MYw/EkDi/i7rHyhYGO2qGt6Fj6cf5KbcyHAQ5L
uSa9wj5GWSCX+GrFkxb77zUIyXeq1yWOklVqjj3uRaxJoYmiEeV+B9B1sjq7gRkt59+pNyAjqxgM
EL993bSMT9I0kGgLoBZ/tHaagWQSP04+Z5MrlloAe01aacci6WFb+AmgkTE54i8iWnj+kpWMyZd6
gGern1tYMfRiqtMsDyvsdKAuMvo1aa2AMGVkgVD0h4mZKzF3Vf26p5QxYMJ1UJ2nh0rzjxVe/iMD
Rp94pbpON9iA6A82usInFZPYjOVxSOSmAyp5kX5TH+BQ01cv2ssw/ZE/Acw9Vs1VPepELpaARJTy
VATtcKqmh7aJpwezWhQkda17cyjZ7RgwpIb5agglW2Qqu60XwG9Uics5ZtXIpqNwU82Z3IGK4Jey
7qolRntkBMesd2roBFHjLtUSbVZEO+MeZs4imFYRDGHeCZnEq0dQyWb+7q8/V0RP5oGQCyQ6uOFy
eyq3Bh2Qbh7Z6H0ZOij0zd964r+jvJRvLV/4IX+Co9xkK0sgHV5rLUnuFOndzsKg0m0rYoQ5yaBN
SIgvKZ9VpEe0jd96QCVLmy75RU1HoDbc7XprZNoCiV++7h0PGc70qdXh4CyIICHUMEvMGyjTDE2n
kaiGSnJZtWTdz9Q8JYxMhmhL8L6k4aQdFWVBkp4v9QHFhnjK0AgtcivH5Iv/C854AQBaIC/wGgoO
a6QbUzCvO3YOZaAj0lWf6NlZdHZ1FwoGm1z/e9q2E3BaMP6nP/opc1jr3CBHZdaw4EF8US6pbM+M
EdzHntqXeEy3R7IfbGaNuD2Ud15Mk2UWGFpduk/BxudO/wyD0V1Bpv3q2UpxiCbgDtB1WnpDCrzK
JpfQEUpythTllDOguC+k/1oIYX98J1QEGTbWdJpk/DDyg/6MtOtx/m5+aJHImSOJuvN3MhEAg1Mg
2GYAVyuO+9u8L74JWtdhSMAFbRBSwmg0quDs01Y6Z19BEFZw4v/MeXiZT/EQidLxQKwMcgRFLAoX
LfqSlHYSU1P6lkbkMvglIMMgAPwQSLPZaNDOtHHLqSzmujaNYyFfOh0zzCqcuPm12Vn0JSf+Wsj8
gQWLyV6SouhSzdtxtNW9YThPWEtj7HGkAHD07M61nTyjW7cP+K+Sjc68ddH3rbe1pqx4u0jK61j3
5bVp1d8l3cm/oQ0NW3MAUUjDUMk//DXQKuiFRiODi0UrBlKq/HxfwSk7l+g2r7H8FEwzlZEpwFFr
42WYRs8B3PGjPdjWOU1cfZEIZ9dNASvzop+D+95h1tOJ6OTPGiUGU19eMpcsdc+kYzp/lRk98xV0
sB+OrJ6YyA+HFiKiEVQf8t6mlwkmKgyKRqeEW01psYQhz4as0a1yw1ig6s6/tFnCZHromfemWUMP
HyFSOD0MUzCftCN5AJD1g57YtejimCEBu1hyGGXZYcjejfypgflAuzbnhDj50mqPMRZdN/2a1ICr
KomuPzSuMLujNYWE8YEvinrXWsCLT9c5GrAKesSLZhU57GF3eEAdsaq7RF9Xfq5ua0gxM93wv976
/+O9Z5C8By9Lq//8N9+/ZflQMs2sf/n2Pw9Zwn//Pf2d//l/fv4b/zkHb2VWZd/qf/y/tu/Z5TV5
r379n376l/nt35/d6rV+/embNeLperjFeTzcvVdNXM/Pgtcx/Z//vz/81/v8rzwM+fuff7xlDVRI
/jXct+kf33+0//rnH6wHP2Agp3//+w+nF/DnH/v6NQ7e//YX3l+rmr9r/3tCeE7JjiqdbLR6f/yr
e59+Yv3bQvg+R4vrAv2SIPgNL3zt//mHIf8N9o67QBMQQAlmIkS9yhAa/fmHbv7boFmjOpZqOTok
TuOP//fCf/oA//pA/5U2yTVDklVNz+aPf+Ufn/P0wqQqEIBbBtACA9ugBruSn/8QLgcJhogfRs3g
xujUR+bLoKFqj7yO4EJvpKJOMW1I/cFQqT042uYJIPPYsrayMZ5stcN23t2Xxrglifm9gjb+u/i7
X56gxgqsAam1NYhOlmH9mpIadp7mAOsElm21+YJ84nAnUzvfhaqID3yhkXmh2MZCwYbXutXBz8I3
5ITNPR29AZJuxMQNIifpG4NBN2V0cXkY2h5W87cfPvPvb+2Pb6X5MxhV8gRV6WgaaYQ6JSyf+c9v
ZaxOn6BZjB+jpsyTL0xSepxyFBR+2SCg9MrbISfzI6ttC7IxqaTVkCBIJMhtY3uZthO+GqzHBqlb
UqS3ZowrvxvRQTT58Bkp6E5jHFj12u0s1ar1nKkjlGbBPgxbfxon4HP4UqCh8Ekx2X8cv1yf9Ftd
IQHPrp5VsKUPfRHWG3ICztIY7KPbWMrm4/SfEEaJzs1c433vV2obZ4eql98UpOZXxssJXTt76t4Y
I0qmkLM+wK3N7AyucSmt//n9nC7/Hy/N6f10bJ04Ce4cTecK/fn9HBXOKXVX0vDIlZuuQc4dReA8
HeYUm8iW4SJwnT11/r7mYHEC2/Qw+CmRJ0JgBECWfIs/8Pk3z+nvn7HQdVXXmb2T0Mqt8/NzKqJS
cJQZwJhNNomuZGSSjuNj3o/1patV5UzTHAaldYfw4dvIQeQjB5nB4VPWCPU3EawzS/aHu5e3yGBt
chBKq5ZOCOa00/5w95K6UDVtElbkpqr5WgJLOCcW4/9OMGWESvoyqxw+JnEB0cFMmhLCbiYhxWyg
Aacpjjoo0kMSmWCh1Be765xnI8yqRdtAvs4N68hIWpCEmpBgM4Ya5MPI30P4yNYiGeSiy6v4SH0W
bP7XbzUgXpvbSjpkB2vyl7c6LUosTRj82HbzR4N27ipHPwoIzwMVBzAHxjnui2aA8/rKhh0dO/Ll
NunkmkwyzAL//HTk3y5GWxio+DTd1jSWo18uRmdA4JZVeJw/MBE+HW2NexTPnZpcDRGi68Q888+/
89fFWROaZAuQQpvuAA5K7AI/frxDO4acoBH7kI7+STEjFhOILsuUWRECFsS0fIoGgukAxVo7jQAa
PHObBPr/Joixc3vJac4sLgzxrAkAA74YUdBbcPT/+Zlq0zP58ULkmWrcEAC8bN1g2Dy9fT9ciOlA
irgwpnrS1BEaBBxrezDLQrQvVQpAjkwOpdoWGG8+GVm04oQKF6er3QPmxheQ8OMyrYzu2Iza00da
OXLecR3Z3FFVgiuQtsFFTco7e5IJ+UyGytqJbvq8f3R6tboQLcnpuxbZE8qY/jd3GUPCX18d95YJ
8Now2SanTfvnVxd02I8iHWACJYizVzS57Wq6TXStlCNxe92iGMimTLT0vqKcP9kUiysozu/qkGi3
08/6PMjuKduUYyYzf+XpsJ86P8eFX9bFVXWntiYlV5RZ7w3nyJNsR7ny4T5ukrI9zHl6jVmCRFKy
Z9fJ0p1ihZ87t6seWltOuq0j3f/+k6MKZh6nsrerdSIHZ2c05LJYtOOWrqOC4ZUyvecEfXGHGKC0
q2Uc/PEatmYU7Xy1wJZO7RKhWMbrdlYSNwNy6fHyjEjsCWnSHxJAKFOdHHdoEwnUOcPiUMHpkfVe
urJfpLD0F/TSInrqXXuwrY6dKc8wSGoc82f9SDXYD7aCTDFWmUk4haM/qWqxbiNJ0uuEVmHVHG9C
N9/3pPvsyEtzVqwE2SWfvCXYEgGUxqx4bavC5Knk2iOnbReavUbPyvfOiF6gbZS0GFR++V4z0FTV
wU3Dzr1XppTAXLtzRA1nRmVBDPIo32RlHK5ynXGzDWVm3VhGeGnboFzbgZpt2uni66cHCsGlY0fV
Q42ICmSypZ4GDyL3RhhKfqhLRdsZ2GiXY03sUT5oz4ql4wlJfOXooGjfFKi5FpqJWWR+KMbeWTMB
wnAMIJlaDuVonqrvHMoOqfnVi7zPmVZnt4mj2sfEchE+RQXNHCRc9OHs9FErm5uq8YgR0FgBNFPT
z77rgtvKa4Qwxjsgk+Klsb1wmY61d6IdiN4xU46YIkY+b77KAD5FaZPd1uFLRYTSQ6XBovxYYEyR
4Cya9KtwjgrYoRWdRVNbBXYhnj3b7+HGliPkwJrSSBQBEOMUA3fg6HvZat1G1kOxxIj4de7P2qSg
Ib3cdtOFHmdGAjyr3BGYt9fGon0xDE4tulMrC0+timPYtDntnuFLDgPha5IW6zhSzvONYJu2d1d5
Oz/L0LCp8bjtuYRrQYyNOh+EsDDIG3ry5kYj2mXHZOFT6JnJSqNxsswsm0yDUN34nnsd+QgZ2uON
O2AgN49Rx6nChh2+hvW9qAs12FqprZ1QI9KHMdJor5V2uSOCbSQuhTHZnCw//9VC6pIRIu0m4flT
7I60joqVP+KEhWeRm9Ymo9AHSjE+e345HkDCtNs+5vIN1MA7jLBR17qDYjKjts+n3hV2tJkwO7Nm
Bx/ITl+SX0jsxpbJhXk//24VLcQJHVTBNVwHW+yUHZkjJN01+jBukI7BBQYZFNmT9kVHZQQopPzE
nlJjjK4sAOn8rTknPdQz69A59Xug2d3K9ZRsHYD9WGWZAoArq93dfGKAVAQjAy7JfYuIJhHduDVM
KzqPkCVIEBnzjWGhAhdJwIoiKhiipX+o9SZ5iFo9gX11Q8CJA7mgNY/zK/Ca5t6pms3spk8YDC4C
S5VXYFYhgh7Xf0wB6izCTPRQkpq3cJywjS16oJlLiivoSCQKQBctTZcNbcal58X23jWGiiZVZKMT
udVlHjCyS76ACjCenHx4wfS2N6pyuDZVGJ3gNrar1i8XfuWQAp+N3cH2x4uDgP4yZqm6Cd06xM+v
AuepOXviRd/hXmaqQg/56NROs3PfvLiH/Ad04WZE7oc9Rz2S4fs5bBEH9wJXVduF/Q1MkYCup75y
+ykW2ev8U6XS0uh6UOiRh1hw/qpK/O7RHNpnEexjVY7n2WtoDGB2PrZH9KEW3pZKrH2ZBpu5CSc9
jCm6Hn3K1aC94+57keYwbAqtRtwTgPkPJY1yw7SzHc54a5ETuXIspwcpMgKTAlAsrmklm5YieaGB
kFb1/gsMe6hO2OXwPriYwQ3iXqcU4qAQ5hGjHQT3eYOPPAYEiXKgNGI0mprFmiTFaEl2t3PGBslA
YYqeF3W+1aK826tB9K1IxvxAsA7t6UAEF+Tf1Sry6rtIaR9VDkZ7L+y0wyxbrOzeuzMK01tghC8f
XRl9cSuW8rqEI27mKekFab73my5FPYIGR6AAUImlrqKsfWBUbW3MQzlCTXBwnm1mjwQYsr7pLm7W
XIHuc5Nrlb+VhtovWn3sj5kG3m6ueXxFVKe54kJjSj/YQzUbyO5axcZahKK6aGqAEgbjGEp9e+eU
TfQSJcoFTeoEVUtvVGqGba7ol1lX5rOjruQgsw09bCgoJu144a7z0clXjtvaG1CP5tGdQu0tofcr
J3GGTXjghmiugZkO15GD08aGYx/aqbO1aCmuCpMsnjxg1lkTF+jJWr/LqZNWsSdaiFWYRKb8HvKO
dj76LjNqo9P8gKKjX8LBI1fFj/3tqCX9TndyEEw6PUkZZsfR7kMENjExSRGjmsQsu/MhDf3qlE8P
2CrpFsq+38z9XtNz5CardyBaE6VEcjMxNGEz27tEd2/CsOYk6BRiGxnEQmGk8phjE3XXeReyZRZc
hs4NeoD2hicoN1Wdj/fCD25Kpd212KNEpjlfsC+CFpjeoqq39DVOfvgHhQOwBPwdTMLxWHhJdGc2
xnqekJmdQkg1gYL7LESdn3RKvcnt5NyZOcAidvQHnPv5Iilj2ITYQnHWAodVfStEjoaNYposqJN/
ofTMNx8Q3aUGa4xm3bivuoy41smVPSreJzI6AG7Tj73LiRVYEz0e7RIrjVZuCn9jg0dDLOKi55QH
8IWQuOyoTf8skZFiGTZ1ve36ivmsyd/IE7fg5cEgqlhllz2OyGMU2tkTN/TGyprkzg3UB6eok5vS
zcWCOc+02oTebRLoXAfoA2yUx1hE7/reim5HVd43Hrm3czXQxljjURVwWO/y7tpV/ApOMUSR5gT2
NX0xPiZC24agbYMb4bYQWGxOU5k8cLbhwOsN4zJBALGaCfN66t3NLe/WiNkGQEgsx8K62CE4IChC
D8AZg7WP3mZnOk511XScbjGYGy1D+lSx35lDss7dOliNrUuc0tCfEP51G6pdd9HQArxjVqxw/3UB
E9/x2Q6Lr7ZU0MjgpwdgnuGNaS0m5ZMeqS0wLJURt+4sRBkhEazrZAKNNM9679zZE1K0mnYjsjZo
wyxsFPl3JRMiZvA2DWkVD7Bp4NAmrUP8po7Q1F/LCIsKSTWkQ1lrWpbQfi4j0CNHuS5SSuhJCgVJ
dTvPFanyEJ4o/We9QgvgK/ahKPwQ5FuFzGfq6n94AGK87iYKs6opP4ThfqCRCpRb5l7ryi0yqd80
O/5W01mk1+gqYfC6xqr9az9L6wr0IXanUcrFA7prRivaGLi7KpHVOUPAY7RWe4kgHK9nidU/l5Ti
b7/eQaFN9890dHJ0bPlLSWnn0sd06daLCInasssDfxM4XrsMRFMuc1Utd4ZfMMLHhHsMA6dCGb0p
7K2f5fAlMufUSjHuGtsC2dOSFzXbQtXJKOWGgLr++cnqf/toHQutgBCOaUuh4lf7+aMlXdFo6zAr
FwFq32UbWaRbcX7pseXq4MmPox/dFZpLJDpt/k89XpV50DCdck7E9eCHasnymA+RLJmw0/F1LbQE
oolTGw7eQBPnXwUHocvbr11QJfcJEDWcum6w8RnzvJSSEDy7xP5ajcoGiILxu3bc31+iQ/ELctmg
M60J+5dOcacwvoS6g8N6OlGOPTsloX2QAoDsZutm9opNVyuQJLKosZ0uTZXg1n9+o//WFBSOY5hc
GLbJr5FCTg26HxoNfuMh9sACsPBLMWWMhSgH1BLgHFLHW4KkaYzMm0M4OiTK0NleQQcpDmZfLZnc
Fl/HgbC8lm75b66AX2KxaNTzxCyLNpVB1KOtzT//4YmNzqApwECINaVTdqoTccq0BgFoh5vZ84J7
DL1vjdAo+NKA7IMpu6epQaom0vDOKmLr37xTNPF/WW40VTMsIU3b0GmlGvqv16QP8LxyBataWNmE
EG4/egzOUhvggBCdRgyqaKqtZ1TqS23nb6oj2/uqSZp9OokQh2iRQDlvKCfDQ62hK1b8CviDYza7
sVdWuF/TW6J/xNkpgP/EGEYWVQyMZlSdRx+IZdRkIzP3arxaLtm6lRUdit7+8INhv05u5ha49bn1
erDamQP6Zj4hmIqxK+wa+EsgLMLMo3A33xlzoWW3JA51JrfH6PlfPppLH2fiwBY48QOlvJW188J7
exfXtGXJWOyoNY92WvNSgsB4iCznZu40lGMd32r2M3T1+aQ3pkBtcyUXD16nDuu47jioTm36Xphf
yn6AxWJCa0cmdM3ysdq7M5fYJn8+KFAcVsZFmx4yYJzL77Vo6+t7Dm2EplBprPO+poFd9l24LCtZ
kVBkuYzWZf9mpN8qqrL3rsW5pKZOQjGcAA/CKHDT2iwn0Nj3EB6z/RCayRNvukH9FaCY/4tHSzSp
drA01gthUlMEvgmFTMdybdcOZoTW/Qaiut74ppvtUyUD1u+oxZ0aq7T5W9Nis5H+JjawPSV9+FJQ
Fr2D2AcnKXuEwviijVDL1r3dJefSKe+suBhejSGkcAka58nt8dF5ZdI/dNg1EKSn9e2QoH+kJiZc
M1zrXknEwYCeX+tFtFFHpKXNdA0NPRQYb/ItCzt9GBJaHzraOj9SzfuK+1vj4M+JoSkRqnIIamRH
0LnEjTs49dmo7KMe+6AJvbvZao0irz9hv6uZ8Tgl+U8N2alB1C918h9npviMjWUQ9HHZAFrcfNjo
6IMjeAC7qVr9JOtyPqPV4UQm3pxc5Nyu6AX7rEsWY6J3hxKYKaMJCzslEQGYNLiNraHbG2V4Sc0K
scaUMO+0cknWlbEisubk2r6+cbRacJPQ0F4aRfk2S4eIYfEu//Md7kv8SmFF+jWuwmuFQWDRtb18
tIkYKUjCWwQE4e7mXwLES13gcau5UIfbqAL118Xw3QhcWUawJeH763dz5d5R9BKTCELWok2MdbNR
ALRi3YKs++poGHMCESpbbE/9OvLVbu8TuIrL2hxvykR4q4/FdczsYC1V/SnSjZQoNX/fdop3Sjj5
LEq/i7kBBRFnpgHGzCQQFqxV+2Tm3aWPjPLqQjVZdqH2NWHud+/HVM55DTqfugENIBCSpHXZvRzx
tQjNh5mk64WRQWkYPFmEz58wji4GKFl3LnCIPaZDZNii9NaBkgdAXeNzO5Fpyw7qsHRKDgBgmx/w
olRHmdYDIkqqvGPgoiV2o/HQGw2kDUO+fL8SCtlcRlM4y8znJBEE+No1cCCzchPheqnn5ilzugYh
jHqeZfWzwH6AWg2KoeHm8UZvi1SjwtWER8onWGipWKq3Go3udiaazQ/VBDjzKJcZFcbaXrWS4N5K
CeQAZtEPoaRADfvlTCVSEjq4epWbWwLkviWN7M+MELW9sDcmxSfQJipze2T8Mm/LVs0y0fX21mqV
dgMvp/rQtSaj+hAWWbKbX0tqXyLXWYbTnum2+xDfyYRy7x9tzT3ko6FBuqDER1JH2j2+iv1In+7Q
yg4trUXv1SarVu8Hzqqq2JRmWR3m8jiRdFobYoc+Vmt/0BZGqhdXv05I+q3Azk83SWXbytbh014U
uj6edBjzYwa0fMJ2FMiUVTM0CDUGD1k6dbjLB4yWCgNINTJGli3kQqlenm01QN9dJ8W2Z7iG6cca
tgws1qpnRBcD0y+pIubrLDYKaze5DKN8HaX0j6Wqx4tZq0HarjzrQrE2mooWdJb5zoJfE3PJOuwb
BJ5unu19o0x3EHCqpU6PZKVVXn7yI7Na1Wkz7NAAmatSVVB1VsGw4roO79JMUobMh5G5NJq6OUGs
K+jhdWQ80/kpl6xp2LGthdP36dH2vW1k9twJc4JQzZma+YB+rwr9gFi92BYShoIBoGxowEcAJM2h
XDc7JewhJiChQVIfvar0t9d9lSpb/L2PZudqazty9BVeC+LXPCtepUxVj7Tcb+ZDkt+RLBBohbar
yFBApzuejI5oQ4M9ligBKK56AxfOK7o3nWodo5OoMVlRaBtxrMPIcNVbjRbgBjN4cXLiMF7OFaZO
ssnKYfgZTwZOZShjcI+9t5s7G5XuN6vZDejkzbNmIb+RqB2BxentU6s+e0V/6eesiTb5Ykf+8B73
D0PbPqQJvHqgZpcm/YocG9tdkZbrOTUQVg0DcCNIq5d6GDiMiCrFVFRtzdSCQJ2rDMJGqB66pjvP
VoOVcxcWvXun5Um+JK5DG3dDYd3Mzwrqh30kZ3zhe3G0KT10hxxus2OowZxyO/VNGrF9qPTOOVYU
blml0Y1p2ubYBupEdcmXlOtyXVmldz/UKIfZA8aXNPQePH8hijS5NfB4bZk5tIDnXfz4ti/XTrub
sYUJAH6Ve+V2YCNmm8hJe5tJTxpM+G1SdEQtt3iCzeBJ1av9oDKITDshwHd6AGeoqNC/wxlMQqM9
iIy8RbXoXkeWQhqrwt9qKUZGvFbYFIeBFrfAyjQNdIzU38d2cCiqtt2pM/FPR+axrMuM44RTMBDq
jG8xuPJaG9nnGTduPuzemI6XaEyzk4U/B4oauS6BpnrNntshOcyyNGIr6R9wEt6gIbBWgadYaLkp
xTw1Ww5+w3CTwyqK8d6/GWK7vElr48gnvO26MXuaCGenjlAq2MyaD2x1iO5gfz31BI28gDzHN0tT
+EGTBNLrWf/JVOmPGRPpP4O8eltYW0X55gk1ZpfmQMqwFG9XrjeHEQPwTtRBvppbJmH8KK1UWbTI
+F5AI2iLJBXpoa5sqa9JmqHLNvhXMmUZApX41BXWu32bkKqYErIDMINOFu9kkvWwdBDXbqIpSIvk
0wfYQzWNuvhJ6Y340GDZOUMfPZdSyR4wbEF774qXhAb0PH8TOlGR1mhlZwk4Y+k5LaBMP2RxQQus
byPYehtDjV5GDg0bTmmkPpQSmu0UfpE3XFlqU/wm9Bdp3jRu/3HCSzVBJWEwJaP4IjPil+aFZiT4
5ARhHG2QcXw1NcS5VKkcsCIM58rc42rJfNsqYhiOljCXlj3oe1ay4XiuENJ+IdqzeIRRjrNJdumy
TEiW6vxePXXyWQ0NZTlUifda40P2jaXoxXjq23IK5stt8h4t/MhDUh/tRA32tMYRO9tWTfQE38Za
+/0H1MiCk3j92BSjRwEikj0wd7zETaFsageKkUw4igZ49Jk6wOrOKthkvbR3MwO4K5wQvfASY4Zc
zKF1YtokaOsO617KaO1YTKioeYoLmQJ4vZKcBEric++txP8cyObdJRsHqQcnVCPWi1sdKfak79kg
/c/Ofz0ESYjKalCL7Wx7152x29SNo9R7Bx1HujeaQb5B9QPEgzVFj+po71KeLytpG5+KJlrIKB62
HiEKy7mqMxXb2anDGOFGDwTM7f6oB5NedurapLyiwGP9HmFt71yrspczoypDmgngcLhCnwQuNl2E
Dp6/ZdnSRUut5HXGzcwPxBNU50Dp8AQS0ajG9K7+enuYYr2C9i538wpgFj65I7LbJwMZEi3BK6Yd
WntEmxK057DU/Wxt1nn14PhRfzXCpfJmlmq5kLgyb7PW7I9aGsIJbXJC4dGr7OZWHlMpOv39OUnK
4EhKwPuAB/A6EP0UdWxRjaHFNxLO3cdYiH74hUnfVHj3j1mSESSL2WDuEYy9al38sIGHZffrzsmT
1YyncWVZHmTZ70wdtomhfK5aaaxlHJGsNeCHcIuaUBHpPKZm8Gz2dr4HepxtGGnSR3VajGWh25P0
WBDshs3C7yTXTQJGEsOC3CvARHc4WphRzfPPr1glSUWY+iVJ1IAG8wd1VYmwwLGL8auaZunZFPLj
Z6px74SA99TSiS52o27nSRkV9coyyO6Dm8YU3yc1LDVhK4+h2+wZJXzp+zo6zIxUkCfuwpnMFwYQ
mrBtolu67yNZM1ul1YanvGy2TpgVa1G0PXU49DWRmG8tS+TCdL6fjQdHBck8FVR+RzgtmkWV3Qn7
yA1YkuomIOPmwIJ41h3r3bHi7km1MCZk0f5jlhx1Y3ef29bzGPSIuXzxLcY8eLK8Ej0FIaOK6hAI
k6oS2WrvdMcI1iOcdb5iyEUwHVG1GMA1b+mpCfSGwW83rNnRxSntXSOKaK0pI/HOUEw2JtiXe06z
OQyrgUUzK00Yw5gkzRrnSh0MbG/C3JqKe08amfKk9u6zjJR7YHvj59LUj6R9Bp/cLhKHIKCCLiN1
VzBqecgMSt2RU8aNW6npVRnMlVOVn0BRm+8q4+02HSx2eCYaSh3Y71hJUdq7Zy2zgmvfV86DUq4c
mazUsQSv2tVes0FnzNyGlh1D29C/a0IQgGaYgpMYnT0iUPrUKPbWeLzMtVYi5wenIA6YC7MJVdQt
O9sVXHRDvdJpIK50IqnBk7W4tPPE3lRhka4nAjlxiAWe9QYvaqYT+0MQV4KpdaGkirczjMo6ZLW0
tqYRtNyG7OJxuYnTL3FiYvZShucowZGbWt1jGE3qUByd6oIj5bWxCZmY2+mNLMRuTBgkufl0s0XD
dU7yBatDxAdOOiUIX4HY1XeWCtpmTM27MopxS0UNWn1Vsak0R43k63mzrYqqZlOjSPorjhmm1bkw
DMLKpptGByB2yfS9x/6xJLXOWddD4l+bUXrXuB8ZK8AFXc7fBrpRMutM272IsgZdxECTuKsfjOk6
UZU+JV0W0zD60ZYa1/F3HFqL65DTIIjUYUK11g+Zbn4ZCqJ4LLtyCdKo14WpFGu1JsWkhua8L1Ok
shkAclWlFeEybzadfkcfJ7wETYNqs4yeM6v2zoz0A2Yejb7Mq0Q81t1anxLXNL/YaBHRQ2Xo2hc/
wcnXM3h9cJmH53n4ad7c5wd7YMRdyDNPwj+3soKz5iUNBhMoD5XmPFHQxPthPsDB/SDoqET5ACp+
OzTI+6KuXzeYsB974RfrWsIuxZctTiZttZU0OnUV60IvFq7CajjJ70lVSZeBKRArKH1128TEyrCR
p5tZjeNl/5en82puG1m36C9CFVIjvCIwipIo2ZKsF5Qse5BTA430688ifeu+uKyZOXM8JND9hb3X
fjUHrbtQqoYzrqAXMkKKU6ZBkPLJ962o3ILVhsKu+Wn6YqzvMjFttA8kB5geohynSB8QUJGZpJO1
4C0lmQD5khy8cquejEyLjGGyTnQc8B2dllfd6wZKI8FycKiSsJNt+eJqhhvjUSmjlsVfkN4k/1Na
NYFrIysrusx8ZG42PtgJaMpSY73rjdsX9XsgJ3/4JR3QUli2/1taUcap0LtzgdQFDlPr/DFMS3Dt
uSrWLXLiEbmBmL/oWZd/cAlDSqU3Ow1EcH7YwtzZBWN5XSbn+4BpwVZHQUcqsa57aaTsrH7u50mF
BQ2otij3mjg1OGPGHnHav/TtUpMuX3i8E6M4TSXJ2bcnXWFzjvPC4T8lqeNVM7yfZVcVcXPLmXTq
4fdgbOg9TOdmrWJUFMw3LK5d6v+Z5JafxmU++QLOALfS+ERMyb73U+eC4eCN7BPzEaNXG26zYT7V
ghAkfeFsCfWF6LQZVkG86KCUB4TLu3/9ecXajqZ6AMXsm/BQZv+0mtnrdH+DZ+qZAEFYHnHvyn1b
l9vl/jsUNryCchTnLBvPTl7a7yBtdj3M/Z17y7Vif4JVZnOS8TgK0e8AC1rP6Hj2nZlOF2bvzqO/
bUyUUoCpfvlx92pRlG1HnFvvVpNcu8J08KiXMjZyu7jek+BcbSwpnzE9z6MW3cOV7r8MSUr2pW48
338ae8fmzB8+ej1zYaRIHO5gQmjMWRSF6yyM3b+fm6LdMLepz3Ymc372h3cug8RlaTj6rIgRyNM3
P6FX0p7uv+v7RLsBhWYWqzLbJxuNgy0s8Tp7lAW46LczoAbxulbbEDWz9tFOTRrWY64lwWaX68WB
1Vrm2F5vbYWJjewFb9K/u573iCXDQiIw4Mmo62aP55un5f7L/UZ21hQ6JDcUC857edAnyJqWZX0x
KsDaJnhmJi7PpFlYD6Uyk6sLPP3Z6F8VITWHFHYiWEFOF2mwrHKHrD5VXFsHPS3GcOQhOZkgOYL7
J9jMDiSyzlkRbMar0SZ/R7zIMOXJucNa/eK2W/kI4Wz3Tyw3Cgc0+lq8Dg5URkpSPcKV5AEJx5Zm
4f0noSYXV9cfxXUxGce6CzbYJjP8Yzl16Q6xRlC3SYZft+8PGwIVkjC73VAVfgxxFXyZ0sqLNQqT
NPnigxXRcB0XAn2FQ0V69xBbqj3pgD52gMI6evP1kxw1+XD/JWugwI+KyddmwYhKU2c/mBaxiG5/
nW19gw0p7Mv0bhht92Z4Ce4ucNbpQMzxDWs13xpCsebEhd3oA73te0+9r2Gi8Ni8DMBJ71oecbtm
S0avlHmk29zTpO+/mB1RtpZJ0H1F5L1aHu803TLdIJ32CVmR/+ZKymRkkv9EyzqehKcX+NV7joES
OGUs+XsBjf6j7Wrr4d/Y+jbpnEZ3fMj+WwZXndVSTjAtNA/pg/itUJ6epYGzrFakXJm1fp2M6pBq
L/jCfMCVPquiWZzvvwyF+SVmr+O0NOv11PYVI09qwPuzZ9XIKsxVK46Z43GStDxMyLuzGyrMBm/M
Hdrhg3qpvdwErtOL2CIPPAfL87gZ+QpPid95pAbn1E1Mw6DR3w+D+y+Gw2COvUkbGe70VXhZfwE3
Mj9Og/rlj1v12nNZUd6ML27J8ULO9xMsuZ0LGfm0pvmffzrLcqHJx1u7QGeu6xi78RYNY8v+dHDX
XWneku0kLE3ZmEW8TLDViiGdfrC7z87KHDHGNF8YDeyPe7iLwgQQ4t02opmcn7OJvWu/yoQTvFk+
rFH3osrpticcbPM+s+oZySJ/k5ARAqYzGrNEujS8G8bBRDP0sPU283T/EckTUTFQFqqOSSSOluWF
r/JcbKb1vqWlxpRlI1a+R+qeTkCh+mp8xz+4/piyZDnMBF3uXVFbbxg1HjAzz7uCwPUL1FkDaWsg
S05dkqj+ku31s2t999OfWJWPJEid/Twd7vfoeRTkN90hjbdrlR/RSNx/LFXmHqyeqaJFvQtFmlAR
WRpsM3Pjcama6brN0+9kdHJwe92wI6Wkee5knUENhFt5/9GzrNfcFt2lh2QXrYpm2KAe/jFB4Duh
2oQzU5KkaFtZFtc34YwJYJzx7vYobsOdridIqmSLNRVqCJN8tV8W4L3wS90PbV0acDD8pWFLRTSh
3QQOW4t/f3gp5v5cNf3//dh6okeXrcVYqLPAzgVtsH1LKNzg17kbCqZMX4jq9ZnaypreDJ1Yy7CE
YAZyU5NxdK5cruH9p7zeyh8MwP1lDZRrEw7tb7wZN9Bm2uTfPsoE5BQ8oENHyMe8mY/Eip7dG/6+
qJ3YGfO/mtFML47Hwrruh+Tc1gRnWMCNe704DP52qJcV9pcsmL7ccjlyA/OnT9nBuTgae1PnXLgf
3OnG9dNw2GBL5Wb/Z2/uhXigqAH+fVtkVtskHpYCjc7tuFb5+tFXPaFBcwaRrZrXjwU81io6+Tin
6Q+x1OnFoQEHOyq1X7WzjMFKIuMTWcSSRr5E41fQsrYshA55Dwe0WrkxRihCH7DYnqpVI6dtnseQ
gs5/MPCGQ80k6Rba0UNfN+tPNaiGEFlIFJMpw3shc4f8U3k3T/XE5zrcAK7eOp7uZy1GBrpWUY2g
tiJc6ABy//8Xi6UGftsvoUaNC5yRHu/vfjOIWJaVmh8W3wVYK3Lt6rj8S43C3t21xinlGDfbLp8b
49fGfCrKHHc+6ePg/LBnzKCuEUserQx4BMHU9tb9Z2XyBzkIw6tZDs+OypBRTl12hdBKGH3dW3jV
cuu5J+ZPsmGOB1IV/r0B1e2tGFLVX2wWOMpK92NvTZfNcaxnJ6vtZ1SbGfpscqSw7R9t7tiPduHp
2vrjv7s0x/9WJmt7UTOtUDCsSR+a1vA9Lh6UYYUfPYSqUQeakS3HG/ruppRzcEiTsusRdNr2fQC6
0HiAzpEeeyv5WGiTA5k31bPI53YHO//pzlB38upSQSS61h34Mhxr16wmBt3VenkWvUZ7eRs1VesE
aZtDuQC8jUelcECnGAhaKKEsYDnMgFxEG5FlYkTZmm49kv+2wwPWBL1Y/L8ED6925E2y3zmF6z7o
+pM7m8WLJqewVsb0g9pbf8lke0hTz7zcD+bVTbRwbqr6YCHww7+kP9yLVWJq3UMye1eGj+QHmnl9
sW+9Fp8Xm9e2CLCX+WRmAyFz6rU8/5tUAH0rr/Pt9Fm4j47t+oMyUrzi8JQHSfITCLmaWHEXPOHa
X2jdk6uZGs2zNc8wrbSGqYVGzsvNyGC5+BSTbrzWbZfhNp7lV1Xkx1ax884V8Q6NPf1cy05hZEax
rSnU0g7cN6aB9nNVLodaEYRaTL71bJnDTkzb8oiY96NR3nzWls299knjXhtithKRDAeHkEzWSfz1
yWHwwALpeP+n7n+pWEt8zik7d64thSR5oftdDPtl9J/SxGfTbjOxvtFjJHv1PcrkNLwL9+/1U+7g
vzCKBo2/gx/9Rp2ddeotMAda+K9pv43f78sYe1X24+1YDCg+OabcrYvIYtbfXVP82oqWhYxRykeR
EjDabLK91OgX4w2xORhcpq2qwGuQMP3mNQsNn1CFBCvRcDP5LX3PDrjhiZt0QE0sF0mTYfQRkaMa
AbZrST+f0YNOY3Ygyu0zGSx5XFcy0MaM2LaeeVcIe1/tBOnUYNby79XWihcocN4Dvr7nEZHmaZH9
fJEzckmmwDs+2a+mQmtUDNUGEG/pfo1d93TXPmq6dILZsFu0jRTDOMjIU0L6zG1UpyfKHowQjrrS
Hf2XlexREkSce9PsvrfSMJ6gBv6WGoMZtzOy33azsl/jbmT3/tZQe4ag5/GBwB/h8uf9MITkOiEv
I2By5wNjzVbtwlQ7cRi8fLU3glyDYC4kPfJUi5WZufg9kdG5K0rjxZ5zJnsZ+50RAmq3Zg9MiABx
J9PB9zPGP0aLt1OHDzKhEW/SDa5Nm30ghixBHeme3YQ++srNIi2upcvaMcF/JviXmnqMHE7tbpCx
2c7uoaa7DycBUm7Ttjz2fTw2NjdFMvvrK/HSt7xNrALChKBFSHQe5wmwTKveL6KsHuo0ZyKVVXNI
GOO2AztDk5Z/ZR0LcFTnV5IJNtxArgM9np2HqbP/bzPzFyUpwhkCMkUmz8m0IoT3XrzjWI9lPI7a
B/sMdA6eeSD3QT+mIA40+lSk6D55UbTujq+Bc2NbZmk3zi01JWmA7HCt8ZSYTRvPeXEaKslMsan+
GGR8zVv5E4BPElkMgGOENwvrq+9s7pG/muZBLOL2UPZJXHY4/x1PxWr2ol4HOcK4KTS3EQyl/SGX
5jNfwlortLgiVRCfpcH4cPoekr+Nv1yTXH2n1lzfmow+QkEf8eTUp3R4cvSEQOQb4D1RfgMX++Yz
SDR/RwP9N9NmwBxF1K/ZQSJ/Y07SPNa5F1TVxzgvyW7MGZCkOezbYSkFQ1Zcxpu2/ldqdnf2b5kH
DO0ZaZe0MVJfzo72shWkH04Gnp6mJ9Z3nr0+kMCEwsEn7YWEBrLlU0XQqqsuRJt5MbqhNlwkS5Zl
rXOuevJxBuGTqYRiMHD7/Odtzv7g1GUXKbYEKWMgz3LODeD0wPJQenQ+c97JJxNtyyVD/nmr9ybP
WZUnsUPqdjBOnDL6bPp7zMiGVZpg1F8Wr/ZvkcDXKbflftG/W9v7bjS5Rsh2HKrulgAn6rBtm9wo
Z/3v6hIerIuT2FoAVGsO61/CNb0XORSA7qX2VdxCHWtFd564X61TkxtNajKYDBpERcE1D+sff3DA
qt2iUFL0DPjTmFdlQwHnFdx64qblPs31mw7Vc0/OctiEf5ajj6pkcwEKu8vPqmrGw+JQxbZcDWgp
gFvp58aE078xv0vr+UHbDGNfVevfBEjIWjFvxENBSKhguKlteAgSGzc4l7Ej7PnSHFNtqQKfGMAd
j00b2GJSz4lQRy+7qcZr/HwTdjU3S4ka1nI/0gtWx6mGeobp1yuOluoBsuJ+1FRP6cRmxsQupLaW
qAW/0UODUiYa0cA7ogqdsiNGdY5ufJSIyq889o3g6ERaYfTaK8END7OfH/N+OA0px1PXiy7A3f4y
3pg0nc7JYPaSxMgc6KStnvTWVyerPqJHYYiObbXARz+MDv4F0e28P62R1szmFs4gve7jrecTmx17
3RlMpjZd/BFeNuxwTw3ByjiTk4oQWyACFrjesohBhB0IgnylAiQ+R+++WwdedDUjZjEd+Wyot0Q3
YHqWCE5GrXpENPjp6fPNSpM/q9oo0PUnfJ0amxSjet7QGfqkjrlpxT5pDXDk/PF7b9vZ3kvTZSUh
tll9ULOIFsXNyqJkUP1ZkbVbka25Nll/rBcLa1pNRz7ZOpp+YtGYGL9qOL4QRhZv64Akckrt6iid
Pt9JVhyxku47ynj3SfCdgxM8z7cEVr7xZu90xX/dAg3adXLEw/0Cr63wj76HVbbopx6S2B4LKVDb
Quf8hohytpT74JTWa5a0jKqM5vGmnIjY6KvQBwYZjiq3gD8pCwv5b4Y+EHDAALmZg8Y0JapJp8Tg
YugOmod6XiTUoE027JuV13XzX4CnbUd9Pq25Li8YfCF6jtUTZxbBZnxBprkZgb7NfwgkWOnZBkCo
i/m3YikNkB1lZqs1F1Mg7GMo3QVLZgB4aXNgPMnixGP/O3G79tb7MMVT2FBb9q6B7a19YJAkAmGH
hQ2tac1eBIIPOIU9UTVj2LINimqMmsDaNOyZE4v/JJ0mUEZuSpyJVHGSzATueGCQTJ1pbNoQmOF2
42M18hIkdsNRSvZRpDa2B45WT1wlNPWEJxi7W2ZFlxYH6TVuNCWCfXQZr3k7RUmNeAkFjRfWee5c
MLn16X/agDYgWSnbUw4kAntNgsg79uFZ4u3qinDn3gf/VnzooCU3aRp7bkCwxujUXnM5/sKe9+Ra
zgeROG/IqDvgzTWQCR4c6uXIyCBfOMsVtdIvuMikMqnytwWrMRxSyldblMcsdcS1mL4I5tMj2cov
kmoA6xOnleFRJOJm+m5mE/GRtXDHqtvaw9h+5CnjjIIkE+E1L/WqNFo8MhGKJA/mAbVQgsx1ySU5
mHJ4c8lusSwIHkvytFUgHZ2KnTKpgmbkNOiLGcHnUQE1LC7sP9ZEgUGNnETZNp4NK2fLVXLJcpFU
gaVQtKhU+yukh6MzMR5RJ8Kx1B4lbfABsxL07PSN/+yzberLritoXTaGokzt1EYLNzey4SvKzYix
nQ/s95fDK4oezOCGRgJg9qxMqDkwei4CcAiJrnrJGgHTsAgSK6vDvud+WwcmIekyHmuAGOFYFATt
ErbVafkDkLkv5Dyo9pyZT8iXJ3B6JHxzoJJah3LlC1ImkkfHlTTr32RKvfPkv7Ldr2IDTQnC0gw3
yqzbz/CRIjOnTqux56EQxE26jp9Qt8gOopNkLsk1iizKInwGfWP+7HjTFCZd18MWqpuYVbwVEErG
V5nUxiMKeSRB/Y9uSxkKaU28WOLZKOezhUT+R0PC8Y4yFbG494XEKc4GL7L08U82ZjzVdDGarDmJ
/VdssS7Uf6x/SwdfvGzyB8OpTCrxsiR5IWPfqpQTZkMF436oi0ArKPeF1zHPb7eoqJfyQWtYUo4F
S2zpsqzsuqO3kl4t21/6vExx0rEhlmqOyRNDXOop8zAzWcR5OD5g8U5WhnyJ77yPiovcXus58nx1
mYo5sKpeexfTm2m3Q+Rb+hXRuhHYvPZoqnedS1GQtdQQuB3fACo4uCC7Jph6/J6wSehTs4lQ2jL7
MLhw86I9rSu1lo1Fmuo9NsvipZuqMaiEzqoeY1qXaDyR5LQFtV51j9p6zAcDaV1bYS1POBep/bK8
xy9htlyZo4f8dPUOOSvT24tgc5vXuc0zPvhXkjq57ypzz5b48zYTgkP13bkewU5WRLwP8cU0irR+
UIOHmVpcJ0WTGXHJhmvuL7JOfZodiG1LVXxXOhrM1tAM/Inebp7JwGbfRcKjk11ta0kflPnISiLf
bQ0jvzGxGOTXw4mOyafumnB9d+5XAlSeYQaHqVh7KiMi7InjuEozfSPTpD+a2nfWxdoU9RNxL/rQ
cLMuY4Rn4jBO03sH4HjPGJzSq1p5aTBVIznoYKnI19U3q12OESaXXN824S6BZt0eFs85OfOtoq78
4UwNTBouy5OGW53wYaaRUO7CWu8x0SeEmxbjD3LB9b3hGgdsEdoOibEbLDwOKCAOcluWPdIF3gBp
7Vi2lUdnJGg1/zOK1T30hru3exDLGQjUHWpIKpxSdw79OB5xnKpoLTgK2o1QldGAyeVTIRXnqTkV
CQDYEY8bu8n+cUDOzvRC7PzRtHZLs7bRaEP2TVMGn2VO1BKDKKmrUDVldVhwM23J+EfP/Be9ddZd
1RI5UMr5aCX9ByABBmEWVgHXdI3QX/fWhgHcBZrsaa6IDN8LCoYRJTorJPpyfB0Fh6nVWCKsrfGz
8hvtZWGHlsPNcNzfTT34v3QXEdOY13mgxEjvAlw/qaXYk7zghqaQcA8cEDpE6dY56xcY5g5LAviV
c26YUYKtOVia5YZ8h2BaamdnLJJTaeV+2MCPbQSCwHGEO+FssZU4YwDwjdxRPclioqFYDjRMmJEo
2WCKZ75iC0YWQZJetnMU5Gp8bydSEKvAAzIWAq15bl1kJv3snHLf3ijRWrhp2NCm5T3NCCvy62yK
a07WDNxIXHfLlz+YfdAXBPLk/l8KrWxfL+4zI/9grCbWJu1KAktew8rwjOfhFtzjsUlnOKzFnZhO
fNwXMuvmUKjk6i0oECupR5BWRESc04b6BM7tnEGf2hAI9RG+E7AByvrTEWAKSRftOyuvcEHCxHCt
YJ4IjxOrjReIVA7EO2L33aQAks8JzbdyLEv9TVb5AUsBmQSk+RBxAH9g6tA5BtWACAURIJmvRhnm
NlrzGfdvNJby0yJukWC78snGsEVgQtOjEUa9wfje9HgfUdCm/fDeYPTc0aigsCkY+GHEjwfCxrR1
zEniA/g60qgqr2ZjyG/w/S1fJIWQrBv4EiFrVbPgaI92At1rmY1HvsHtMK09OgX/p6DyO0qrjmY3
+e0O6tjB4onZGItwRgt902yy8qlIC7YqTaCG4kePecJ5ZCuILuPPZFl2xAQ83Zlqb86NuZeOGcHG
gdy+LTT7mGfw8a+Mfi/DkJ77eh1jXQPR3cOn1PCZASyn2xzLlCMNAEGqN9bDODRNbMnubzs21xYz
EOcDyxO3+YW2jzS1fPvVcrbwmYHTK5ybmJmvzRy4M9KUR1a+aMLc4CUaAVchZ6Ctr4w+sz0wJvp9
l0gV7Hk7y7UPCnnwZZxIBrwhuMK8Ns7rNnOkn9EfegdHaSt2FW+LSCWtwmGRzLG/StPoOP8ZzXJA
jExNnMd8G+dw7Jr5nG7TrtDn18T0/IcsX9+sTayx1K6Gln2urnV1mwkAPsnRu2QoZOhsfEa5Bf1v
s02k1hxqpofmq7e/S1PM105zCNOcLXLjp1ddfuQ2hmsXwRULTyQecmKFriU7jzos6vOMK1ZBkMyM
KbD1miCfwhYcCTYL+/VxUVr9KBqdiejan5RRuCEinSz2bYjdRfEuEfvGVL4Ely90bT2ykJ20KQRt
PTsAYXuslmzGlEv366Ym4IM7XiAXe8Pkq1SVcU5JbNJqfXhGE4fgq24BkJvlKckmN/brYWOnvXzK
pn31+ZMHc47SaUIKLYUQQfZR5fUap4c2HIbcZC8w/tChCzziKz6wrcyR92U/8w4JhrBHa9cYJIlj
YQPNYsWKzJ4eRs/a9UuI7uqlZRod9/PvDUlsnNU4NOumOQ+9OsxKbU9mwRvtC2phWxLDzfidBJkA
3jCvmPRyHqn5Zy47J3a1ZYwXcr924GYi3ai5WMi9oK5F9YAtNGJqjla8ts7V+FV0pftgSJC9idxt
yXIcUPTf4I99zCzgcct0I+pEenIU+Y+EJUc6wWSn3CZ9nZqWNO3+V6eGN1tWu7UyeTvqQu28QT65
aatRHqxHztRuP+TqI5ky49Bq5W8WuemJGbMVWNBj22m2kc2ZZHsLlb8q1zkhs4Ux5pO0u7mgH34p
SIonZU/foir+qsrijfEVDcOigqTCt54PP/ymFXGF4Dn2K/1vNZsvjHlJ/7HNhV7KReNd/HamWu3q
Ph3DfWUzT9oQ/0cj8DGZZlBsZyYZILank1Dlz7ZgItTCCI6Mkjl/IbUkyjeSQBNkVeCG952Tj2e3
Xw8rWWSc9KY4jI3/XGRzqG5jK8edlp2ZCoG3YxTk6KJLEgXKBXt295mwysikJrRttV30Wh0sT1gB
obGMbSdGTTSgrHt0ENSyc9t9sqySzSODnr4jAGLa2qM5mh/I6hTzn16PDes7n3LtYOWvq1uyLSqW
N+R9fzo7438j0CzZzEnyEcO5Y74ASrp0LoL/fqsJNhk35J+rv5IOjG3n0Rr4YhVKljCr+I5EbjKl
tjCSW/PvZRuIEkdxVc64ESATl0GDqBa7GYQmbPWBU62HkeVuII3xmiCPoHz2IlFUXchQuMMPcNbd
5suU1YPbVTYiXuOiJvEfwbAgp7lbHNX7DDWDJmMa1yQk3YOnYVzHJg46w+dSP/QDKkR6yknS32YD
gy+XpiMr+4ZpULJj9Dbu042Npsih0rrVZZ4IhM6xkM5ad5gS9muiFujY2w2sf0EaXY3gg+gwCgre
T1gCeBXjzissDg4EZEpqf1fLfJsyzdzRf+PywqHodSx4DewIJBv3IfKaCz1kgpCYZ4TH+jNL5CGt
ePNrlObtsTAZ7vW9pk4F2aCgkdgLMRvyRnLLjfVL6Z1+Ul7zxTBGB9zAtLgxVnnNmkckdT/JGLAO
rSw+TauFDaOW35NoSMDt0fHKQb2pRnMeSAyyeA0L+DFgk5XH9Hg7+8NoojvJ3pk0moAaQaMkOawD
yXh+D/Duv2ztnzfWsL2xlOdER42gSrfje9TOrt5P71olD3pnJ+FMqGXs2DmvC/47DskXdFZaqKn0
a9Zn+2A2KQ5F7tewAaHBdk9noN2MUBv1aymmZDeQG+j6a/WZQ9kwoUJMK53LZN0iJwEIFuCOAe8b
z4VqqnjoGxWv1nABYv+ktPabDE0UGh5VpCfQCNbrnznRMRbWXKErK633zB2Lpz5oWMakpjT3icDW
Sij3HJZYYiNF8q8clsCS03SsLbRjGCxfybkh9He23iF3riBL5oVrJ1QlXS6NDkMSNb9LjQyYqikD
a7MmjFuMAGfyDVKN13QylktjnDrQ0fMmMIJMJlo+h3DDDQwaftOrl6AakhZhe9IHGWGZZSTw50P2
ozpFbOHgKKxVLJsG6oqev09Wfl7LajoIM6fgK2A2J9Vt2l1O+bNHul7mokga2Y6fEykeR1fpfGpq
op+XJTOf/mbnlynNr6HCrU2+SAOawhvFm8GIlp+WzXmZ20Lb1cSZQRvDRFMY24vZ5s+SkEge+OJa
evPr6DKHU+vbOqnuFd8pGQTqF06G9gFN6ZuDg2oxksvSJJdaLq9pi7bI6ZNX1hs0fuZXvjB/LwX1
9vTVDxnzqcRoHtTHZOg087hIq4w8WW9MwQp76xK4+VA+tBOxuuNE1A4IGK5Xul3O6/VvnxiRbhbW
g0KdLRb5afgrs/OBf7AuALlNRvKnkflwngs+KX+DxlISdxTCXa8ejOqWkXT7hY84GFn5xOmabHtV
p9+k+dxqvuwPQbbV3s5JtlGmv9Nsz0XqQI3c9Owg5a2dY5U5C3nYuoFvvqz3pUXPjxQQKOxvaaHd
k4JL3kAImujPDvl2YdOan4X6uzAECOZUNy6DWrlM3YzMhb79vVjTf3lNw2OtiE6bP2tK1IgxM/is
bOej8Gm4S6MPZov2YaqszyazPPh0ydHoWTOJJmWqyBy2W6kCy2LfaoOxx6cImD2Bm4dkI85nOzuY
iC1wLBUxslYVepvzQ04mKmiPdjwlO4b0df4MU7GzFBk7rTUTUFNRSm2YcHVUAcE2M0LkJZ1t7jn0
NOTwAovw6IsRZXuHErlQt412PEjr78i2wTes3wutZbDpQ0wBXz0pZqSsKyZq/C09Tp3OqAsxEC2X
RdyPMzOlJ2VCSksE3iIQoTdvlpW+2RqHWtG/wwfF/mRO+Omn+meibVz4mkW3p0z09p5Bc98RGK0X
f8csqU5123zR2b15m5sfkcwCPZiGl8H3+r1kkJ3rhh1ai8d80mYwNH2t9oRtghNdVMvPeUWjZP7N
xPiHz9yI3IJxeJGn/WeHltlcEqLy2kFGOOX2/lKIa2U3hBNvu1wBC9m6PSslqJ2Dl8b8QT+Fy/LC
Ev67z3El81u7jUTL1P4rFjQ4Y3fCuaM4B24rBWeQR6Zvv7yOIbMw6YtVv8YTWVihThOmMw3MhLJ3
rkONxFFZQfkqe2j8grLArrBbbgyHdvS4n8k6EvwwfuYNrHnUgYxABNCxZKG/prwDrJcWHonRBHQS
aDJA+ojhm7bRIFqujolEnVmzH8pi5qPtzTzKCZWxPYYkE3E5gZ/Zr5s/EfxmLO+KdI04LdsT87Qq
6mtEHP3E9Nx1dkOyOhfJcuvMqCeaEGvFhmGglBv2uj53F0hcbMdUtJH5QWQSCrJ+2CTJRpw1Iqt+
kucTZOCSTogtAkcnMENfGhBBAkNWkh02mvhQp941F0W3WsBo8CcPzQAM8xBbxlGTPPVDy4Wk5QwJ
fNJhYgREbujO7aNhMSqgJlrC0cwuJT6f2Jp+m5Zv3xR0NY4noyRvlyG80610Qkb20jvmns1usiOz
m5RASsYc8D5dPQkubS3C0izZ/Iv3LpuB6aHztiyEzVgmj+w98E2QPRP5zmsj7TYUXnWEa4UlMoTs
14cgA/8qNPE+8aN0F77u1kejdl7NrPWRYhgMVSk+hgR7NsuC7ndPi7/mH+Q5z3FPXgFbXB7ElONE
nyhOJw85hzaTUsqHXmc2FwCUhCAx0PcnWOoTwXze9ahLVctkfd4IfkR/s9J8UXwCCeH/jtOATdoU
lOzlQrBGjAXGW+4pkcsof6wrkxGUdk5K46zea+STrUjKF9lWh1mMKtZkQuXTeUSDW0ClZp9SDRgW
R1q5V9Vnt/FUFon5KxVWffJvs8HbGMWRK86OuSdFl1BHNqTYrzpTZ6DXXoDiYImABxt5bhnQ7PaR
Cwcs4nM/eo1GdFY35WG21Q/TIMyQTXigJORQgshoiWsmbcwBs6UkTxOuS7y2/Jtcl88AA4ngvBMv
Gl5fX3LHestj46RIg3QG5SPKFqIwcJKOy3edVMvBr1UX2i3b/MF+R3iBZtNV5YXhDaQNq+Ulq/s2
HFnM1SNz8tmRTeSL5rvAga73ng7FYAUvhaZV5Xz53m1rhEKgIWGS3bu19vzTZcPUDi8/jTTxk7W4
Kj9/n2/6ZJtwLVNrMcHtUUdd/dROrk5lscmutotTeg/DooWtLtqzI7QbEKz/r/LnLcSdzAv1P+bO
rClyZe3Of8Xh60/HklKp4bZU8wAFFDT0jaJhN5pnKTX8ej+qPj7f8XaEHQ7f+IbYTTcbqCHzHdZ6
lkMYSw7RJg8LRsKe9isEdLqrgSutPGzBuCIZPat4PhE3/KwTkcX8iF9oqjXqfydmGhRwOUiDAqIK
IJ96FBG6c2SvWa5Qjq9mL+0PAzQXGTFDa0IXMfNMFp2Tf47wAjYBtHcaIb2Frhuvci1gronlJEfq
TlQEdlXqZHgTDV5LeDWdMt0zYaDsLhxeRbK5IcA5GYSrrucZTBjAQ2dfggjjdeMep75dQC2k3yXl
U1VH9lorKLXDzvxpm1jIk2e317QtJQ5Z4YFaNQoCbi/09ThW83aRwBH78Mp9XB6wSUFgqAVrOq85
zZwIoqMINkI5HuI43alp+k0rl61mm1ct3YmmtSOxs9MJG6+9qdW0sRp6EKVku8m5gztcUcdJGQ9e
W5HUrIqbqO2LEO780JD/iHNgSH1mkIc8iUCia1PuU5iAG2LuEXbiuSeKCXmHTLcoAzpfOqfaIh4K
heHGLoR1xLvIW2FMg407jHtLDZ96nyPErMoSDZP9yMiRepOZwTofjfWGffZ8nlm0zUTPbCmD0U5A
VOnsROzn16zQfw44gl6CxSIypp/En+aPgM8emvRrzIYrowpFqAkjJCD3mKTGDIsNQx3EN8cScPa2
lg7pr2H0noC9YWP4MYDERGLbYgPHYrtBjvnNQk0y8CDIR47Bzu5ECK3GeNUS75Im+cUgQRMFp66t
0TU/hRh/4iRuTlbOrDTTjTc16L47gVopOvW7j9t8izRE45Lgl2o/4M6gSBHoqVXzs0jZ9LSc0bPN
SzjOaNI98M0h76U9QdEmhzP5sxbD6r4tN2Y93VpXt+klqEvSgj4gWNJNMTGYuUSNowjRLTFwhSGZ
frmYb0EYAecFqQh/Nup0cLcVE0kXy44VMp5BsbcdMMJzA8W0zyEOguy3VXiOj5Lrp1aW3TqYja0E
Y0VDHN5wzqIszzKLGx+3OEHmuLwaIPmDJOc8RJ7qRiwaDKfVdzLGMBC4RxZv26wNCd9l0UFM6JNR
avgDdYFwJPScoyifGxAxTrdLHURoaC9+eqnSVu5cW3gXdQJkUKbrwliUwMk5oaJybbEV43eWMv81
+xc9bFgI83Iea5JAU12ET6mtM394zLRk2jGKO+sIX1aGp1XrGEHsNm+fK5dsIGr0eGUE9hErc7DF
NEHAqlHsS0Nu8aTYewLfNixorLXIdQYAJFLJ5e62+1ydXZ1uf7S1TZmA53bg86MnHKDJTLmWb0zN
SdfR6KxKml42Z0g81CeMw8Ug25Ubb8LXQsG5wwU3ECtkTfExzjowNWyQXTVnW+cIkac91VJ/Mxgz
QrYMkfhQDZLFbJ1xsr15NpURR8jW8/DzNwbz5kaVT2OnLkNjImenfKgYQiEBji55QPxjSNcOv4Ex
xvjYEZcFq4OWjYF+vbJGR9tryvipZt+IXwaG7yFfzOSbmX6ZG8BmaVbIgFoRnEkoFTPH46hXzyLM
dwonKQde453GsrsaRkd7KqoOK7XzQTldoz451ymeDTtL4SOAKL7USFtXzaQetKqXx9CycGbb3aXC
+7Z1kqupXQ0ZQXvUmbOJ1t0LaqfVXBEePYaujsUNeaMcq4n/h+tt75yLUh+QapFBesXkK1dIMlD5
eRAoFmMfpCCeDlRxSJPg64y84MQ4g+qNQJGVMuwe27ppH4tUcXcRK7NigufVePahINsnRxMagxiN
Bghxr6gde++KPFwV0lE7midUlg5SzpxlP0OX210XahQcXZCErB34c3QpkXeKUNL7IQpxFviM9O7/
jOowPaECdld3f/cyu1p4y10y8DKcWxx1MdJntGqvyJMA0IJ3bTFPMRSEIc+jSGUWJxtMVQnns0fO
ZOMulYv6HEEMWRpxm0tyL/dW+4QG22TIFnFf5kbj3x8IIQdGrjNSQKSvcCIRrKfImu1+vKSxu5kR
SB0aFK+vbYHNjpjR1SihVpQBNsswgm4QIeV9BaBCPzDrz0oVz14P0szUlH//zmRS4bJoWnUOysTl
5kixZaqouCnvF2pmCs+RAK47dYC6OV5HLR5fUkkbA/8PVTPrmdoTP5oybNA6mliuE1JO7s+YHZfj
ESL/VY7DdL5LUmGVWP4dJUcIUkyIB/GMeB1zYEkdg290vo/AJKxH7OzNOoDKglVoilE6GugplZmY
vlnLrz/4tdzqrJtNybyMcql0qOZxFmMuY1jag1ZZNNwMNcjg2N49vvcPxcyQJ+oEgaEkR7FLeRm9
XTuydB6SQttD3T7ohJA8lyyBfYIq2GFq2ILtwrncv77PkAh4wnmTI57FEB2SIMjJocZRjNg3d3KM
M8E0GsoRVjvAovtvq+QcwDQp+TbmiPlwUskrZk5IYVGKyPROddMVRkxQHPhxuaipSTO5Thh/7amn
fhclNQRMD66yUk27UCPXInRlch5UdhvaasDE6rU47DDipA4mP948ggusxTTX1DfOyA+r1fWDHBFR
IQPxbm1xaBabXQ88+56NQixruUn7kLzXGRQ7Q5pqVeXOhHg6vRh6O66JRpxOVumAp53GwI87zscB
PZymSvnXSNYflvRV2oOymnJupQyj8Nowit8LAeRUeTJ5xoADN2KeEjSi0XgBLL6L2ip+QKWI+jSC
x2/PWfo8WO52SgyCTWfnxVhshV2b148Ff2obVLllUED0MWff0WVDFDYzYtQK0VNhjCSiBjx1ic26
ZYy7+X1MqPjy4VpEqnqdoFPxII3hJS3eGQsPl2EB5mdmESCD7a/j4HzowqKD6ccq9/s/DJHWyM9V
ME3XpKbMbuYQ000+ne6Rpo1FsXinJxmR3SPVK1HWZnm4tQrEVhw99imf/9L4/GbCLYlBl1cXEo4X
BxLAOoq8kuTbch0EqryaZlrClc+5kDrlQJZJFos7PlU0dqyxrcrda1qIZHbZdJuLM0YNw3SFxc86
A1/9HQ8TK+RUdpRcjCxRhp/fiSzcvvEJuVpzNtks+DH4sXXT6b+YNuXHKRLjVXTV6x2w7kwxyMdM
WA9NUM/cXc5VkwXngDCy09Q2flAwvJmmCPljm1gYwwaDkanSmYZ/NP1I/5j0cGlAMAwoE1cx2LFt
RuRhhQ/umDrEOpSeR36cARA6tKLGt0IvOcqCkrjjAL4K9sWLB/r+oCJN2FRVMvMLOkg+8TXcbYlN
BONAMG/2S96Ae3ca1B4lbk6bvCgFrXw6t8yqogXWFQYnaQjn8Z5ZBpo82gYCt/PgaOZGzyIa7eUp
CaIWw3rKVJ5/hzeExe2DpkXetljwmFhBjNGuLgVO8W3fBGySp+FYWtJY3Vm9FHbeqhiG4llLGmdb
tOjy/vOrQ13/BHfgPDY9aw+a52yfiegXUvNDiu09HstmZzGF3IylAQ4eGPgDn9imXn2646rrxaVR
xAxs8uIQ6/KtjLrtHc/VWCjs70S6Mc9RRnTzcm5EL2NhNisPCs79QMRQCfqiyLZ2myEdqGh/iKWg
SS5dZlYYPAlI/oNSK/NNnSv9fL9sy9j6kn2kIHkkw7lbPvQ6Hiho3MY+aR9ZjZy5pJfz/X98yN0P
xyz1x2oonwdmCdRL/JVlB1/VAFLo/qdZJAXF+9Bv+z0dwfQuArfBbd0hR6h4EcjJEs9a0W7qJY6w
6KhxEROKS1jm8RkNA3+hGGhIRGvUPW8dmcOdOxIDbp5sFXmHwiEbcw7z5D3rHVa1tkZn0dgGQ4kl
oiVTXypwxUfs1Gelv491EP+GaIOOw2BE/Yca1JYSnlrw+x4h3Nk4AEi3edM0GOJIUT6Y8SqnxlVT
j+HWSFEBWEgN7wyZDoHAymCyLuy6X/CO5qucjLc0z8Wlid/uB20QeBkktfbdaRLd50whp7wK+CGK
8ApNUT6bYCyG1NpA2OXSH+rigqjsCSa9trZEyC+30Ds1I/g5YAE54ngM9gVIv80dnaDC4TouJrck
marDpDnRazF5zxMQ9oepNuLXPjaYsjkJQPflL8Xih5Pc6N1YU6rPHNyd1JKTi9qc1Oe0YvaGq39u
gTdrCtxoFRgoah1iU7qsGXdDMqRPbcVh3FpMdCduukMyyec/bLRkgAAQhgteJdshEYHGHTAiiGv1
GDdY5TUDvcGSizwX+unPhV+7ykPZzrIKo5/W8aOMQscVbWz/PDn4pUqaYp5rPwUykRF//GCAhmyL
/jVh6IjKbdROY4RjBe1vew4tWJJxermfJ1pYjNDoHAvHCghCjSqEcN9O398B7fPkzQfmFDQOPStG
J63jT3AGTw4n1rnGNLjSu8Y96Hpab4bBgY6C7XwTLkGQdfZ9r3By7jXaV7hP5tA52zQz0tOf+71M
nelautWbsqTH/BZ0QGRhDETwUW9EYjxXpO88uGZiPSfsXme7IopEtybK0tBkWNMfbK9hW9MJUlG9
yWH2OAUHXpSN33tB5scYTNYsj486iqrHLijZiy82IHZJ7tOfHwFRoYbeR1V74YTVjwlx4CK2A+vS
VtVRS5ZMFVSuRzuy3gItyHZGzN4RbQBMPLhCFUr7vdc2yZ4rlsETMCMey+WLiFq5khyzhCyUT7aG
ES1PA4QlHP/4iNFSNfmXBY2ga/vyFjb6BQmgzQzI5k8U8L6GM/5WDPRWWmJhc6vac2IX9SOuN3oG
3g6cJdM7Hm84bMvv5OCq6omIxi7q1FumBca5Ku31YOrN+c6N6WX1T6TPHySZMBN9ZQ0hAdkDKmY2
/KxvZM1kryKaJrK+WlYCvK02d8hvykZIdMJ6UmEFtiCXB2Q+D0kWVf4dI2OoxLqGKkL1itIPrfs3
QBHeHfzHIKMdrmkwFY18vP8oBkP2aqfwrXGsBtom6jHmMk5Cfdbq00cfsbvNW0JR60C+eMMrpIPd
nCXRrzArlZ9aBvPJ2Pa2qc4+BX7N7o5J7VWcb/tUXMue0D1niR0w8EfWGLCBoSaLXf6fLQv2GYUB
tGRv7ozO4Q4wvp/6MqJWrkPnYKBEwksZg+JZmixwgQAeW8rJe99WKdP0EUsgHF86NcRU4YY09XK3
BEdgfoi/dZB+Jfr/7ZhT0qLxE3tcyCjbl8wBFQzWIRkUfijHRn5Yd+NG2Syj1Z07YCTZYUjbcNGc
xZvW8hL6Ekpke/EaQxpgoVGPn62OqKVITZ/QJKJwigDKyZ//1HCGMH9p1kZZyzfhEgrjJbHco3CQ
b8qN2Luaxc+iJSO9AGHFadSXq76wxdpYEJgSw9IpiOuv0cL7dKdNTg06Fn3q4P+WrvMytZ23bppv
chmxpJoZHyqTNSGIWp/R48ASR6Glxei3dXMrOWhBcJMQhx4bzp66cIcLclT+qWLuUg669yeFiseH
Eh0xSEwIQuJIaztRISLXotIZApRE95agch39QOSINndITIfReC4Ci0lqWn9W9aSxhofLIcFprhqu
nPtZeT81OT2rojdZCZ/AqJU+jSDpbwOUKbdkcHD/qTIjOiHqDdddBShbOrCSBk14sK7MvW6E34qx
8TabcparSzM/DWeEKPneQ86zmzz7HFddfMu7MxV99d5ZOfVPY8c3gCDOn3PH4gWwfGW3WD3iOWy3
bukR36w0Z9u4bXGstIK3ky1eLHAodUculhM1X7gyz4bOrjzGyP04BO43pjOTQZz9XUAqvLa2+jHH
Vr+FwshoILCCW0nMp4rs3YyQxUcZ3T+WnbYfwegBAGcTyu4Ip2cWw70OacjyKECq3YOSk2H7pHXE
kdwPlVB3uS1kt+atOz+E5swikZNscHh1q2jaFTVF1WRjepYRE9+isA8KgczZ8safIYF3J0fO7okz
MoUAw84r44x9qTjPgnwebq1Jk+pm1ts92T7O+icrz120IeGRzdpEcm+V7qfKaB5cXrartGF1Npa9
s77f9suSmzHbdL7/zFP3UrhjdTWamtm0QV1wTzkRsO8Pc6cf7peZXOzTjaXzNia1zCSmZckguX92
qsMP0mIUeEdv4AFx3E0cNs+lMZg8y653lNnwZGXmvl5irerKfGoHDROArY6xiRfcnc8gS/oN6tP8
NgXTDCiCCiqj/ZMLXATCkWCzqKDcQ1x8NqCzHnnDoIuae2p0Qe6K1FXz9J9/kWaB3JOoxliyjq7B
MlKYsuAbuZjcYrj+Yrwqts1Qyoxckzi8SJy6vpO77pGW8pdCbsNqnLNLEylRVVWA2m+pKqLCPdox
2IXBcJ5Ekbzgh+vgzYTuYhbjOGntaE0uLWswjK0MkFXjF3p2iMaWTLk+Cy69h7yodtPq2oWsZE0u
jc4fq1ascX++o60EMY1l25ei/p4RIBwytIHcW6FLJxet73Eouaex/SWr6jAnWCO5H8OdJB7gUhWK
ModtBpYESOlVECGXG7d6OU57rSbibWG1PUZN/vgHSSwtb9tHKSFrgGCXBjptGA3C+UHJZEuaGDOL
FrcCjTWoK7YqCRlKdf1qp1PCEI6JiGYkRx4YaBQ9Xtb7p6agf5XQaXyZG+RzOXTIrRf/rFWxy/Ls
R8+K80Fr5c/UZi5YJZz7hfGCNnB4lQpAXNkvRNH7QcLI+iHvmArrpbRvaaJf4giuf1dIKOD5kB/+
gxLWDIcRCaZtvLjBczSyc3qw5efsMqzxUyR3NS6ynVk3XD7XNHjw3FdDe3XMt0a8tdYNhcqqMe2V
g/PeEoiqqXlMoa05b0mR8Y+FsSckWIBY6XZdsXe7dd/WeNZ/Ti2JJE/LoPc/dDMqHEZNksrCeiwl
LnctOxqESjDnDd/GkKR3Jto1FdeIjzGGP4p4u/6GMhTP8QFhzZ5h90/dWwSzDRkA7QRss3ZXkWDM
MRCyVIv2jaxJ9qAR5kHE6de2s17QbW5wZ3HzJObLMHqflWlvihKu0FxWmp+G8tpW3dkEJMIMn5/C
SvYZXtGwVKDxHJmv2Fx+oVB6JZuQZ3fJQ3ILeRBOgi3ftNDrpsNz1HcrT+fKT4LmhaYS9hFbY9zR
nVfeWhwX4MhS/CMdQ5dpo2HVRu48BCmu9oicIkiphstmsxZssGZyESyy5EMDUTvKTU3opIy5PH2k
iO6L5v+QpWr+PbbW1KUwdIPlqGXYhvH32NqiqSuvG5OaqXa5Hhh3PUzLh9S9pi3lfm1NFcsrPjhG
xQfb+ecf758LO5IvdQ8ZTIMO/sL09ijCGsiBVmQkOggd65GU4unPh4rqthxoe/7rf/lv/8rzvv4h
zf4ta/xvf/x/ih7//zBV3CRBhYfgT/j6/xIqvvqdhXHd//73WPHlK/6kitv/sHRCiD0bBbhum0R/
DL+XTHHzHxIGou15uskaZhm//CtTXBr/kLokncSRLi8nEL7/yhS3vH9YzFY9R+gmmSGkCv/fZIr/
LbhHJybE9jgxpeniqSU19X+OaNFh12d1bmOQQ4rDnMx5SFtJR5fdAlEevcR6kZlsEMLLw789QP98
ifx7ArdYImj+jVH85zvbhktguG7plvzbdwYUDZrY5fxBZ4WBFRRPoiU3yvGdMX9XggAN6iqZofgu
6cPQGOoKoac1P44hAnXvmB/jMApWjqGOnhiujhgeT+0VbcLFbR84CPZWPRzCfhcKyBQCDR32pOI6
5sXH//4XwRn89wfRMD2LSZMweNfwVMu/hbeAfg1w+AfkslvehDEx2RYje5Xenn9wlxpbq/c+FZm5
fusob5Pk86GFXb1DXPOBEfFzICTCQt/I6qI0fd/JQnsvgvQ9UVFFOTh+K7xyviQ8jP9vihRHiy/a
jPtGMAuNhIdYA6d7GETpuuWcskR2ioX9OwT5sG5H2MX9gGqyoZURNegalyH1og9HC68PP5UXiVXE
ttBFiFqgtbOb1EExYZ41R70Gxbd4524Y9AIJKVkWUeMRGyD1NSJR1hIWPzChHYHP5I4EGkZCmveN
IxbOSKSd+mC4lrZ2QlGYvMWiwfqS9OjZPscOcvGUGR3a8ywD7zAD+XNe3L4gPArUuKi8bxBQBxya
4a4IEaekNSow1XzUKByOmhtfh2cLYUze5sUa7v+8mt362Or9QI+RXRyQnR0MR/T9CKZNTGphjnE4
zYfsMWlR1bqkdGBIbHy9I2eUWng/d+yd5iT16PSH4UGMHJz4w5dJ66qpkFB5JqvIrGf+aqUWvno3
XGXkrdH5JMuDcZBpD+6yjlFZhtrei8ue6nnhy4LM3Fns+amO8LtUtBh1koLfQ7FRmHNAezFvtahi
HQl1fF0m2fvUDxGlsBS+bMhlqOv5VsWf1FyMM0X44tVBj3owQULomteUbbzeOngqGIo1NF8rqlt8
MdGD2YidRpj5EFetX3o2HZytv8Q9N4TTKPcwV5t52rKjHpKzgZTEn92Gu44doGiQuFCBgz4auZRR
kOwxl/QrbJEO5C251S18mKUByJ9sA3b17TDfipH+LAfIA3DwnIUh0173Ywq1n4EE/6+saoM4Bfu8
nPaV/GY4irBdi/u1so1D2ZRPFm5+6VQ7cJt7XUvFA+HuSCZJQUBZnF0Zqh96GSULY+yhxUWRC9ji
wWIOHqd1YNcvYHSNVWSCN2ic6bvuwg0FjrGaSKtfOY9ZUL6j3mVHPB5s1gQCvZYXBqhplNOwScVk
CTRh0sDxFRV97zjOKQPeJnoMUZpM9KorZypDwmv7mFLPPFLxnxUiy1VcxCRrgFjuxKT2YaBvu2JU
V5azNo45VxpHt+mJdU3aTQjUEShR9CM2WOgNY/ZLsrj3rV5bDXl+tgzsmpOjv4dds46KgjyfoT1Y
pTJPTZpearMwN4Mo30vDeRwdGJqjdEnbJVZ7lS/a9HSUX/T2hW/XobnGKfCRYT8lFn7uHLUqPObs
pfHi5Q0TpE4f1olbn52ScI5opJ7jhvJTONk0BGh2h1yBPyNoMXDnYUdM7UtpL8nPsKeTHnqCLK2t
KPHJJR6zs0KTZLfx7kiZ46OUQ+pdlsQKn0pln4UgasvweMHqSHdBCE+ntnQe+gUBZU/FS5QHR6cI
viHlpQxpjL+yasz8PKs9JI5SsYFqQmyqzU6EItuig9IWOgYPnyCWI8ix/1rQWBj3VDk2G+FhLkVw
gxAriBdpNdQh5LJBARGm1obr4rNw9In471wcGpRGoFw2vDLw0uDh2hh03bprdYfKjW8sMDFlVOI2
kXq4bktcq577mRpYfuzEsH8YLPLGv8pM/1lpAAiavAt2SQ6Pzmr7R7JHPoUI4Akb4kkPpwxOH/C8
kXBo3zpa2fxDdIXwmX+TH649yVh9au5sPgO5RXbO2zoJXmOcNsSDuyOblMWKgHnasKvXRiPIulPF
IxPESzygaIK18aTDR1rn76aD8xI4MtL+JTS85qFi3cGzUjqdn2kRHoU5fR8YkBGwggTLMZ7SqfyB
2hZNc+MaOxA1UwnwBAWphh2/fjWqZUYKPd/w3nLh8txO5a8xrrg5KmagCqx6zvc591aFcI/5FwwV
u/TB31Y9GlFbAtqwI/tXYhhvALUQsCS4C5hwGSCbMPjNuAdSUR0bFxMAjkYoHM46y2oDaQ3VR9MR
3YKLVGUVCGB33VYljM5TQdLNFjQye4JCf3USmhORPdZTfgDBQohXQGHrWTm03pw0ruCj1zKxl2A8
dqgG1n0xl6zFte8h9t4TTg3cafMLXr3gkAOX23kBAytbIxGuNatV2Yp5i4/75M4Bko2gSraUdZiD
+g/QEx+97mq+i7eAm3PJikNb26VI26zaBlPEWhcjiZ+X6id8e2ICx+iJYF13N7vxeSIhfKPPUP9c
cqryC0Ad3W96JK9xHf8Y9Wg5CepuXQ0BM97Bd9I0X6k8e0ZnM/CGylmCNQCNNPEZZyw8yhCzXu9z
bSnNvXFVIpFBuJKpQ5GiQ2YCszJyRA4us5Zlhc0Ji6UqbCxt1brimvAMWrVrP1lth264t9wVILly
naVTtDWsZEl+IDomb6ejVQpr1ZPqTdwoBARRsgNTI8p/9Fpsfmi+6uCZ+M/PLvJo+KfRxWXnvLej
81IQRrXO8+KkMNF66o16jd+lmtbSini5IC83h8zbzhjXc1c9BCAND0CXMYdihE7z8jWyOUi6Ccuk
Mx9YD/M2svWHHuHgJR77ZEWqlLsro0MfS3AAzi8jwR6hd5c6bH+G0ISbkXMldSIyo9vAJ1FrXEEl
/grx/KEYwqxQjzweog8ezDw5Q/o4EAipkfVkZFtRdN8aWZcac1nufy0l/wfE1N4dGPUoRtE+w+Pu
osKdae76aXio3b55iUfzNdAjpKPGUriYab0Hmkgs42yNuyJzHm1ZUeNG0yUR+DhJrl8JlP9wWW7o
ql/AFLjYPKu3qnQAZWD90aPuzcHOgyNdfjKfO2mwO81CAl90/GHsvgyHEOiQkT5xsoYfFTL1RVr8
ZJKEgSH2MEANeLW8GfKwjn25rjCnoqIgkxWAf6L9csFZ8xjh2oYEEy4bMisr/CTmuHeH9FlKbF7j
VOyUSR40Pww2VoQM42ZEDaak+dh744+mcycGaE59bWKxOOYAGSZcWJQuwtyyK0Z6WjE05IbctTb3
mA5nFK7qqSWLbDdF7Wsr9PGIrXKP3i7eZVOU7qEBH5D1TmPVbxmsF+tdIhpvHbmcLFWD9QNUyvs4
pPZLU++ARnlrKbVhWy2DYstwiCUdE/PCSfKSuCEHshFA46iGg+wATFFs/2gznZDzueNeMOpbxGJz
3+OFAqhJiDDul+hken+VLmlNjtePeDwiZoK21R91gqjAwgvCFWGggP7waET0FvFchADHxdTkGLD8
8QOi1uvMv8x4yF+ngKmKDXqnVK6f9X22p0JVGvFbUy1JviEXV2P/urYaFCkIyw9Dl1XrGxWvceO6
xjke81KTI/KiLLXQe8233hLaD8e2N7Fjte/WIm5tSLTYTnbfgFnEwZakmJDuei92e8eYnRPwOL9i
ebHKtOwt8ooPcptc9KA/uijxFsOz2Bh8t8ALP73FvAq+8iuRibcnzLfZhEMQfgAU/p3WqgOIyNpe
S+2LlppP3Hfze01CXjnDypFVgQ7L8wTCSjKL7M58IBRs3I24T084k3hf6RFA57LdF8EIWy4yTjpy
deo+gs8tvf6lY+qhw+vdQ4ZL1R/F8GKQ4lGZ5bQNZUPOWu/ORIqB29BKm37M4wEUfsnV5Ay7JRci
BkaRBLa5D2PxMvftfJH9cEwM82fpmluMqvGqZp/DLAufa0wLvq+1CbldNnhLDshKmxfXT29+TQMD
pwq4hV+m7ruwOJ2quuup55NHkkxONHmZFl7yLnmXAYnmBaYokJ+UqTqwJkujqLt/sCdr2A6SDVQw
wF+B+HFV6EZ3HdL6gfAxqwUbao8f1mJydsLFQR7vPb18zSZWBjlskpME1U4TMqOtNt5RBEFHDuDG
zbN2a6raxNcNMnJxyGqkdxMevbj0rRzRnR0eIb7W4ARIYmhSrrmEu2DQKZNcRKOrtGzqB+JhX8cy
tJ+nskFmRwiF0r7GEdyNo53Rws+nYba/tIxrJ9TwBOuKFVxGShmnPJwwVbLqxnSoeYhFmtqjpptj
76iGxjuGs/MuvBC+9zAHa3tofoxV/JjTAjBCtWByYG7sZX5KvRQ/HEVeMbtbMxl4CvueiNa03FU1
KNWhAfEzmKCnAu9aopkkuhntFfDtk8WOEEdDrO9aff7A3vSNHa+AJhX/po/rOMYpFcqm9TaZGs8V
kTkr0/FqX7UDIsYcpkI21pCjrYr9p4NOuQvUtsfCR0E5IwB1UVhqurmE2vPWDx2o5DKsTmlcaO94
o2r0c4rNvRDNoYtwvqg4JXirgZvRJzRslt13p6RPIqBwje3Xpmo2edFTUMOmfeiNCqnbLxdzx7a3
F1a2vqSvKuFsFJ1J0xFyaUwG3NkQ3r9SP1oYpOZCKTVUdIUNleBqorLXbbXNyThC0M8s23NvogZI
6ISfRnjCsZesMtBfyvJ+GFP8Zc16isLY2s6T89YnXXWov+qq5sLWJv3ANchbGJ4UMJSr5pURuqP8
RE+MUSMNqcxrp1j1Nf6Nu5j/kC1WDFgv9o6FkwzMeFtk3VfKE2/2qHhqdRNW6zxS4sW2Ce98gjCG
V9L3srv2UVxtvL3IZAGOSAymFiqVl1Qd4Aq19NfgDxA2S9ZVnR69yw5XUGsaZ68u90MX6bu8z85W
7fwlTKNEVUrlIdGPIt6E02BV+jFUMzYbB8xkpPQHElnEuoz1bFuSLr+zyYIxZEo2Z4wkGfkJzkR2
9SDIqx33DxLFPDvl2bJYh1SOjLciabboP/JdZHMRIQ59MbiybBY66Ti8KHgKFubdOWqcY+XYOiEj
Hg8UFCF2RmhBQ4Mq+91VgLxEDTGIBs/aK7lgeLBcVCh6dloWvBdOoV1mAuZKLcEYnqBmjiPH27Pl
O84OVMQgxl8OxSEps98h+jIWT/Q2y6pMq2lV3SKJd91k8QgB3+odSkkK6IZdQUFXWDymbFXXDhwl
SodLQMIGpJuX2jBdvzSTbxloNwzPNKPLe056GJl5KtQ5PuhtpK/4zR2oc151rOvk4b6Syju51+cU
wKeh9+veUOFrlBHMitrXW2HTwosWNjZb/c58VpWxj+pSnmpb2yIhRgoibHWQOWbeXCSU/ll/K/G3
3aqRqDaSUeuhv7qNJg88WKnf5y2IxI6Mofs/KunpV63WJ34gMPVGqsof2qLdKSAWD3BN/NAYWrDs
0A0qrcfT5HrXNMzbdYBBc1N1zs2BYXfqO2cNJYm3FulYh3ZJXgybtx6n7vXPh8B66yrSq5Af66Y2
+q7AHhGnOIvAbz7OJqF5JCSobaaMXemRxU3YTXQIVP0bmdPNw6FNjyzbhV33nMQI/fQ6Df3IHW/e
QORQP21MFq0bEKsXyhfx30k7r97WmXRL/5VBXw8bzFUEpudC2ZIl23LeN4Qjcw5F8tfPU18fHEw3
cIAzmJtG728H25JYYb1rPWsrjeqtdnj4vYJy25lc5d1U9bczCHksL1y83QbDkv3uq/7s0c+7xoqP
C9RiG/+r4oPzTnVCECE7VjP4MgTB+ry9LFNabrAiRFlz37f+bzXEzzRyq13rY8Ise3Jhi0N5T7Ps
28i8duUprQfApsL9zjCJEH/Ym05yjkw0Pdg9lDhgbd6E3XyAVMvMxeUQE+qTxIcgSg/kFL1FmAdv
ZmI8dzl3S7zl5Bm4kIXVsoss14SIAXs2SniFCvAfxAmdvRuofh35YHIKqmcw6zKnQ/1zwY2ekoq9
a6wEvkRMLGs1wosv+xKWWDmxTpjM7+t0XYzZsci5vrp1ix04nN9pc+jXMWAmipUwH5nzJ79TrxPV
AWYEH2rPk7UyKh6RpKAib+aYMJQKEkbxZCfeDB3Gs1eiyUhYdI619e0QY7gFwwKzSD5PH+j8PHic
TTAoZ3QLt1dvbL5cy9OaqrsFKOTftHMDTxa7oV2PVI6Yh9wwMMRXqtkmzdojw3hwWm5uwoiLEwT7
XeYAJyGxR83mR8mXvQi/7mCfSI24TunoAR23QfO4z2n7QeA0dyEWCxbnqM+DdaNI7Jysqa82CUqS
bfrbaeAxxpO1bi2YXGmC9sC86qOFuQegzGfxD68LEaddb1KckXu47TEbBE6ICdN0+VpDch8v8xlq
BUEfNXt7OyXB7PZMnqg4kFPwK4Pxs1w7hv+eOjrqN+DimyyKk2u6ieKZ1dBGzylGQuwlcP5Wv8gt
wYV1hx85qUcK4RDg+r4iuFX02GFTKc+Z1R/qqXF3gU4PlQJoAOZfGGA1d4U8rQ+9U96oLisYjbNn
+LAdPT/tV2CSsZEn9kk1KWcHq+QSI+4WLhR1UDgMqqHmuk1zK32fM/0AOq96nmM6VmBlk5cL400j
p01EIQPvpHGVfRjC9BJrf5IGinKf7jvaQPvFHW5jZ9ymaWVySGxu0oTi2yoPbxNGJGtBXd+CrbNP
X4qKu9/UNe3OTzAmTLeLJxFkIvAkUfIwmMV1FBXW2iw6wrqhGaTe99P0qZQz0mk3n8eKHB9VD/PB
ca2Dqdw/PtpYHnssYFF2BYGpOV4NQEFnHEF0JQgrfL815URcSqInCNGJUX/GE6tCkE6waBRAhCRa
ZznhcTdZ4r1+Ixd6grGmgVaInym7rDRD+NKQkVtzkEwL2pdLSIRBR+EICYK2819rgsyL23GkdJoQ
NO6ts0uSytz5KL3rvM3OCg+MCoW8qarkLc8tAQCTftwCYtXcxSef+ryNxaKTNnc0hz82SeceuyV7
cH2ZP1TFdDFacx313pfVDJc0hddPr55REq/Bw5xEBUdYdzjQJn2uNZC7Kr/t3pv30oMuQ7zl2Jo+
Bg5DTKvM4v7v1DYXqHhYews+wtLOqVdCgl7PUZDhtScNRkt1wUulYF3tknD4osNyLw2bVSAIdgGX
H3Z0RsaxP96rBXe0wJlBrxXzZ/Q6UiV8tir6NZj5p1p2pb7Gb5gEjCQKea96zVYihjZTo0jaa81I
ZGP38lI68Gp6SfVlqMibsVgDKKsPdbdUeFo5c4PHxUdMZBw9Hp46JddQMUVqrUhGVX6pICH5EEHD
wl8j9RLmHKBHuWe/4QpIrRrH3YQ2plKn1R2QuqQDlgMNEu5twEEwzRM8GwS9qqr4TFRClZUrX4MK
YBEAvHZbxuW8JmNDvVfp7ZsanpyV8fYE5qc3bHDKw0RdLkUD/GAxy1toQC4y43BtnSVdBwnWBvfV
pHYKKaBjFSjd39anqZSivz2ffcSmiK1BpkyeRlfeWAsXVHLzKxq2gQe6wwbkk7ES7lBuZDQ/CrIb
Q9iw3HXJdV6gPTDgY2ksFmdrAoMXyAFlUIHw4bO8DsQ4nouoey29+sghkrcP9COzWzg/zaE1xELM
KWLE4uHiS6F770wSTCAu7ua6vZCpgPLkwsWxi1+okC+E+uAtkzuyBJcDOwiJ1xYNienxlb7QF9on
tsx8vL1K2ruOq1nZ969zxiBxXmCQUKr7mETTExISYDIcigw51nbotqRGsYnk8PFxfjz6XvWcDZ6x
Sp1vGVvkf+dYUVBt3qf6clF1g9o55PMwCx0nwNMBKIky5UPtdfWuj7kmQ8pYI3AaR/qT/1iiQMOb
MfxMBdkADMWryh1p+xOzdZZriqHY86gpSeLt7FaXpejfltqabwaCNVD71KEszfcwcWp88jdom7wN
M3duYJtg/uz+vqLNbpUoLMOunX62fULMUzjBxkUinu1z5on56KQKlxD9QFJ0gG5G9E0/mZN11eBh
oTU55h86whWfTR26HeI7lXIuh8VFL6JQnyTdxxOsMhg1EJ5Kygs4XsTPRmbF2xDSnJX8EhcL7tzS
PTiKL11M0cWARsMp1kanzdyDJUy8O6yKLkJ4YQQr9sJuN8jpLiJMvwrDoT3J2SWpSWPk2lG80JgY
i9UAM4w9FX2I55bxFkwsSzJFlPZxrqQ89eg8bC/gC7JtXKcvBNIu8IX8XZ1FbwbOjztRTi7XHMaL
UZqeAYbksM48Tj6mvfXj6QlD+zVtcZonoiIPEV+TkbO+bRpYPpcnewLmnGQl84nR/wzB5BnoInwT
FUwu4rgOLzpec/Vb+uJ+DrnC4QXnheJmr3THQwwDcg81d8tZJNmrjMJms1keanJUYcB1AzRJf7MQ
tyTpe9sr5GClS4I9OsyJlOYbkjLDNqErb+vKwjrCbgIvyAMT022HgdT5tHFiKXqcOQglEHZ8wgNz
4R9pF9hMQXgkFeUcGCzcx0aBGajkbpdOiMBRrjYdfQeUN1Q3Y59A6OwOZpVTnk1r3aZubkEZtVtH
IMcpOvgWiiPbtj5ZPSBIk7RU1vYUjCQ5PRqvGaZ1mrWpyY5JaZKZw0ubnkRPQJ0QwN4X032gyucg
o2LICOHMhxhviXLv+jyLOWDrWp8rozyaOeTwMFYM4vrk2ZP+p1lx1vAnUsCBTx+VBwC9hp2zIe4h
N/U5LMjpNFBBmebgbBgHGsqMrrzyOf5MZPQ7DJeg4idIYxBelYOq1IQT/aJCW6uqU93k7hngb0Vp
FSAU3NXfIoei22NqGHoIuK2srnS1wMW6t4cx3i6lejWXqd60Iww1J6PjDdSsIisSqJex8WjSNMTD
kPPi4zr9rmz7KcdPLnO0l2z235qZBa0V1A14c7EHR0HeNOfMUGRM+K0sfaGUKL4pA9NbTW11k+HR
34WM2nfJRMoJ5vlmZm9fi7LP91EKJSOKmWcLz7kRk9+uI5GJnUyBYFrGXfBGnRcTnzwcwu1E5zIQ
EZ57blTzugm6fNN33Ysshh8z5RvKBswGZg9b0Jgf/4IxzMEQvrqLlm4sjmSGvLpAui6T6R79iWEr
d8V6hTpITbzjByvQwW8PSwRkpx+hqvTz9ELDuLNeKEP0JuiwIYlwrzWexw7qrVt749ZsRXsTRPW1
p51xKK2PRu/af7lJtKMp+qn+wxfzb16pf/vl/5d1iq/zVdUcCMhv/u/9T3X5KH66//Uvhqp/Grn+
80/x1f/ju9O2pn/5BZeipJ8fhp92vv50Q97/3wao/+5v/o+fv/4VJqQ///jbVzXgquBfi5Kq/Be3
lLbB/dcGq0cABN2/2qv0X/inv8oycURZrh84zAywTLnUof/TYeX9PQCU4AWB7fump+1S/+mwcsXf
JUY7J5AWf4lsEh3pXTX08T/+5np/l7bnB1J6tkdxr2//vzisbNcy/83qZPmOb5p8G4I8H/+e/v2v
jyv8oO4ff7P+p5MAFrDoxF3hjV17EbKf7CtUqIX/h95/WRiR9S3+AUI3x1x7UwoClcx14IegSCXu
UxRVy6UJWalgOFtr+oCwPoIhFPY11VRCcHab9i91QBMLM9CFoLleFs0ydGEajuCsp+or1qzDcmRP
ZPbw1mkOYgsQkTIfjPWakdhpWmJuUkZCBx0KnozoB2z9YO9qvqIFaNHTxMUhWnaWJzEV5a7YW225
hy9OHLSauf7jBOAma0NvNGwUVC5tdWnc1wnW5kWzHiXQx4agG2jOApRNwkiOZ3I0MmMDmEgveT3Z
bpjs4AGL55LH79hAswGGDq69FjpqPdLzFUftioqLDAsRBZA7zlWfth/cqSic9pE/lZtpca9TaP+g
DefETQaP48rT4NME4kBG8WvT3NhYCYj7pz+jO34VmeJM4b4bEAT8njNKJ0w6D+Rx9H1QA5YkNKhZ
my7QTdErRt82HM4aIOfAGfcgR/UGZ6Het0A7CREbFCq1d73meS6a7AnefteA+sTY+R5HzsyVHt5u
M0dHlQEXVXCq+jo5mjHE0Ap06JSlLQdUBmRjjzzpofsS43AiWh888ZHYpBrmBXuDJpJOoElNgQwg
k8Rc+126gRtW7sj8cQHTTFMYO8+Dppzirm5WpgJBtjicqcicXHmw1jYxGWzly11mj4fBr8DVsuMR
cJDbOf50WzyymeVeGxhfVIWFpyKF51CwzaLGFJrKmkcljG5NasWd8xxaTXLIC8UbDs21B+vaar4r
Jbk7L4ogvr41mv86gGoiwCN3Ek7DqgESK4HFyr+osZof6wKSNSAkQCiELRtqyiwha2ChDIQ0f9ao
INGOmknbaDptB6a2nkq1zQHXOkifjSbZ1gqmbabptkAH4r2j6Nwc1Ws9oA5R7hgjSKaARGAIHSFR
PzKdKy9NbV46zmT0zHnbyq/5DhQgNFdj5XOm72amOHFpCm8DjheVmNyZJvTGoHo7701Afllwb4Fl
CJ6zIp8evEh8FQsc7yEG0wP2N3bg/5L2wH3tlGyESwn2EnPjaRJYRQAHN8aDzaZLVsx8gQyNSABi
2JjJfGrmcKzpw7RlXpTmEXs9ZGJeOhjFb2aOE2ZU3E9LAcXYG7Bny7GXB3Uzac5xDPA40eRjiNzx
rtc0ZG6oBws8shBwkqUmJodAHEL63h4KTVNG7Idbz60ybq9gelYUyahVMQUWg/oQCCdQZiq5KDgA
0wztHn26bt7HxT+5+JUPbl8/QED/mQo6IiDGOre15j6D3yB0ozXpVlOh2/nWInxwzydN5+Oi06IJ
0uzljiZK16ClBxsnRek5OL0G6JTWHvZPtGtLiGMWMO+aTgWg5dWp6yg4oR/Hx7vEGtJHIKwnzbbO
NOW60bxrCfh6AoDtAH0LRpw+gfSfU+4yhUcFK5S9C/CbeO2C0e5g+PGabT3s4SC8JrwpH/VgbG36
RdbCVuHWY8mKFtjcPZDu1i23bYv9TiIbM2bE8Odaw2uRoqbwV0jTwgiM7mJjbHjsA7lHEbtbTMp8
Yqv/w3it2rD0OFoHBbAARdyToUfiDE0MrRAPf6J545QTYmYd04M52C8NIiZzSTyRob9JIxlCbZm6
nT/R2jPY5mrSTHOrQKhw9NqgeNus3obADwJdaBa6DxS90HB0TUnnEwY7pdySxvc2s5ubGwFS3QWt
HmnGug1s3WqmI41pABb4YRDG4bZL6z7RhPZYs9qRcFuKgmGbgHFvW9jScfBTp/y5yfJokRHLB3y2
EddaeyStPm4NDJWrdpxey/AQA1beNOQ8NnMij6VmyY9A5UXLoAeIEGalfqBigJ5lYSfJToDI2JIN
xP1CWbbH9ggFgaA7vh9NsJ872gPSFquG0Hh7/nNF+HpdAb7PHQj4IE/DI6TWXrPxZ03JNzQvvzKp
UEDPbrexZgyUmqtvANgPILk5HgqHp9n7hqbwm90MB4IrD61MGFMEolHa+MG733zNxkyPLWpCUBqU
1ilOqtQa1w6icdI6/SMDbtgsgbz1loDaJ/oBMAgeXd0YgGFU2jQIMFLvN1NtQXLo+jcJO4tlEYZ0
yP7LXPk6WupbP+/UAOSHsac/xKFpOaO2wEiwTpLueCqkDnZFyVkYmdq4c+Du0rFjBmhUN4QZCAZ2
enJYOS/gJHiEZjQB5iH4gZcy33SOJCq56WfnTDoz3+QN892hIGzYVzNOSounuZpNgCkYdlJcprT0
jW9Ou+wFedxMvNrtYq4nPZ1qcZc0rSMvdFeuvEn/YJ0ZrOkfLG+Mxcv41HkfS6t21L8u+1iZPxlj
V5H5cDmIM1ZZvi1DUu54g+y9mXA+X0CeJ7Z6YXjE5dqegArY7Y/XCHVQ3B7CxPtN2/4BPeEw8uug
LsuN/o3KAxBguUg5/YQThwAGshOb1DqOqLjmj36imxzaajEOOGhDamqikwmqgM6yJtpEU/kwacCa
I5DtuV7uSfANT2CjFvqQ6HXHCrV2BZ9XShz6uqAOixOZtFzKixX63hAUB9tQ4461piMA5N0UlUG3
At6zOZreR16upsu2zuwSZ/GrW74yIruiq8sNGw8SoElvLHYTUEUe0N8PxdpDy063g90lcuNYSK7B
izSfu1G7wFRyjAlobg3mgOx7sPP9VFGxQK5o8c6mkeqNvbltPGvEEWafZSHvgxnGqoULuJNyr0hZ
83UqOn0ssOsj1RvDEkuiqWyQBUS6hJUpLdRJV/+Roq7W/LzxRnBTL8zPXIbTul3Yh/O24oQgPjww
KOj8GfjnwbkkE+YeW85kSmFmyLk+mPHc3DDV4mlO1qNwdrZddxAgsMEVEQP3hZtnimRx9o2KRoHD
MgLRCmu6PqZl4l8eWe8FtM29LDDxBhq3FEU1dl4wbgvQJYMlth65I9Pod7f0054m3g1TIlqSbNqa
8qIqVrmN8Cz65Nrm5tM4GsBVXEVrH2llNI5w7ZU5U6Oxu68Xhybq3OfFb37TQcirqA2oLdyDN/AG
+DNx/sAZD1KQM3c71MAe/9KZWtfYkvFNUlUcxR31TVPkPV2137NYujU+uVdoLuXeLIddVqvHDv/2
jV2FDPjzV7deytfEGKny2Tvx3tJPaR4bR9IRez8E9MUY5MvCjNtQSAlu5r2R6E9j6mwKx74QCpbr
TpKVpURr3GYYTuilsW590WxnnoZVapftxg8r+qjxeFSAC9zo2VMlSSSfv8UcNtompXOo8wQjB1ul
G/7xiXdsLBs2DlcfNLklR89mvNDEaE1GjzdPcS+HY+iuM5/uVukWA+c2D1NZ1BFi4B2d0y0zSHoF
XNrpK4xQYHipMqrImlsEs0+BhfMZOwK9vwhAq5rr762bALalaM8HlwM8VtcDebq8fGFlxczmXbs6
H+hI5xXyR2lucX+BxVLLiYJt+WBceo++usbLTu5scWSqhv3kqYfYmjdRjptu+osNVpjb0FnmQ5Y6
XwgPfCLLN+kbP4HIGYK0NUtR9WGNDbWNXXmHFxI2UEjVRVx+isYf9hTw3LdRV5DBbTDUYcEgctfv
p2F+AjCRUX62jtVibns6Co50mhARlIhhUXTfNI295VTyYAXmnyXDWMm9n32J2QHu00udW4/4bjcu
QOR1GDEdKJQ3HxeO4CgqMFAnH/FkiKIDO1rCcFZfF4e2IjqGIFuSbBXwqieiGRvXCg3SzvPZqHuY
P47z3QDDvPg06rmhfW/14M0Q/cVGJX2/SZTiSGRb7wUf85WIK3MrSTOvC4m9zwpYhQd+2PwQG7W4
RV/ZiEijZBTfu0oyeiuArxJIuW8rk+A8WNW4ass1tIllU+fLc8vHKBqhB46m+RJbNL+GZYRezOY0
cGlmcFUE24XqG6T6I5gPdKqmOTR5+Kf1WnvLqA3Bd/xEIfF32svvq3Lk+hcvm8yxORHk/DtjyMfe
DZinKBhY4xJvwHl5XYcrqUx/oUY6Mj05oOQAnFScY6QuryyJwkvqCHxQh3HEtQ52CgWRc4fOqI4D
J7nj/Bbp3oMpAZ2Ui+l1MBVDwgc7Z9lrXWTIIFjxiNbcmzeJhb/MgSNJFXh1V/gQa0MHtJ4w+S54
1b1hCHeDncCTLf32NsaGU/FJZhZNYyv7DGo3Q1HQWNOKEMl7Q+yUkDnc6JGFYmhatFUmN/hV7hz8
rDcQ+3aO7V+lSfYA6HvPzR03Of6oauqPpgQkxGUyj629J+Gf5nl69KXSeR75NRkmeR6VE7Ip+STU
+behK/doYk/XfdvfQLCgVSGXB+laJ3buZ8CQfB/sqGOLE2PqqOsD0QSphBcHV727lsD8NimPLKXW
LJONEbF5wsYkbUFlbXozez8Wo7HU7u9Kxo40ZSGFTLRBkYtxMNyyEiI6izw9DS3h1YYZtEzMt7YY
ngh7ZmsLKwywbf/XkCwlQU5wIffjNwO0Bl0kDBwBl6k8up9LdmnTP/tlEG8GikTc0QIvruMDqLy1
Mh0+0idqCLpTUIk/WXHtgh8087jFEOx3AysedYCrul9SMqzLN7XD1U2O8YO4FWPpwfUkl/6R2chz
MEK1l85vwcLOOI4qUTP7hRPg4F1le46HYt1xNGI1QDJu1a2szV0JMGIXtJCbjYn+Xz9Yqz544uVe
mF5bhk7CdptR5GfXTiYoAAyzo8kRG2tJ76SYDlUdXdW0TwOvP9sNtJfR+J5d693BGD54WDit1uLi
j94Dkjg8IiruGKd/kd/6CGD54IMoU4BEhaz/MOa/ryw8Q5Ikhmffk9Xd1LGxA0tymrFbrnzDRJwK
frlJQ9FhngCojSn7Mhf4nepHnsvfnpz5ykzQjw3Z78qC1FYk/EIXMP90pv+lEmZpZfaat7zD4+xc
BNeMMqLj2ABHr9XeveMtMLqX8NcK5y/KUv7g/AHn4D+VOCO4gdo3mY+nhmDsblTYb9uU0xJx+HUU
hdZ2ITfEz5r57AbYbO9Akh5geAzrxO84CRtxfrBVfJsxf8lxeoCLfg7oKISub+CBKHI4BUEMlH38
9ungZZRNDsvv/jidoza53dxOBSjtOQLL2Q2UiDIy2uJWagbfv0UPIw4e8LvW82g0f1pX3kd9eQ4M
qsVTwstru6fINw07Mvs8NDk50l3mfuUA8nHtDbeutoTi9j3PJWtChHlkR38fpbx3jf2dz/XTZNjZ
LourrY+t63bGS4+1HaElCrY+S0JZWPQ+xMNTtzWL5djm3IqcyNiqyN3PM/qLm2NMjNr0RmnWKpkC
Hal7guLWrcB2lfCK83vqT/+w7f6APIrQmfC+Ki+6q3t7YbJsYXmA7bXyAJTSLJJQcdxkXLkNA7Cv
YTIpg5etAzxi7G6mqNpM0Dr80FqnZv4yuDjajYGGxVCRbnCsW/SovYHZyAEhvK+80T7mwXiczbA+
Zh5DMYo6YU00/bFX2FXLpdgSb/kTu+28F8lCeaLD+8/MgyuwHX4ucXg/kMNb6uGxLUYucpNboCcw
+O2z3D9kCXOKkfrbMbQUQwAikDag8TiKfoEIHpIiP4osucbdIPcTebJccj1w2+UmZs/fxJmmXo9I
SrbZXpspvA8tphgCWOOq8apfh916n342ub0ckf2q3qGacgjph8ZVbDdVcItpkhcpuCuW8TbIh3cB
aGWXMG/W8Zy9X9Is0y9HfPMMVEv4vvS46QlipvNrpvO2TEz8iJPlZPEZWs5K/faG+LOU/jU2JQLf
8Fiit27QdQievcJZXWV1lpBPYYItaobqvbwGYbMnkqzutTa0aklXbWw57aEcjJAC2XwUOUNIP7Qi
TjgKZ3vhoeFxqz1JUCefg005NVsWOlpUAyPfOHnEOKkr1kjw0bFU5mPMBHReOKFDUQ83YVKlXDZp
fjBS2zr0hvuQqNfYqTdVX8PGwzWxfufWXzEGrvAs8LmyOsCfYJAdzAH+OsqpqhZzfLFyP70tG+xV
8NnYXfCjUcnLh1JWpyGIGdpquA6oTNzUMdzUYjFJ+qel7qGmkJ5oLf4TweRrgXN3IJxqb0ctEJJK
2baKhsACDimz3W1HYn5Xm164w7uB0xgcMpGu61LHT1aQnGxAOmg0hgvpmuK7lG7UCFKI5YwdC6fi
npm2+05lHHWi+oVuk68i9l8Xi9rKWXmrLuaOPlcFQ87gjI8sXtkJtqlodM9VsYMJ/Ib8w8iguQ70
KsBuxb/VgJeVXfzuI6it7HG5JhbBXPzO9lbecVbBoua4u1hZf3wLqWopCTNxctiIZZk4PQPSLWLn
LWseuOGe6crNnoSO1lUcd9RIqqYUvxNOzrUdybfBCh/nDu57bhCLw8yPXUru2laA05vMjUEYsB7M
3RJ0ICjOUefbd8tU3EZVwrs3UrlSdN4lRBStqbA/9Kn4zaj0MBsWNB/bFHcy41UjckLPIqAAl4Cq
tbdikX/crvyo53E1jiAxTGMkBhzs7KBId5OSbMcW+agiEkeG1j9V7w2kQPCOjWasMBg9i3rhfDZc
uLYzua/iI4pnsa6pocHIT3nosuCZtZpuC5pyXrlwbfBLoGwrBbY6rxSKLSvPaEk8nRgZdFCekKy9
NvL82k35eAJ0ds0qWPdq4KhCuoK1ZuJ7w0TN21k/WpF9JEL3ZvXi1mnwJQTV0SlPDXmPVankyZid
+c30++2Yp99NK8WjKQgX4bOAaYR6lEWBv+G9Rf5KqYxLevWJgDbQ1oXbR3c8AvFzMeSEBmxaAC/Z
XijxkowwP8qIvU+ypJXLn3RqaUaeFYFWmN2ZNbz4pjTZaaeEjYNH3okYylYpipJpDETJEiYCY/3S
5LXaKzt+6VKQ6InosiuGaFIA7ef0a8aAjOo8OpjJcx04xW0p6LRcLJjzcyGr3cyCSCK+e2gDP9bA
G4ITQX8KhoFskJMcDS6DW7xXO+x9xuucTCci8d7WJbe5o1yeOGfnqnPdsrI5GFdCTxUHMS20t484
hy0DCZ0m++mt8HxGXclHBcAWyuIPzlcUMCVBioX4Q5PmT1FZG6QvKKZUPScjfikTWmRjhf05v1jc
PgmZd+NDiJlom0ehcc6jfu0QfKUINJTkEzEuYSlgcWOOhmXOeWnpm5295tyRGYyL6icLppCLGZ8r
FYTM5zFQcnPpnC2VXsmNSC+h6IlU6nbMEvDoGlIs7NsmRKbP3ZsOT9K6/BDm5IKOTJCAPqYqVDtf
Wp9eSruLGg2oKQQnuwZrQNbg2mlxiHIl6Q4EtxifbxQAglVt6RmSNf+i3RDk8KojBGCcaBgpdqZJ
1FLkaMyJNfg73zYOiCfNeRj7xzxG5hMcHAgJTJgv2he3ar+ymqzSUFUY91MElkZqEnHGOSWb6gvg
AYnEnL2E+fzojHBYCAS5Ox8fGOnbWjC1eajd8U7U5VPL47gKQsIhTB3qI9C25M41y3lX29iy6UZ6
pmG1HUca9gDnkhOig7tjD6a5J94Edfg+YnndGmNIcGPEYEKPFQaeievWc5CAmelM9zvRT7CTOopV
jyyCpPJ+KLSpQBDNCIt9kzpPNAv662IifauLz5pfgqfX2GsuZUHsLuNAg7NBfKr6m3DYicWGZTmh
YcUsr2KkQyssLyZg4Ma+pRX4SmDqZySLC6GT+c8QvlsVnptEMPp0EtJTviKA7tRPEJQwcS9DT5GK
vJU96kkQjS+dD8JflGf/nQuIbR7aUP7ovIfJRXkur1g0vhrwgAMbjhkQHPXnG+FnB5p68Ky07hfl
oKAeqErdOni+CegVH8ngvvGRnueKF7ZFXvKIRViYcsbqI5SUbrSVvJBbdgMD02p7Gfrl05rxqZnp
pSqtgSyC+s2XyWNvv58WPJQ+OLY6YPl1SqpCjMi6KMF1melMl40xfvY6ORDTNe5BenKzlMOemnK2
Dhl4rEb18iLC4zTSeWvh6EXCZuo91eZ8jLL+fawp+U7H9NiHiGtIleeBb3RvFjCkCnUzFyI+u7J7
N4M2P8ZcMWjboWHKhxPfMxviZp9UO+J3QHRJOLsVrqAxCDnGdx7SCK+SiV52altJFWQWuUj+YUUe
vPaPzkiaW3RksXxDdEd6RQm+em6Lf7AxUL8e46j6kJZcdo3TPKUi3pr+4l682ezoHUx05xb2X9pT
ur3p+nzww+FUZeCsBDJimjrGHqsdPpht7JnUDMrs2M7T3Zw7D67J2djkLH7TBMO98sf3Ra5juiMo
/ejAKtQYdiqHB4MC53FhpJITmsLsjP+N3lYONS7th55iUE8VwgTxtMLVFzsWkz7PoabN5OrZArQt
Tde6rVJKeKJIDMcZpxFHBU5b6AdUYZn+2ozZ5jsf5lmZUS9FUXIUMfQO0v6YOv2zGYdHDlPmzjSo
A+vwM2PfnKAKCgMbQw5tbIqpHZyHE8YHMPUtz9OsszIcBiuQCqW9gT+wThWf8Kxm/hnGoSBnYj8P
U8XkIIMgQrR3E9hcIJtp2iTSzm4je2S+kE38XYaujeqZ2MhsW3Cv5haDedpUGEXHqIouwcCqP9nG
rpLFI5EdvKM+d/y6taKt5VMcn3jm5+SVFRl/ZqSM7QXVstPByQ22PCM8h5C4MAiDn9Ed1DPOJW0u
EBDlt6AUw1U3NC/5LB5pW3taDDEQJI0/k9em6JmyEoRHrMWdFhHgt/Ls07UZDgldQIUv892jkWph
nSL0u2Lk29VHbBH+t2X8AlmQm1EXWsn52/aCV+YFULxovBo6qq+ELsGa632sS7FC2rFiErpeNnoP
LnkXZyCZY/c47yo6tZIkarB3cxyEVm0xzlTfc/FbNdmPTx8XdECYNBR09eFHzfliyRg1+o3PBXdI
dxw3230+dlcz5IXurJR29jJ7Kfz6A7JccXS64seHdlcNZBvsgSAxIfOFn4efxnSq59Aeka91vVjS
vCLLcMuld6ylfyzzxJORCZaQzPJXIeQOocvK7IjOphTlCbOuiG7MlPbxsJWbPgfGX9JbDyxp1vCI
z4EmtCzzf+iQhjLZu1BW6FcAw4P006EwUqPmarl/5nUrp3xreqRuuLUQP6M0j55a87B4JsPWJdul
FfkfOmo3vS5ta3R9m6DHzcsodHMWijIs+mVmXIQHJKiti+39bDag9Eqj49JGNZyuiGs8QXokYvbf
UB9X0SPHsVkeeNH/jLpizkgtprNEjzOXIbyuoQMhTdrM/laM9I9pgedumn+NoPms/qqw02V2Y2Ra
Z6WwMyfDT1HZfxr6MdFN0FwhWjAcXDW6Gg/95XOgKw+h6ExlqDbi0aKXM/iHlUdv1qBhp7iRyZYK
M2JAF4S7iEvSik9VsQ/99FtRtL3BDv4VidxkDltGKMuYMnXB31//w7krv+3GFtOvZ7pISfRGiKHt
Tv+HvTNpbhxZr+gfMl5gRmLLeSY1lYYNolQqYQYS8/DrfZJ6tp8XjrD33rAldUstkSAy87v3npu0
0V8zQr+Za5lwULLHdRt3H6YTQoOlUjCGrWPGxl/fJBivB5SjAVhIVnaP5Kdh8qXsHFVWH5ijo5O1
a1KiOqU55j74iNksnypKetd18JvdzGISfXAMS+e3TkrQow0xUrWIBf2IWRRepMX7NVYlLumvRBUp
yql7r2hWnHvmS/30q/NyGg/E8FTQUPTQ8IJz+rm1qp5xoKcxyONiY9PYtsksvIF9yZpjViapR+7G
oH4+het0nJwxXuMXpwaygppUUYiyGjtEzK7wVLgyPPoD35QyAihTN76ZIdPpnpJXSBPlvI4Floe6
So+mlr7iKkoOY9V0a+nSf4WIhi5NBm6R2NSuTKrQUlfVlpy7SfhlD60qvUxd62voXCameYjpekg2
aNQM2MczkdUF2j43ugrCTexRwJTzrPUdxyF3egXBzZtjTsOdOy3N2Bo3tJhzU/Yd/K7UdDY2fZ0W
xZ0me6x9RZdnS6dn4kDdzNCTIBK40CuM2mR8Eu5+Z0WSXOv8VQO6wLy4D2gLjUjwBjpzpIwypNJg
79JV+Z9k0i6VVp31OurWPbXZa4SZWw8UB4Mn4d0ZzbWbGO8Y5B4jykt5k2cfNXWmjSiDjaTgtAKp
sID5tc5ruk/LnlkM1yjvaH2wdwEVqYnqSrXNR+DldKeqFtVe9alS9REsAypWXb3qXx0l5ae0r/qq
h1WqRtapktRVVjeOp9+V6mz1VXsrc25GVKrRtaTaVTSAVQbKXvOR1tdY9b/Sr0vBC+xE7mm8fr96
1RTbqc7YqBs/IUvjsPKyDzxw1i6Yy5d2vOSqbzZVzbO0j+vsgqhRbGnkmqmnnVVPbaIaa6UOCVFi
V1ZEadVpC2JzDwBLHeupPd55/fCBpJISLqYNt6AW12RN1VVPrke4bhEFIHaCNt8l0iao3uq/ukn8
pXvKPhiAwNbDylP9uznJz1Vu0MkLeGrvqJbehrpeO3cYB6gG336gy7dUrb59/2yrCTJlvxrGEZoM
JuQpioDJ/xVIpaQVGjqCuxq1LGDM4DGfznziKLQJc0hjwOt8JGFMsqF1yb1PC0KE+HnIvzc+Z8+W
cmKHkmKS4biMqC2eqS8uC0c/9vHFVr3GOkOhlU/VcUXlcaO6jx1KkDsSa5SHIaP/W+nk1dz6yEtt
hS1Hs/2vArHT6oYn5F18Tu5rBOwDTjTTu4FIs6VvKs96Jj9wmkNSSnrPxT4qATWt37UKu8W/dV4y
00nHPCh0cXGMGcdgzrNc5vGyY/uXDMzSNT187xjhOAOikqvFn42ePOUiu5mCvLEveC2tmBhYFmLU
4YTYoaovEuFx6sE/nJnjg6ln7SEt3vUUntH/G4X/V0ZhA7re/2wUZgL3Oyz+u1NYfcePU9j+h2Ua
AkSTafq8PliG/8MprBniH2Q61BcdCzexacArLMh7Kj+w9Q/Po0TFc231D1Ka/2kVNr1/uNALXWxx
LmVgjuH+X6zCtikwMf8LFdFx8dhZhmfbnmGantCVyflfrcKS00VMsuc7rgqkYlbebTxAQOq5kB4L
/3c3hMMTNOCJYqwXk7u74vs2MRmH0qIQWGrESVLHng0mHvmfxg3wIHX0ZXQONP97EQjgiSuZKvBF
iJ/wbJ4sprOHSj/3xHvBwkBD6GpoGk4fVy+QfJbcVa3XTjPw7VtjukqJNeKXyKhNSd1FUw8wxqCg
bRreXmFbQT/RhfliG45c94lD018tqjOjhnHRV4BrwtFOn+kVQYyx/4x1Nd2CxjGukAu6XBtvfZv/
SoVoDqyF/rUKdRppmD5hLjLjQ1YVjzUE0xNQ5PSUyzql3uwgSkBvzeClt7kWjFq8JF+NiNuooEFr
HVpm6YGTPvSpNZ+D0QnQHMPg685dd43SvyJU/NE7b9g3DSfoIu7bY16RidTVYArmQEKXxtAyitDl
SiuNfhdxXN3aTN2X9+8XRfkVRLLDH8KvLOnNaiIOSVorxE4HiLLvZJte9NQkZKrFV45B0yVKQnPn
TwF+0qnz9yHlJ+xTpd0tas/Dw+NP2uH+kVSfjqbN/t5qmJBS2sq8UiWCq0ZjS6Xq4Vw5TZfWEtNF
b13nOIL3J2Npdsuqu6WtS7cuFRJkSzPIZLO17YBlPdo4IVrm+liWJut279WaYoYTY1exrVT0avpP
x3Pu+LcMCZD6MMk1ZRthvdOQvY73hzYpMAkG9gFOtl7MMV33qf0qkqHdls2kTJLPiZZzKoABCkDY
eRvidztY3XsQWmMEenn/NS2/O1WCja+mK78THrUNB5OYSYsfEc2r3O29GMyMidyx0fLXYQ55gPux
QAjnKbf8Qlx//hqii9H+zutva29cuxV2GhfsB7jEIKC9odPoJppp1lYPMqFN4+dXwJ5SrqpEsw/J
CAx+qvruEWB/4ZYbjYMB/gNNYkzTjM+RttR7r1c02sgwtnYIYLQy/sAwHjJ1uOJIa66eDdSAWE2w
EDbTpzFOoGXlXbIyfYcDfDEYN8aGsIzsr7phI9eOR3wdyYtLneM2bxprRaPVIkpmCiOKrSzpkdZr
D1Q9MszN94xi1fY2pxbHNqM1JSr8gcaXwyD9FFoIyXXjdoefZwRv2roPfKpFyopBLZVIjKPSd84c
4hdVDQSRevGnyKW4/HxmJ1jZEVjpJCk5YwVuSN1PR+lvbLww42GJjCrDORJWnNfUXrdrz2TmrDuz
/jQMA3E5MsbqE/TJeNXr1DbQzEqzHYe2yjeejdJ57gxmdKXZRDdu1fIdU8zHqBozRJx9ixFrVq8+
c1LO/FqSDpTXqj9VZOEvElfN9f7gSw9T6PSEfKMfiqRwH4Ks+/IT5UORdgF+06sfMokTF0BXqlk7
K6+KW0lV05oMRr7Saj/ZjjPVEvf/UsMZsIqxptNmXpWXPnDXLh1tk+e1f0XxHYUO8lFqR5eoYoM2
qflDg5xCwoP3LQdt6zQY8pWXKAMbh66n4xn/5NbiFP1nFmGl9SpsVaVLT9G9T09rva8oMYn0ywlM
Xu8yEcmCLzc34LzZ03jz7IojhA12qTLK45Tpzjr3neG1awdgaNHNjY3yPBIDeaIP9ntiA7YYzL4/
loCX2IPP3tURhPhCiA2dGUrSfNF41iXDyJ9ns+39+IRVGiL7WEf7AY/BvebHG0ixthU+dCf4pSUh
rPjQpSBmNPA30WMZZDO4WDoOnsogextTgB61SlJPhdDObhfBANClQGd03B2W3wUrTYeYPkxv3dxO
QIvARTmR2VxnOU9HVXcj27A+ZGn7fS/iqx3B/e5+9x5Iz+zscdrZQw5iA0fVc0zP8wKKbD6Z8Xbq
plgN4iRc2BJ6kaU3O9PBiFYJ6N3qwXQDsfX1V2raO9u9TE04ICfg7QZeBNhFi/d2Jptr4s/NtUY+
57zs1CB2VK2g5MiLes3xKhyphupIwY6Q+gA7hO4Tvq8XB3vhAUylwVRpYouuJI4Q/syiQn5f2ijC
xgLASUXSbablXqdsFVjVShR1dG596Oy9XV7vF5/gHFNySzbC5jNFFiHSIQ9MZ4HEDIDIi5n+utCK
4qWPm9nPtPbRGvSjSGuLOyO3RgBNZf6RZEyR7dL+7lrs1+6fHOTQcjQBHcrGY8Zek75LbY9BMf4e
RVWxXqSo+YMEZ1uOV7fWMri/Cjm9lfb0TD8RFp6sG87REI+71KDF0+LNa3umdwBN0Fwdxq97zQjf
R/lQMmC+WOp1HftMg/Dj1tsiQEDNynF8SGxYUDoe7sukHpxZy04oXiARWuvXGGEbBQD5xrDvyOwU
FYoCh0MqPeOYjla9oGwTwC6EyKchgs7jT6jOVjLVX7pJWgYzDzkcc9ukjnPJifDDxxo8K3p1RJkc
0bnHJc54wW0OPI3IZLDyBt+itLIodgEx1fex681TOIg/ZSzz3//tgxAsFq+uWW99R+M4NrUrswb8
5EdljjeJ+3ykHhgKjCeqcTbphMfNJUGLpSfqTvWI6bIdzeF35H4goBzDoXTf0I3ZCpmN9WhCINvG
2ZDsrbq3V4WHK4GNa8QGjgK/Oq2rd7yOAIQx1OhWoO0rEsYvRsZJekQHgJFkbk1V33J/UF9KJjIG
mqwf/LqYN3bovomuvMmyAmQW989dzmGvFi4rZuBfggA6QQ3N6lDoKvyqtU8gSdvrCGKH6EIdH7yo
Yk4dyfk2UcpI6LZ9NAv7N+8t34XaRdlyaVI1wP7UZ8/DyM0GLbymDZVhQzAQz88DKnghE579uLeP
gyOfAZJGq/v9LqpxgERpuL3fmQ11eyZY3HTnJMqLVw17xHLGYfDgmxOgIuwpIk33qK7eS9w2R1sL
6t8BQzGmsLp5moN5OAUmuL4QbBybphpnozXfYl37IKEKL1ML3K+6ou7TgtxmDWNO0Bx0atkih7O5
ka/CSN57mzeEM1gGCLSpek9G/RgL6RzdPJUQpOXfyuutVygMGFUH/ESmW9mvhoUTqwiG7Ng4Ki1U
i7UONOlREw1tVmpSYIn0Brqj38YdOgtKP7tlwimr2NYjms064xxp6Z66oouXJs4vUdoExjmhLiyi
C49ugaHNZrjzO7AtirX13QDt+fc4wl2gORDLs7ICuTicCUZ99Xy5JPr7MASE7oO5Tg/UZygsb948
xAHYjTYc+/VQHq2YggSE/iNKxHS2Aymo64Rypb7aa4f7cuJ1Zr5OYOOu845WewNo1CKErnLCajGc
uPAZ59LrQ2F70Z/Hpi4PeG9pwCx5CoGivONpViuCm8YHiiBP96VCI093ykkVbgNTY+fUtf2VZaFa
Nb3JwCGpzH1GlTpOBTntcqr9toXvj7fRr7w1EAj7QmTAvnguYmIPMQ8aqOHsJl9059YZ+OObOXnw
WBFW2diVL13LklGFdXeEBAarHPftIZrdw33TfH+YGBlBdq7bDUjQddbC0OgGDIUewIqN0xb2xXfI
8bQoQbCJwpZ8xNCcZlaDL/UBsNHmzXW0p9q2fgVR4u4BBDZXC8zLMq6V/TVj7Dn3SXoi2XPAnZ18
zU37nUayfXZZ2xZ2RKt3ko/uWZiSOpL//Ei9sMMsouP96//1X4Cptmsh9rVldI+RzYy/LNBi2fRJ
LDrluuRmGRLlIHFg4OkCrtJh72V9Ms0e2iojvwWEumhVykhySppkyZahD1cG1mIoGc3JicrDzz6h
Qmb5YJ+xSLUKwx29VD/bSjIr9LIm9QtlMUj76hSajMW3MZPoWUUWOwWv8TdVMvfPnGX6Z1Oftrqb
mTebsswW1fl0fykLkYj1UMAZ576Puzg63R/a3oxOtXr4l6+1roSmlb9FKg9jcykeBq1GDa3K86zO
kbHtnvqGiTNGpHDpMBND3UYFuz8IlIe1Dr8gou1geV+/fhYxtWaRZrJWBCRQzbkBLid7DKnaDiy4
Z7p1rubSPt8/jXiDrSv0a0WU3/rSZn8S+eFzHPh/iigmM8D/FZtO9IFTPX2uZas2QWBLMp1Bqm9z
zCYH/KmLhlrlAUUmZRja+6JZN1HmQSkp+qcpS+arY9YwU1FmY+NZo33qkYD75mfjqD7z0hIiVuRt
S9lSCdh1LXaTMD4RnjvVU6PMriVW50jua7TZY4I7G72spr9pLB/SoI93AcSbZQeI8gIxfP2z81Kv
Ia6Eny/dpwl5HpRbzU3dYxtmxsrqrPAxDPOPfmw/eOGGk9bG9VNg+S3FgXAz7BHM7Wy49ROi4TLp
0HnZBpWPui4hcTVM3kcfxoqw+TVaD4NX4xnP0usMjgT6Kh/77tS7fJM7Ds22AkTwGCU5NhK2oMt7
iR9xr+laNTN5ixB9tfO0Y9YXSONjXL3nlrVHznOfej9nsXbSMrxpZZatE08BKPS5ry9IZEud1OWf
IANQ6Kde+1IUBfd27Tvx/emN8uFtZ/rMReJo3Iug+AWyNDx2Rsdl3bQRIl0vI5qf8+LN1sqLrZPz
sHDc0pvkLe87aCuLLbJGytKl9twRAGhIoY3OEtFX21lzdbJK2l/0pmyrO/gqJ6Ph0NzVq8kbkmtC
VvNQj0GOoxHBDer0uAnRGJcgUTgFNZHfHqqhyradVSEPQFJxw+bBSLX+qiU5N0NXrnJyBXJ6LNz+
t2smD7gOyKgBwieiGsDrh+ErjCfocU8NZlTdJBrYso1eON9eOK6ovXuNbOacCd3sTvAZCnNtuWS/
5pmYkE+OA/v4g243j8znnQZ2kWljCo+EXAk9ZfWuH5sooYB4mNa9xP+aXlplxxS4sXACAz2hp6HV
IVgkjJcGsYotKuyVySuh4MdPxIteOo+ixnIesyUPgvq57IFzacF8CjxyN/WAquGhwZTSrxkATQTi
iFpzhiZ5qqhNBc/MkfDkGlBL8J4BznWL+ZuThL0q/RaehTF9BrlrrvLGxEIb+x4gRU6zrQUWucUo
Y4V9fM6qP0ac56galPDalAtqg3VydZQg2hK6CO/bLC++SftaISgXmxwVSp0BnqVAsYfRfLBG7wLN
kpw4eeQVpOIiZxyFDRf7wThcfcn03w/dZAWhiRb1trqQ1KTyTwh7Z1Y4k+NOYiQIjEfGKlwdAWPu
DOiUYzTt3isG7amx0w9gXKCopvlXKPCsmsSIA08LDx02jZ1eIEIG+hVkhXHtNf1342Cp8KW76dI+
3OMEY5Uok+4sQm2bVuE2JXBz8llQThXjtrEy5B4VaimLGgILRtqI4dgaTzKFoZukifllWe3IvV4s
97lRFosO42SJU+ZldHHTdf6Dnzf+V1NeM8R/r6PGq8h5Ezk13Wk4t1B0CN1QdrnPCgYpNX6rxECD
SazxIUtIjSTtuOLQqmNswTM+m4/CiKJFAWhg2clxj12jQ5gLgGcKNA2/Kta4C51FmuEbjnvxkMWQ
6UWRFrspp0Itnh/LlDllHgTJqqKyA+jJytQINlSj+epTHvycihnabg19s0LQQ8cAoQtR3j8DifVj
eQix4xxmCd3PHxV3gXwrsYeCbYhVPCCgfHPG+E6SMab+j74BU06E/+xBkFhIFgZ1vz6QnyO24mOV
0LQFw4hOg2phGYSs/UpyEpnKi1c4h14agLIDzrQygC2bxg/0NzUFaH5d77CAMXpYRoxA6Mi1BIfO
wd7WlFQCJlUeceOkQx49VjnWR0GkIZ07/OwlVaUZ8cjaJH2fdiMpcF+DsJxMMHWCeqsL79sKmRzG
iZFsPQMl2ByjNynab/MFnQuGt14+gnOC+pejkZCqLpWNOWHQ51m/OrTTtaxLROS+O4xOvXZJka4b
j1GfqVu7xrCP2YD3r9XwduBDo+SG6YAqiItpUxtRowI/btBv448yirK933gFk6fCeK3rkM7V9GCG
JQ6hXl71UL9hfvzSpbPRqvwyTSTirZT+vaKAjxfHFCtrVXGYQ/TcXKNGkKEbI2TEGc/K+4PnDRcA
iKcUvtkeGO7Wcs3h4IfRlko/tkGi/8MSBYZvMK/QL5/EEBvHIsE2FXntrvA+0N44Qc6lsXyMy+lA
ybf2kQ8Nz2/KVjwCK2k2YHHqyfUOyJhvTOzJz4riXdO96iiJ5vT0fwNWpPfFBlrI4VCZD8DZmZcS
XraftS9BGn+r52Dle+nrZNJpogMzqCKPtHLWXsNJ+7ZykZwLi5SjZLAFc958cDh6MAfR4jJeg4Hw
ocNG9SlNAYg3WrZnGkvndUWnE6VGdDoPLOqtCB/tGz4HB7+sjLak1wVas3MVaZ8saWrRtkAyI2Ks
JZABJL/lOF9FY/qHMWqeainxqPiktcxLPXNOwLS1HA3vGUjPV9LbxJySZlGYXAZ1Y9Bph9+cN2yx
ZTjgMdjj0vSamO1iSUA9Ml+BR+INpRjdK/xjiJ+VGEf+PXdQEms8L+cW6gKOmnlYd2k3M1vrgT9M
gij3QAC2HORuzoOOuO30XbqU0dlFvJ684pZZ2iWZQAeM45AcRQzQp7CRYc21NvfY0Cq4BEOli7UZ
yA8gmw0n1fwxS2AgmDSDcFvhdDqIEvBdNb1Neb+IbCteWD59eCPVxJBI6xso4Gk7F/aJsO21w0d7
IOJr1tCFzc7Adt3AGm2VB1ir0y/m9Q1rnpVuQK2zZbJceYuL/sJe95MkwJIdGshB/5qqvRT9fPCm
GywIujOMFJ/0cmPNxYplHRlWz5h3U85kYZo4TQTtGIt4q9oYCBagaF5773mYJS0NGT7LLn4tsqKm
VTViaz+OxlrqZJ1i6TLzZ+dMGAUT6+Rk/ir2ik9uKb+rqdqy6yoJD2I+1bihUDHR/51t8LUeF7sF
+TZtE6gdUbs1G7P8QGg9BRzaIGmn1yt4R6b5abbJAMQvtLB9mJWDJa8bLn3xgcoGZSO2/5KvdmEr
GjT0uM4tFCUNCTEQWxYxZjuNybdiwtZy8UqHrwVe8KWSpfNLl+1fXF3tpibEYNkA+Up8qyQosr+V
ioqVAa4cw9/zJnlxjao8yBl4qeVWpOdrWqcC9K3UpYemwmlvdRKnIChMuDpOipmF8g5nTo2N324C
lwSRZ6TpyjKdL1ExJLfMv65j/KECkgEEo5x1OsUvgWsd2npWHsmAxqemf49KyS43pBLKHOrzxPGv
qsYrGBUA2NhnV1OXfnBr+hKKAQ1Z87EpR6LcOMHI0hahN27qqaM3Me7mlyZEpJfuw0Dv9ynLNSau
LrTIANr3BpOCIj225MA7kYmDI0aYL13OBBM1e68h2oPs7h/j6G8iV5wcKBFzIcXEdU5mULz3kcL1
jQz8uC0TGpey571BXKMg6zHXmr4vWPrBDWRbzmhXIx38vYhNKC7ATZgq4IcpaIfy5TRs+K2Cm+01
W5vCmi1i18qPXHZ2gZ6+DBZUoKQ7FNIpdnALEdCSAFPamCw9ouuQw+wP21UwwtD6k3ipJPIIDCmn
8iEnft0kwTpHU4TMp7IZOTY4Np5LwhTJysN3uZCOTuxANNpG0i2wSQ19a3dQDyKS/0nH0NvGTgo6
7TohVkEDbuGzQF9bo/MyAKEEWJ0gnLKKYAMLWku7v6lXu6syKgvSIQ6RTBZetx+GZZxK+pBV/ivb
u0pK4jR9TlwIIwkDTGzk+QOUy0Pk1NRJmhPvo7zfuQ1jGdQTqHAO+k4sh/d5brN1aRA8Dm0MlF4V
/vYSj1sJqfrAaLJTDyNXV514mcyjdVZ7TPDk3B7o162YyvvvGMb7K6/mya8r6OlDhmLmbAU2RCBo
5EEbqnB8PfX3k5eky6C8BWGfbXq9vFrOWF1sjxRHkFGeJiiyy7pyExYJKKmmusWjhFE4CUYFNQBK
LaGoyiHTCR3hMSAkaoZ6uu4KRmxEJ5HbKuB4WvugRYJZZo63Nmlo3AxqchOT45BjcjT+BfUZC4pt
2HcP05vaK+UNkW8NKDnHxOpWiLA8eqoTYlbsdt2BOcNrua0Itfk06KykmICyGPbe40xd95PYheln
5M41uUGg5bA0V3lsXXQbCUsbHXqqip74sZu84/xLF6lq+OCImFuhvxCcKYlQ6PXBJlkwTnlyMCE1
LYTqk8XeDPfa1JPtnEOumdzXWre+swTDVm3fCGITnQ+SSxRraOjMJ6QEywdYDkZO9ZQEbBX1bN4b
tXzV2CAtrIBG5D0Zzu9oAuZiEo/cOSLCA+40XxiBmnWcB9CgansNoGw6oSMztAFndRwtGgoGk3iI
phbG2bFYc3mge304hn64I8RS7kstf71/eUxSGy5f/xL3tAIQiWs3WFU4gxTovvevlVBopJsFi8hh
w6DprXOMfbiFOqn4CXLzGa2f/coccW7lM6lTM8gPTVcaYdfz/WFOu3eqGsRWD025LUXFBYwL6jF3
bYzVFTGr+6ceNqabhcRFHugGqM98dXEDkcTkGFvq+LJDQawlFREYBrNEUC9i1GfyhziFu0MgOGfn
smdOp3HHsSkwQV4Y8uM8DwitxNzIFymFp5djepqLoNtLg6ZDKsprmEOJwadi0yXUxRj4rInSgnWZ
5xKwpVK06xLzoZTh+ufHAQQJ1+kY1+tpHvtX/D5tmCA4GxH4qERQJJ5ibfM1y1yKQYRnI6R0p8ZF
Sezhb240xS3CXH2z7fmDvIG38H1gTuh/zuZeXM+4W+PQYw1nTLZrrG7hezHEj2nu90fiIRSv+U7y
yHjzwa1r6+RR7PIo5pb7lTfYdIb0yXSj9ej9Xmnjz1H1aAZ/lT3DbUHmyAEvGiWEeNqNDWt6sPEG
Wb3X0wTy3aMSM7oLP93M1s5qduNkhjc21evIkCS1Js0/ukCLe8l57f4QdQJfZkgylRlRCIjpoFte
uyyn9i3Uw/xzoLRJz0z7JWjxOo4iUB6OBZQie/8zNi06tVw14ZrNs3dO1IPQ+uxYhXJXjdI7mkCQ
gLU79pOmvBpDTNmX1tUUrqOA+fj2M9U1mAAbXt2vwvuPMLNQ3xg9Z6CQC/IylGHHqydGgO/s6Ry/
xmesSld0oTq4J0cMy4A9S0ByrDIO4Heq4/0hDWcJ4nHsQGkQlGEwzShgZTOiPo0WjoiVkRYxUaNc
1VcgoJeAYXc5DpNL0RL4mSrT5TQpufMpW8E0Vfgj3O7LiukcEownWsjRp8wLrIuhEgTxuM2diZt4
5IwcJZopxhoqffy5/MT7g8bYcyWDmo1WZWQBoqGvn3wtT7lkkiNth0luOme7NbtN6YJhC6UggyqM
+imJccv//PTW5+TqEHUq08B4CgOs3Rvdm+0VOw/Qb9IPjvffF1ISWaP7dCmzQe7cn3d8l/UJ3u1k
zTRHyGOpN+zNlS9kZu7oevoInAkTCQcdlq4s2AxTUV1lQzOG7RVqNJ3yd5tQ+yNnF0/T8FQVBjiS
oboGPtyehCzGpgW5RGynz9NVPgx//ASVe9KBHciw8Y/2yEy4ExWomzr7E3a13DlqnktDEePianI3
ZL7rhy4IdwHl2ucmg+rw86dndJ9TnFCkR6m7b/d3A7ScGOcyZozQ74yjlYIquH8ko5FaFR8wodaQ
NSFyff+/2Jyoz6G3L5TLqFKmIw416ans68efu2Wr66d8ylN+2eGfD6GJ/Y+QPHm+mX9JTxswVDo7
xy4szw3Nh+efj5LQOnQwTO+vwf1yub8QJZ6JpZ64KhKZco6rGMwVqbocXSZTfk9vgFvEYnN/F7bU
nbAeG615pYLjG2q4fRHqoa/YRLkC+6ItrAfN8Ydd7qbdEXWM6bZpvYqBSOlodfY5b+y/pu6Qqrf0
eNcluYegl2pn9uskFiwGS3Ps4oVU/qGiLk7C0rKnvhHuigJ0smPMrCnKQj/DObO9XxxM81D3DwnH
ly5r3GvWMghsUXR4jvRV1OruzpDVuCmSfMudqvgNpI4CJ4xbC5wp+WLKpnSDta08CE3b/Qxu2Y4C
Gkajud92OdClh59/Qevd35RIGByWsF1lbeY8TTY4Eb+0bw0LjYPi0fez3GGKo7ogSLMlodzuJMF1
LnDb6FDvoMoILsiF7+XUf/ZcvhK7255Gs2gP66q4dEr+jwu6DxoHCEbb0E9qx+IF28Uj9oj8j5xL
EIJKG+qD6m0wMMi7NJbtm7tr5WcxaewqPBgVZW+9bdosNR12cQe3WY1F7SvB6N4E7Q63fLMhulfu
dQXSbPsoZLOlJs+TP8r30SGZJ2w3eij3lasTBSC2T8lNPF3vPrS7F0qCQyRZUq36AbeYGyHm3E0E
0tOD5ZBye0aN/Btao/b685YXY7GOEhICYTl96G6B7kYYevWj8vgmAZS7q8lSmha2bNpm+5POC5pk
qfZq3i1kblR8aZ7cgC7JHk0/tF7UZ+HA1jzpHaw3CG8vQVhvIhd0jwGPmFH6eHZcytayohBHzIkr
vPLmy+B61/tqiY1lc/82mSfjVocWtpzUNP2+Yg7qo4oI9zLVTBAVIzBGe7TMD9/1IF9Z258nnTYE
hu7qFnF/wxgDriOhVbRS6RHOcrW63B/mcMohMbNswC4j6VbpcjsbkfEymvljmMr+T+iUj+HIJM6c
C7Qxe9kZbarYVwo1w8+f/VzjzEmvpkG2exvYhNXvm6+JsNqaHshpy5P4aTeoGjrWKiNLnD3gkvrX
4EXbOEUsVLN9s05uNGWyjjc1r0JtPDG+/PmTo9AddmY3/f65l1FctGexpLRELcht1rW7zkaKtcEx
BkJm7/TePMxTN/zh2Lyx7G58ubuKyG4IeWhR0f4QPlILLkMjXpF+2nMr8ynHgCwylNA1SJf8cjxN
vuc5ojNlYlgPe04BFHeA5B9AS+NPwcPZamzg/YZ4AUUUEx50DscjdfPPsTVsWw7OawOMH4L1CUP7
DJ2vftJMA7vapPN0UYAxbVq7iLbDfE5YlBIt2nitVR80I+HIPXJk4+bPDdgZMDqF1cZQl1c8YiVK
PH9v0EW67CLLP7T2UG6DFEdMFc7aOrQcXJSO6jEagHaVeTBvRKWr+q89k/by8y4ndUNA9h8GxhiX
nK2aAMYt4zS5E33qPdVW8tlodfWUZrLYjLW1GZTfyhnk7zR2rZNl9E9mFqMR6z3O/ynKltgB602u
tW9Vm8HBZ3aNMvWWD+3I1qpNd4X6NIuGp4npy/n+O6Su+wZpOz0Wwn2/C922IeTZ6if09ZI4s20T
De+KcZ0mwe+7UueyR1/1UnCKYI50G+rBw/DDkCGuPFKsIqhXaBXoDaHhXACGKrOOYGa+MDycEE7p
/NNDZyBEMsoyd1o+fXISt/Cgde3esgbuk/V4Fv3c4yLUqeF03IHXp/t0AfXsNLjFe4qk6EayiKDT
rsItKgincn3fEsQiGzd2MuD9r6IGY4gcUJ4uPzfLCIvvkD0zkWCKpnapZTE3qPfc32jPjDYDVROX
4JPfWrHjo/56dzzeewxSlJ5twsTq7Cf5vxN2JruRI2mXfZXGv24CHIxm5OLf+DzKXfOwIRQREud5
5tP3oUcBnRkFZG48QypVhOQijWbfvfdcjHrCG9aaCvyLzMVPg8nHKzMTsa96mlgDxz20mrT2oam/
9MJ5MCi7/aWl/nPhyeSFzFG7UQ44Sd1QtJCY7k4HBvGfXZAwm+qqj69eH4VvNjqRMXsCTcMkSz2a
e9WJeQDWC+Cj3H2sJu5KqbRY972hYaZI7m7C3+0lnN9H/vpD5cG7MPLkKps2PAgqYogUjs/BlE6f
Ot6bRavpdDhhctgwfMweZNs/1ZNevBtFcldHbOydnmk8qGXreWhjNHOKAZ0gDB+FN6FfBo0PuiOc
jpEDjJ4IQnGt+vfbUQPzc3slEqVfHX9KQVcFxik2SuNESORnf7PauSlNg6PvnLHDqbPZmOpcKjaS
kFZhibRtdxhUSw3BcMkqzsIWFZBLdsoDU5fZF+lHpAcd4+LRea8os/R9QHJCc8wrGDscCWTJqrxB
GcF64+mpuQgULAFhmDuO18yE3fbemuUqhUZfV1qL97L7QmbX9DK762awZkeF+FqDC0h+7Wr7D9Jw
Gcyi7YCGvBqynR6HZGNrwBespl7lSlOXOmFpxUSz6RnYrVMqbDc+45cozOttPdIk6CBl9sLmkI1a
jtUzoS6I+vYVpayfOKNJjLjymJI63UkkUa04ZwFjgUbtR7c3mWfF5yzUF7Yc3th/6JvYcc9cadbW
Vw3MLhsfPf46VkOZ70TG/MUNrkkYEfp3MHBxRv1sfAlUUZhfdVt9l3nrbvXIO/mDv9Jw2tHEgK8I
5eCHnLRt1ym1i2rI4GHgvLdsX/fAA44mNdsZftEFZtlil0H0C3zFRLKBvtAULZRnic8D4Ww1V2GX
SXBg93wZlXno8CLqUzgw0Pus01AcsE5vjcShfkyng6th8kxrS3pK2Jph/vsCPungkJ9oJ3SLbl2u
+dm+HMMk2WwY18Yd71TP2d8WN5alS+kwXjkBGuFRmOaw53f1Xs5UD9FBGHLoWm07upIKbcYIha+p
HWknG4q2mzX+BeuzFlXEwUeETq/9TAdG7Z0kSVqXfbWvcNsz6nbmZZopSDF9+Uk1LnUzheqWRTu0
l2pVlcyuiyDcjLFu7BNVUidlPY47FnT6XpLa22tW/bPqIn8XVUlIITXzh86I7/IZb2fNmj4xxr4n
S4Tbk10BMYXNoDSxxkdE0rEMua8h0NActBh7c9V2ur0VGEw65jXHrh0+p1InF0tgifkAsSqu7oXu
jETRDbGOHH7BUcHYj3WUaSO25oj3fTHobQtvsLh2U5XwqyEMQUJwEU28RTTigXAoT2PgPsqMeq4M
DjGnIjxLwfTRyPQ89HAUDKxIpia3FhvfgdrdUd8yxwKbBKUModFP8GK6qBh3nDmCXZqWRKDEMwVG
LkVC/Fs5MG7CJEgKTiPPb0XHBRTF7QemFY+yIMVJpKJRQ5POPvOCQ780nNIjiRqioIn0nmP6WmTw
oLo4I50P7471fhMDGscGhvd9Cu2XcCw+Q292KyCzNnX9K/HlCaHCw3keM6puyv4QJunVhS46RP5b
zNhtiU3+G0f0fZMhHPpg0BcIt1ce8aw9GWglu3w7wgJ9h8JJ125I9JYk3NrMwvHY1vdwvKGPjTv6
3DagNLYQ8XERU7RT9+1zN+nlSseKYUysd24ZT0wsCSK3wv7q2TERiEkebGX7237mOvRp+9rY4rkl
Wb9s5sdGnGK19WW5w2W6TErObpDzl0A6bAZMoN5DW346UblivIPaYvQLw6pLSG/gYIEy9OByY4gc
OOQdA9YWdUiZM665A+KdB42S33/RAWKOFEMMJ6m2vk8WMjO2TVVptMrYX9M0bcwcXZlFZwoqNPpp
JKBmh9Y6x52ARJ48ucwG16KIX1oupHWJV1zZibXiin4RBctTnKeKL9S5H4TaYhy7i5u4XGu2N2xU
gJG+0u3V7SPs2JcSRu3CzGt8UrFAwAT0qex2x1Zjn431p66j9VHPzmbaItdCD6D1NNVP0kfAykqa
kJGBZ2dtTvu13A9SuBsAL/EPiuzPHiaGoyGbs9tXD3R2Zwd2uFN4RcZ+LAKPPVUZnNjOQHuYvB86
xLXIcKFR9RWF3h0qXN8wnKwccQKhUCC+p8O6l+ZLMELSnoYeHxqYIrsFGRFcAIx9IE1zsacwkSow
e26akMAsWTrrAL7i2D6GEzCT2HSvojK+isqnuc8NqeeFv6WK/C0IcPth1To4ClkB1kT+3g+AmcL0
m2tnhJDInDEiPWO38AKhKh+4X2HppZJ680ue1N065EC2QBWdUJkaaryJqTsaEhRSFp8UJ4qkY6Kf
htw7rQb3FLJVOZe9OQPcxJBZ3ph72hrB750fK10lHkpO7maPo6fnmODsZd27ag20f4D4V2lHmb1g
0VTrMuW2NCN/I6mxpROqUZR3HTv+nrrFwAkqHQjmw1CEVN+aDHJqk5JeT2deLcBVKw91q7mLcM8u
JMZYwuoe8U/L3kF07RacFOWSBnhItEExH4obBu9V8owTIWIr5D+AUDN5RurUlbFESBOsSwncsjQm
bakYqqsBg4TLuA4TWLssKH/Iam2Vuhj4EDLvlZ98Dp3+afWVsfLEyS59baVjOd4rVzs0+jq33Wat
OTrDVAMRQiO9yRY5bxZe2oQoySHOuPEdZXBhYArc1h1PYSfcFENJ8aLTo5J+NzZa6ECJAV9KdeNA
5Zo3xAcOmeBvwumXKvz4UucwqVivF/TmlsfGhWZFbXxu+k+xXQJxC5073dw1uv1d97S/jjDF3HxK
8YKZYBEVAeMJAxTHysjCR5L5kPeKbizwGVkrq0LpcHLOO1Y8LJWDb6SAFquJ60TDGmWBqK4Qrbhe
GiINnka1XplbXCbt7MsSLGQW5TaqZUpjXIM4a4j5wJWETAE5J9vXffdT+HBxhFiL1NxYZvQVOzN4
mfn5krX/TvEWZU63mAaXDj6K6zZZmPWgIaM9xwCww0zqV80DJd1Pnt6/NinpQJ07eCXwKyyanq8Q
E2OL6CmzYGam9HfErfmI3mOsajiHKGv5QvYtdqC5hGRM3wjD/UqroKER0Vm1GoYtxkkkCTilLGsv
wnPxmhg5J+TZ65UChORc42zT1js0FIBttBBMFgqeUcEf7NJDgy+D2gXq2CNq6RqXYY9fTeHKNI3P
3E5fqgzP+ojJi350igAHtU9bzMguxWI61UMLTNS1Ne7xNgebsTzLwd7xe8ZAUngnvMITe1jjOtU0
IxVht+rrbPpF/y/3t3gmys8iXYNgsbsZJAUbB2fRQoKc2mizvzt7qT38ZlH86oMxdbzUJjUsdtKy
n7WRcROpuI/OLVa1Frwbjn2vAkuDW1Ys25byqCRpuFnCjucw34ZDYyCAFno3XEx2k49lm+1TEOmf
LOwVU6Bn13IJBwz9g8w5B3LV0EESEwjskR5B86TWAzJKPGr3xuAhJ3v3SgEYBJsCXS2Fnp+g+AzP
taz9qyOtS1vvmsEOXojVLBOLYmA9hA+ToPrDm0cNq/NfrXnqwS8wd+V/Dsu2X2VdMgJb0c6E4RxW
JIoizWEu85pOtWluUnqi12U0fCo6yyoFuDCELEBVSnxxx/fEFReqVGoc7zpUDGyBoArKD1Y7VFGt
Tw5VrH+gXLSrvIIq6ZdMQ8Zw2uQgCeqsfE4Jwjp215ySlhWNya5Y4TeUvJsMZZxU3iedexrQqE1d
vFt64Wz9aUK/IjRvY7lnUQqadeWC6AlNuS7y+uw5+DPgYn+aaXBkJA0xsHDoyMPqaJFn2RNovADZ
HA/x2N33Ouoq/mq2oow3Ft68FKVCK9clKrxeXovE5B+KDQhyYYd0Qc+MMZTmmeJDkFiG0ikuEHdF
lvanCsWXh9IURPFqUPkvzeH3nSU2DDCfoXNcy0MK4WWNQ3BYGbUiE1/knwJUIW8bSqJfWA+DHvz0
KBOkzaSZdiEcNkY/+0JgqZtsyj4T4raLXoN7n3f5h2uULREVeJ56CTStnsjcClKGItV2julD+xIF
Kv/si560u4wjzW4scX+ar0MxcGlDshO1G3Iks+BNpLTBhKGHburuAo/e6Kl89eLIWKtObVpfsKee
Zzwod1drdI50aLjYX6yLMxTRRnYQ9kOwhC6AO4c3jZwUHXwByS6K06hZh+myzPSSvZZLbadpR/3O
va/LArMj/88cjMqaG6BNhhhJA1eTSVnVpkTu9ANuf8GBDXh2cNTmF4oEVcNO1Y734a9wosOkNeDv
gKs9YhcRm9GF4ImpcVpim8EOGPVbiXOBzhAPVxGUnwlRg4DYsGpY+cqW5KPA8BE2JU9oCFpFu0oY
z2Ea2nNeCwFwAIBtgb8M06HXnWrvmi1LIk+HlAUnyPqfBjV/LDqHqKHQOJ1QyolHnhxCfpKzQGco
c9EZA/RNSo89sNDkGt0Z4bjuB+5UZ+yXFGk965Y5UGMfPtlj/uTVYsuIcZfUZCghcUyZv4eweBx6
Gy5tP/UbDfXfwgkR9t7FhxMyVP7HxIm5LdJzGfAFoDwJupQ4l7w3HgTxMikopgu04gAQbTlIr7uO
DewLvHQYe3gEcj1vGV0llB05cle9tJxxHDCxSEOet0qyDvMqtuS59IHViEkLsm8rCYn0P6IWsd+c
RtoMC29tzgZ6L7Ma/rVHZZAjprSO7j3tqnHGhETo6wfZsLNu6srHdsDFLg32s+rT4Hi2IJQuj217
cKycxT6Sb5VrMHqE/cT3ukCdWVijW2xGiyg8JwfAORkrIR1e+1T6EUjw5oPWzmfKVuf5Xl9tOqt7
84rmTYWyARLRTkT9PNSlz84Ekz1BbVuoZQk3fBWNJit4R+q7YDa5yTrYHmpGRnsWXmoTfs/gfJts
HBZ5ItLjvBYfhzRgi1k8BvPhvCGIXpr+dDUs8D29TmHF2OrHFhPr75diMI8YjrBVpKYJi+/Tq8l2
cno8ZrK3Fx5B+nUXZHMTq7yS9fjhW9JZJn51qXo6IFI9keuAJwBFfNuuYm5nOA8gmc6MW4O93cC9
MBJBQtcZ6e7u0vHMnoaapw6G0q7rYnDHgNBWeUZxkgq8TR6mIGYCBozJ0LH9rBy2CDWerqqumXbW
P2lcLBYl471FbXY7fPs/u3kvXWnFm+cW2jFUOUFVCIisUtbStLMGvcZfdSUzT/TOpVHXMJ280Vs3
psYGsJ7OnYOUa3EqtfP6JfQg7LjWYzSK+zrKntXo0B8OKUHF4JancXjuIoKfXaOPK2GnNSQx2l9n
sIlZBV9WFqZrRmL9HW6Fe6SqhGmqy5xUWWeEFwqz+ol/gjaQ2qPw28/qS+YOP4A0q62Tw7XPy+4n
uujgONmmbUOd6hqbGYKR4/AJ071PYgmm90RPUAgmjLKIINS3UAnVWma7mCfDOq/x1VhaHJ+DaBWO
jDZGN7kPOwxguph5LdVT3ZQObdzAXTnVVm7VrUl2PhgI6JgKNimCbjxCL3O4zxgJYBoH0HS0PZ9r
k7uC2H+I0yDE8mgIzsvFUzxAhQKh3vKrEvQe0LPiycG/JLgo2cJVhHDj5Ks1p3qbR9G076AKybkq
uAgfq2IIV7SjPQXwvpv+XovuEMtLNqrlgxsnz1F9LQhTXgtaUdA6WTIB0b3ZGqMlodhdpyQxXHpf
aRuuMAUmJWQq1hYe3QbqOexmMfav9KhMGztN+B0Qe0LhmTCqZ5STBba/CUb5bQePTXjWtfRLmEA+
sYqRo3Bs5nrV8+SDfuEu5REcUe/DZnDDbrvZezW42wRAAxEmNiCg+I2+OkT6FvBaTRLUaHEaZZ/W
BM/UoHryXJj5tsbsA9IcEIY3tfecU8JSTngK+Gsyg+2fZ2ffU0KCm1L1k9nlb6AvMKD6Gi5Bvnhi
GOq2Yuc2Oam53jdeCg6ugN9tqmoEXX2p9wGAjRs0ZnaZMTv3Hrs+Mw+9hfRNL5Q9jrshCORSlqyX
bvvged60rWwQW0ZUUk2jYfILvkK5niqDILbG9wTUw1y3YEOXHVn7PhjydbtPDmMhr2GRvCjLLnex
m30kVCgsNIu8Z+yH7Vq1oNkZIugzVROW2I8woBywgkyQT8iuHlLcmJYkXVnv1nkcCCwj8a+p8jGB
9iR3zZb7AUW0eiAH6lMqHlEakY3PaT6Qv9OHbxlqxjl2RLfRPJjzNjxY9jsc4YaIxl47noydEbuf
A9ocWxMmqrpHhxCtUYC7K/2SHLy8U/fdAOIgwQUUtUwg2+FLK4xD0HO60rW6XfnqPRzan7X1kSP9
dmG/GlLG/DxEt33hvjduQbjiuTccmpMbcuepexl4MC5C0OeL+iVqe+RtYzcgvhk8v9Q03k2Z9ZlA
MWkmKF01IpdjWdt0IGOXD+4VPM0ZKXQhsfy2sOp2xcR0YExxJcI7qhgIYYb8MWSPRm16V7yH88AX
q0eRWSu6/ezjrE4jYgeXwnSOni2+uR7LpyCnh8i2OHtF1nRGVs3dfhUo+7OaYWnVsuqnAQSilez6
KFknfDeEGiBdF31DC4QEE1qXzA71ijMlb+0LhzeDqHW1KEt8wIJqaLLj7F1Ql6+NSVbItKyDzLJp
3w7uQtrE/ZwCUEPHX6S2Zas/0QDywBpcktQB++tavn5EZvweMIyaCrtAhQSumay1wcSsrq81uY6s
kNNz5p9agRc49eYH+tRtO9z4JXtZo80pW7eh1nt+cBCdduLwuzWlCVeMJ19eToAfQ79fUQnabIOR
H4dN7b4R7GESF7SYOaxr+qifyQJ4mChXgUfSuuV/8LhrZzPonUl6buNTPey6e7OQ1mZMIJSXUN6j
oXbIsSwYNf2oa07BDnrWovKsHb28PFtSxUXRmZtSEPerINzaIz07NlEIO6mTne5H407JsaaVyhsZ
1/Dr1MrkFcvmluMLBS0RvlbhAuj0NfDDPT0Xussg0LWaLfDNYq2NxX2YueckYC/RJs86Pbo0lzyW
UQfUfkPXCs+FdHg2xxwKlj8Q5QeN0gdMFDrJlYh5l0BO+4qLf3Yulx8h0gfZTyX2tiwfS+0JNsOb
JrwX0BAkQWzWwTx+TMrSYEkFLZ26hIVJOcIDAKmF2+deeNpnZmk1RBnnzrRgZ2YRrQgZzVRLkm2E
2UuH535pbesi/KRzZQdnFRd0cg0yb22UwZ3TzFX03vSh9kXvXIqk6klLcTM7uc9QS4ptT/XGUjOd
aMl8dluykYLg2n22Pm1bdt4TqbHyfNnTOenH40ePyZhrlM80HMVqzfluvqqUs/1guW/ooO+kpFOL
vX82yQ88wmvHZQRR8bTdZfGdBkmThDTHhLD8JV2oL3ZePBGmfUENYnTByJaLEga412+9ehSc2xx+
cwV2iVs8VDGEyqAf72+JUR5DMwytHQK6g9RLzaiAMaAXxbsA/LPRqProV156+I0k0ngGp3kwU07Z
01C5hQJ3e6lQI1xibTseCZzO+1EeS0odXxifn1nlo3tscZwMcIzjJdGJC0NnvlEWrMC1DyM5BI1T
46NtRzwuhvjOsi2bh0avr+mEtbjQmJ/mPdsLPxDxvulKh/4u/Bq3DwWCEHORWHv0I+q6TI3IRK2l
ZyPXh2Od0lCgbNNnzeZSqvB771EkufVwladWIT7yyWpXoWl0ZzRgfxsByHUnE1p+w1ous4IRkuOZ
K5tEOJMXhd/SE9EsMm2yqh3vhzr8ga0uvLZRUy3dLFWnwdNR7J2lRsfwwQHpcPktHQsKkTz2UMfQ
4rESTf340ZrNXW1l1BS6xkNAj+p2XrfKm1gN+FBu4yLEy1ONJBtn+dkPuxewTNi8p+BiBcRUWI+K
NWsZPBh/bl60NzU+vjLpxo9cFGJlhRE6fAjStJxSPrTib2Z76dNtb5oXtQnEKnA4StjdTh+zaCXT
SWAIZGwk05/UtsYptaaB52bnsnUAI/MmcXVX+xsgKTgYUQoTc46XZ1654vlH2n7+k5ZPJzXUDHvT
8J3Ean9AcsIwHE8Xz/HGDw+D10r237ZM7ZONC3UPtDDdl4OvzkoJko41kyqzxNM6ORFrUm7MhZg3
JZj9rL6SFmKQEbjhpZwDWF3EyXbSvPxh7LgpKoxon4nOflBEznid/EM3K+0My+0uas+Go6HyzXbT
1uBSVgXm199/t8ZpklniKTTMj7YDLu3qnTx4AQ0zRcYP8Bfs2396tP9P1qZQwrOGGmWTauf/IqnZ
gh5Z6sdMQ0kgcH8lqZW5gEFhuV+GK1ghR9rMKDcSWmYf+0jIPTT99whYV2EGoAKx7Kxt7FTARei3
YZmdrbm3l5QsPNHD4RQ5yGeqtqJ9CUnynjsd+qzAkuXdk3fo147M1CpswST+yw8CeO6PH0Q6rmlJ
2zWkrhwQc3/7QRzZ8XDOJ7xypQRIUOlbMy0fgoY+YpB1a0ZY5X626+u5/+SUrT9jwL4Hm23zGAJ9
YUPIIRPDQ2azPfY6NvkQCnisSfOihdpxCHxt8c/fshJ/fstSCcvWHd0VeA2U/gfFrifO7AclzTl2
MltvgVCm2xjU65ZyUG8TEwF6rxpz74yaRaI89vfZZMTnvKeBC93SJGPLuGZL8+6AZTLxDr5i3pHZ
xmOtokM6W2Kw/OGGdExwrLivby9FEdBc589tpp534NHX3ZEaYCpKJzfVnMwEYEtUq3CCxeqo+DHQ
J3PtChmTQMCJIiK0F90FNdQI/VTPL7c/ycb6sIBcwN4RDJ1Ah50ZRbfLusmHLYXVxilj4zwxn76i
qJKKcJTY+vaEf0Eo5y1re/6kBZdSadXrvAYFdZE/NrV29JIQv6aMCBXBzGRSUYu7OOiH3TCwly0K
/GB4bLkTzRem2toRw0700EmzueZsg2LLqv7lnnH/655xlGNxsQmL/whwh3+/1NgxBky9NJgiPOLD
vNw3xeQ/jo2szmExXghaLMxAo6LP1IpwaVUccQodke0GkAMTYT9SQMs8W9TkTqZi28/UpsYGHo5d
dtjfPmxlQTqwmGEOevNQtkm81wKNYAzz0IcyNOJlpExnK5yKR4Mw+nXnMveFwrrgPBE81tX0KEcV
n6vQxtk6cX6dLZrpQFiZ7ppyFbqZfZIyQ7zDHHRbrkc1dCs5GclRgMBZoFSGR1sIfz16LhNfp06P
mDJ2caKrFwdy3q5yEi7btCMXFCQaU90EBhKMky74/bFdWqeobFEEiL09VjIsd1PnvA6pe3/zod5e
sBffg1/DtSM8tfZStpreGLTPuYbX3ZL68NxUxtWDfbuSQ4prQ5jMZEYPQDCk2XEZk6Y4+dFkr4LM
Lj5Qc1ZF5to/ndml17UwyGRHDI1+XB4JJNMJTSTueQqzH2yp491/Pkep8Pmf7275XwuSO5Mw6VIE
4M9/xB93txZIDkQGkBqyqe6mxmMNkZEOBM1myksRib5rJkw7vtIZM9BBcXatuH20RhajkSvMWmBx
A9HYFaRvHQx/KjRWhmY9d23Y3LfaGFwmSrSJRj6UEUM53wvZfVUceyLjXq8pCA6FlnwXffLtFtMZ
Z6Z2tFuOskOFIlJMvbYvIqteFwEe6xuMZapxcvYGVWthl6x7PxkvDlEiCnXyx9tL3rYgQ3A/PZkF
exag7g4uUt1eWqDL1s28FgxWhW9qitJ9bxtfYRLW73TU49DOm1cfwB8MBvi8WaQnL9hxxyUkT7H9
5zdemH8uqy7Lv6vbluvySOO9//vtaVlja5OsShbKcUmbyKKIwRLRF6SstZ72H5EeT7D0Ap2G1Fye
vMIDoZHVn5WIq7tKx9EVYbDDwJUj2+C1YMap/HNtq6sfR8NDFBm0lqWca0VF2HOmBrK4qgPE/Peb
+fr24rUM1UMDXvZokhqSnWs+QwLaIMDrS71uh6UHHZJBRkp/8mw260U/nWjuxXSlmMcE+Z1v6enq
n98bQ//zzQFTaqMvOJRNmUK6zvxM+vkJgs9nd2D83xoyHeX2dFph4w+22ujrO0A0bLeDYncjTlGN
jRPe3jHqU1S46tYzv9uajvLl7/1JYdCsyez9MbXCHouCXR2ndvBOlupfbekjroCAMo43QmDbyC8O
UAbU0vpgpkb9rGV6cxgIKUE68/dR7Y1rI84tYBJ9usmxMjI9Dt9IPgWQnsx2xYgxPZu9w/xc5Ok5
bD3mnBPzcHd0g30dZBCEM4e+E/YnL5w73BXEISrT4v5M9UzDmdiV9+iOuGl4R1lFzZNTUnuC/599
XUeDto1/dHUjlNEfwYCiMbFtZ2CJ4sJg8tkZ+nLeJNBo7V7CiWB3nJT9xpg/vH3OQffZaWUI4pHY
hV9GsGBterTbxl1ghRU/4OuuOa3mc9M0fTw+qAivHIzxWEqNpJ0T9Icx4lhoN1I8VVZ1FxYUpYhW
feBF+c68qKDqnlNNHmMFvkFKNQLwqNmMweV0JUkZP9BgGz3gffwFnDE83j7yCyDb/3L1WPOTLU9G
P8/2v/73f2zJRcNCZrPNMgHcm7r+96sHFuiUuAE4dRKMYnvDm1LP5B3xbFJvUNQOipLqj7ndImuI
vMk+40789PPgo7Pt6h65B2J73EA4Syd3ZTV4JXlwDNuq0tvj0HTqMAHf3BUNgQOjEfe9BJCfV6V/
CkorRYGZ3dStk6Oqvd8+o1jlj3YKjer24RhG1UXLPf2HG7erPo4KgO5FfwoHwzg4XIlba7Tree+C
DmMQqnakdEE0NPs2CLKfdS8fRKHueGJPxxtJqNMVz7XIhcII5H7neh3oXg0SY0zJKrOxAyJU8SMU
DLoCpmgvJKHzRahPF3IW3kl07tPvHIyGZ/H3RdcbWOhcoARA+LJ4XPWMuA96VmaPujR+BK0KfkxQ
e0KKPBEMxzekmmxt1YbcofGtklqhvAZ6b64p2MoArVPTSwgRwOJQR+BdSgKrCVQzZEHNufv9hKZA
GU+9MsqLi1N0juX1OMKWUN/bze3Kvy3/fd3WRw5MM7ZluKJT1MspacXm9mE3Y4cxatxTLHu6OX2t
2e6rr3IYgWcrK1zeQUFMLXSbC2jWkSoKJ39xbQMlD1InSWLO9bKm6nE+dtalXI6JNoK9SlZdNPCO
mhq+Ax7zrxFD7RW+RG8LLZOls430eov+Ni2nup/ek2SgsK0X3zC3lgbPuH/ZlRtivoj/fpELxbNZ
6K5iryrtP7Z3kz8YqSrpX2cMEcMaBLoecUu9DIA8F54a/V9Aawg4t4r2B1CRaOk1WW2zvDelcRlM
I3pux0sDxO9CW9AumwIgJIi0jJ59aW3jHJ9GA3sBGDQQEgRdzJE2dFYUiylYUz1hHpuIZoxJJx6o
VAdFZq5PHRErIrO2r52t2ucizxf1TORLDNc+N9RXLSzcQVH2VCDNPqjB+H1HNMHQXH+fFipXW/ph
T2Jat8ShLa3gURpYPylFPBh9M9Pbw4hmsnfVBMH59nLjcNoNuyRuKZ2pGVkG3V0EWVu8jszUN6ni
GhLKL17jRj5JlzhYIOD1dRgzFlpIk2nXIzjfQkJ8X3T6Whrxk9kpf3vpfVuxBYqt35/zaSPAKo/1
zoZfd0C1SSi+s9xzjWUVlw71QEwhgsUtTOAmNc6qqoPDY6O5zhhgqmsAtWSdutPCEb0IfBh67P3v
8YQxdudU+xyEPe5sPXZw9JvepaJUmD6MMoCAgR8iN4xk64CohHMQzcBTTKcqewzbXge/ZOXbnt02
e1kEjXqWvFmQqwObdfEApGSFMc18NqnJuKskBri4+p38xDr35gxDcvQ82Gj6qL+HoOTuutnvGY4G
1NOsd9udk8aczSRPLPzUaHt2uaXjeKKbleF9h8Mdj90dhnBt98/rugmZ/S9XvDJ1aaJJSjEv7bQd
6X9sCoLeGEcReziLSIAkpr1TMa6DfHoIeOYUoFp3BbNhpptEZAdnb4g82jX+1bJQP73gJcA5HcFT
G43sqPrWeqKW/c71nfXvR6WB38qooTMMREzBFIDHK9hztsxw97LJNv/8w7h/Z8Pzw3DXSpvnk+VK
mzdr/mH/ssOZUFUZI9XRwg01LKN4T2iDRxi7xUDMguXSn2FgoVXSGty0W9GXBFrmQ5NelJga6/5A
bW5CwoATtp+6eBJuwTVyuuF+Am6LxXB87RTshCQgdG3JX6QVUJ+j8uP3V8qu0RD4tAKQYrtJDK+C
QEITWsMoen1LG4wDd07LoySc7U5haFB4mGAJu8UaFW7HY2XTMa270akOIfAWHi4uM4Qh6aN2PjFR
UetmiMXJGR6TETEnyrhytMZ+JM7Sn40bVLtMvkltkufqU8p7h5IEBrc6W4dxOuCiye+0ftsFDXDb
HHaF4a9q043PY403gPNms85621wHgrF44/2iQxVhuOi7neba+wn093KICuvVBUW3xM2dHfqU5tx5
fxI9+9TT7gYHZfUGSS8T/SfYNfdIeCiEchpfb0G5ymRiHlW+vbt9WMBP+5cL2/n7SV2RkbIsw3EM
BGILH5Q174b/ci3YgYSNL5tf+czGHKc5AW/e3pvCmknTLC+LQve1azTToTzHPCti1g9iLv6Luo5N
8nz7ayNT3Jm6lqkBG3hLUGOgZYc6ZNINVgBMu2+bbck8cBNlbCUIKXjLJKo6PPFipHaz7q5jO5tU
UaUMNld7tnvgdbzWOlCFJn5fEpjH/n8Mr8oSf0u381ymDvx7NupRqbUwe71fc4NNB5NWzyVIT1wz
CqCrriRGCZMOaFbVE2bqjKO+tcqKod4mQ1rfRxMw5Xgq4RzfAtOyuEikZfilJVDosAe0Q6kyLQL3
3jguc8+ifmie1eDVH0+hmT71pF8OWpejec5/8nspVrJt84fJ4ZGTnUxZO+CdfMgv/nSca+qcENZH
YnwHtd2yrYsYxuPycr3PMKme/vmetyik+NsCxu/Z0dmUKsDK1Mk4f+xLQa2pxM6TX8P/o+y8liNX
siz7K2PzjhpoMdZTD2RoTc3MF1hKaK3x9bPcgzcjb1ZP9bRZFQwOR/CSkQiE45y919ZfB8Ppr08y
PHyX5KDP/SZKw5rMYB4suiR8dfRwA/Jx+qz1cBXa+HK9JIYIb0nc9qwdJ8pSJvlARW9UnyqfMkGW
1nhkJqf8hDQStvxDnTkp6T/9t9l2kycl7ZNdOVrGEkYGeT66+jUIiIBJDJ6MeLIr7/t8ocxGcJQb
V3zBAh3/9+8CD2D/8ja4oPE1A2GxBjPP+aMGSskv4tGY+uVQZ6jmNFaOca+TFp1CY/eDz3muzqss
Tt/IGaoOmMHMlaPjgIUTXW5QSxawC1i6qAaqsIhe+JcqX4PiOxpuU3+yQr6d0tQEShqW72XIF/KU
RdNFbkhMTHdmOAPm8t+1rMAUyI7asP5u7eBdDOa/jrLaa7BMvw05QWJ9COYK92RFoAwLkkisT2xT
eaY5V5xAlWR06GZEW9QLV3MQrPlEubTw4CDnyClR+wDTCuMOxSJU4eLLlCEwwQNZHwPbuzNFG6ft
o/dutBKMH+W3ocq7s2MQFuvlySEf/fd+JhYk5d/3aEZKt05bvtkxjTZ3sjoVZV5BJKLx3dBnICc2
xm3UlNTi42KD/dZ8q3wDUp6NY6muayj3fme99KEJ+C+Gio7DdKPbbxQcvtfCBlcabcl3SI6zOqph
KqEu3PWkOIkPOenBsk7Wt4a5lh97c2r1DRHr5ZbG//UkCz/4LuiEKSzOL+30gUcmXgLhEtzOjTYi
HhkH/8dI/FGT4kita3AbuKKbvSE2PJ03exw41qAme0qv+ub6hKL7hbPOcnt6iexs4cf96uq3Depk
eJSeTsIuz95onPwoyY99HfhHUkSoQ6Y0qa8/Ixmds5rFNUz8txKt+xt6mSNyQWWFwLRcQtEIv0K8
KL2GIjM5Tq0b5CzAumedeu1LFoZY6zt3U5p4lT2yCC9lYU9A3FJzV9p2tyVomj4Lzy+FOqfrvAuD
e6V2nvNiKh4MI21XBf35DRFxT9lUKA9W6yA2qtqj6FFB/028nWKodG5Goz0VDpLEmajRJShSc2FN
8Fmh/KSLtu4ctN9RsSNYhgWh7QQwNjHwKpaiHsu8Ul/BUwwbq3fSb3aOhFx2xnz1WwdcE0Zi0m6I
YtrohjUd/XnyT8EA/9O0AmOdN+a8M1Xlbg764lvLbQtjwvRqsj4+NbDNNshd1nkwYT6qPOMthWW+
rJqKvqYNMWPiqUIb36bJryEssv4weiUGSUgFqjLqn7nO26HkwEECg5z1vFihL/0azPEJDG57aCy1
XSd4dldEhQ2bxorbTT+p6H6qZhvYyXgcItg0rZY+GhD+wHM5j7XpDOQ2gmiJrWzaXWnHpqtyY3CH
Y+6rj0EceR+0Y91K77GTFs8FCdpdMqTLYPDm14bKPuVouIakGWI7wd48wgwDQPik9mb7IG+C/+vb
+L+DH8Xl+pzW/PM/GH8ryqmOMG3+Mfznc5Hxv/8Qr/l1zt9f8c9j9K0umuJn++dZf3sRP/jjP7z4
0n7522ApU5geuh/19Ij1MG3lf4BfUZz5/zv5P378LcuJQc4RYpjkYVFy0VQeJ377GhA//WP69CX7
8X/+J961ovxbkNPHS65RTrb9D4NuJQ0mTVd5g7VblJNu/sPWNNUTfQyN7p/N4igvZJSTo/1DcywS
oDyN1qDopv2KcjLMf0CPJxWDFxAQhS3xvxPlpGuywfjb0zbleqCdog1mqjx4mNYfzx5ESBckBGvO
IonVYhO7IezJbq4AFqlztu/SOd02pKbLQ9dZOfHbbkjk6KIBOYREuXYBWwfCrl86Z/yL6uY6lDNm
2BLP65iqe/DGrF50GbAQORNRkjzIiXG0xv7OEue4eLC2PMttOkHMCxvu/zJiR9rL8Vh5d5WNbkEO
5YQ8ZvAwupE3e2VM0N8RDrMsIpJHfL9wdzKhqigjPMJYheUo68b20ZhVZ2UgHFkQFW3jrvOVlTfO
zkPm6nSPasNZW2nXotFJ1RdTqzx018xWfu485ChYqBJc5Pm9DfbB5EtLTl1PcuJ0GwfhdCeHYVLs
urEHXOMbfE122ZL85zJfKmHgLkLNUhfXsQ11gAgl5eC0U+Le8SgxbBIHdZFdFzyegvfxNhpuLVUj
e7E9RjVCQ6/3ii0gTP+h9nLlgWj3FbgL/WTMA4eGzjqNcbGSc/Ks0vCrrY5UCGEE519fOfTF0mwS
ZzHG5OB56mtLZu3aUqAVySG/47xAJj1t5FDFvQugDt6wHHbB9JgWQXWRIy1A+2ZnL0PRuo/OZK7k
UYU8h1M9WZ9EvEtOwR1skW2erag1Kep51VoObxtnKGmBNvHxdqgzjXGft/VBZeV5Tim6nHzteY7V
/glOPU90yZNdkEI2hORy1OnQ8SgPuDzO2vgYN+pr2Hd84TuG+9kgLfQgz81GntNKIgiXo1V9n+wR
79sAYUhmm8i920ZCS5AGdy0mt/b7IE5GV/IBMpHnyVNgfbd7xwZ6g7qv9uk8RdrzNechdPZNOtjv
lccKSIEQdeyyRNm7bgS0PuohoMUipKDSHifNCh+nepXwgXrsxRHY2sFazbJocTumWT54/8A6yEOe
pdv7ORu/0FlgFThodo+IsdZWmduW7tZUu7NGGWmjiQyaEfssaul4fi2CKP5G9sJd0eQEgRbm8LF3
O3bbE7NBmUQLO0BjWOiDt6vC7BSJvJFhGHha62frekw+YtqkpPHthzsXnVBwTE0vOIYZEZZJo/1M
YKdcD3XuEA94fP4a/zolFi/QDLtfFw6tGvkvWpHksSA92yQNg3/8KI7h2/XOWU7K66EV1K7ECtW9
HHaIUzeeixlTnkKMBY5cVkfdWKGbVEIkCl5afXWwxQZd53xXamp7Q6xOD8Re1choqy9TlItfUFAe
csGXom8CZErLVcSZtPIrpd7pbocXh0borpzgWrcEXj2rXAT31hj0GzlMymzcBLat3UO0JkGmC34m
Ar9FKi8tlfYkg7zlEbmZk3FecJ0VCzkxui06SmTK92YCJUpuMIPq1z05DAZ8pnEN9OF2yu281B2N
tVtXwyKZuuda5OE5WlScxagaSuPFqFrIJIz6qnU2E11dVEKjubR5y4F5odfCLZae0ERdTFpC9X3l
DVD06R0Us9M8wrLatzz7vhWNN6ymXgcGgEb2RDlxPFh9u1NHL8XyEwcgkb0x3tRQg55Qdws7X7uD
MsGsPyWAK6MAEB4e3nU7FJV1LJOg20fdi6E3eFlqfdp7WUK0ktI8yg2SePu+6TEvVthdrsfwQ9xH
NJLoZDvY5z13I4vuUKlOg7hG5aggxgAYMsdKcS1TZET51ndPskgfi6v619y1ZI8+7vzr58jXIFX9
OPTruFHvk3bUDvLvi9uq2oJW4pY3gBu4x2z/hO4/PUoyVYGTY4vrxrlL66qiE4VQlALnVKw7W3hj
uGN+rgiOPFsiExBsLJLj1B6Wt2NyD03/up6oat2Op1UKP60lsYRlx0+/76tVLTpHkiqoTbTSoF/8
NZZ7tpsSQaf9cLvUA/gPsRMtKOpKdwT1UhDIUGl1jFXdNdcGse9o0Vmt99zCNzJQY4Lxvy5QdlOU
zfrnnvyxg+7RtZGzdTKVT3P5LOcMbj8XdU5O4I2m98Si1dDUw7DvocO+I/8UR00t+gEhDtUvnOjp
ynCRnz25kR9FcOn6warvbx/JWrf5nN5Os1Po1uWg7hKe8RZWWU7vLLYQP7uJdoynYHpx2orOgjG9
j3ikoMZDdEfd/C+nWeI0tMN2mZy0iedt3J+7eojzR6hC6edYD54M6CF9QtbdZCrxY+tr1cVCy5aS
Xv0oD/UWz6JGif9UDuUEIqN2MdGsXN2O/Xd/UF4XAMFKKp4VOirNQ4E4qY8NNllaf34pmr7qYxmm
xllh7VEMJs/4dH+E7GNKl/JksXB7tJViE+mtc7IbbMpdYSfxz2vj1E6apdWUzUPRx802dPgPhVZM
x77UcNb/OQbdD3jZbboQ78CIh7PSnsJ6Di9hA5qiqCL/UzbV4A9K/0eT9zsP1N5nghpp16g26NeM
tCq8dCc9Hot7pSlZFcW5f/bEJgaf4Vb5q1GUDjjYbDB3kGZD2NVitxcbSc/Op8zdXOuPQNPue32T
iViG0U3pukj0phzLPbmJue+gAItLlhU1oh5VURrgRzyphUO7cA3CnYYetTO6eXYNaoB7uYev7feh
PCZf6zZAyrR2pj8/EXy6ygvIflqd/hA7kdgJ1Pm6I44gfc2/XLE3/dA5x87UjbskTqctseBcXJXp
HKJMfYGKzU1EzsZNO21lBUPOUlq1uvCUO5o10KP/SyhYTlGwxdb/cDsk9ySuLNMoZ8fAY0b55R3h
jC0Jmd6DDIKlNRTmztO3yJv9jS9Yj3IjqY+3oYQKqjj7NZ1ryIhsAiN047MsMFQtAg+YfJ9lm4aS
6EjNFzgKMHP9JTTC9wnq+0ky1sSozSdWrlEfPanhuE+y0VMf1FC1+sfAC896YLYH0pKte/yw0+ck
IOiP/vkjK+L20AcYJVDxTZ/DTFsEXk4snVv3i4aKbLHGXfJNjTJlFdjK9nrldsksSlbKVupJ7DnD
NBS63eL2HU8JW6Vcn3++3XBuNxa5AJDn/v20zjKypfwbG2ugmwQiadmIvzb2jIquOwW4LnS/eCTu
bLCSZKw4TOOt6C1Svbu5WMmGrJNPULOiND1qiO3fRnSIAeQHvTb8Zw8el0dD5MktSnMLhxS/ixe3
n339yxyp4VfbjvSFGjjmngZXctc1bm2fTDvC4JaXwaZv4nhj4Yx8bpTuczuQk2508yefau/zHydo
XfM5DU37HLaeeR8IObknCgpjNS8w77kB68TpYw9G/SKUs+K8gpjrr+KSMFwtJV1rJa8ReckobqYd
bkOL2J9tg7aMfpB6cUstO8hekVNr9UNf6hfPrrND2RU5PcHoEtpJflePtfUkNz2Pe5GZKBc5ag09
XfhNO6zDwvA3hV6WSKkQT95eJdcw4iHRCYePVyU6ntSK2j1Oft3pH2faxtC5ixew0Kxw2qE5Qf2c
TrI4idevXmaVE6zIoszX16+nNrMpOYf0M3QCxfaShdUUcBk8q4328nPgJCApKktH3if6laNVEmQY
3BeJQjR5bQN8R+N1RieUfmMNjU9t8grQgx5KJc3KLpGe5BdbLdJzhR9CDJTOJKWuRrQagHq4r/h2
3cnLDHBIAiXBGXfyMyZnlSiDnG+KEEIXIAIOuj5cKCDTFgMiV2S7YjzTgL/juZNabJKOl3qoq62J
wIWvejV6ilx01bLz1vufklJHwBY5RIyrOegmd0I2L9eDrGWjLrceZRk4Gbz2vt0Y3egejDG2Dy5H
FoYVpZ9yxJWs6+rvatv+wF9gPrd1GazhBVjbiXLghX/i7L6y/fw7OjylrL/Hjp/c42OaL8HYatsC
L966UM3xeQrtn2Zox4g16mh+1caw2NcVaLkqQjUzNxQZhwmB5NIL848xNVJIj+oRoHF7TLspPg8Z
ZCin1FCC+MGpmHT7JbebZjODa1qrZhi+R0j20zL0WDmUVHFF4y+0T5mpWXxtMlCtiJwEL9Y3cs7T
AD5fvzvhE5bP2i4aXOdLXqP/85CA7YKm7R9HMi3uZI0WKLjIY4nTR7+wcO5ZESGgKDCWkVnn9xL2
KTv6UvIk9xS1mxHGSDsyPFAlcav9VQ1GvP0BpsEychrvlfpAuwXxoC5DF95yTk7NauhZfaHzWrsC
bCwrzVZT/VQHmHPyEHTieWX4S2qUmOsHIqtQWNFbBVV08QbDO+GXe7Od5ByPvf1di7VLz7fOG1dm
sbSVbISZ0OE5IUEHpV22YAkfH/nGPCD+s57k+6M6/dtMa+Ao37yssbKVhUR9aav+1gdRh5Iwv5NY
2MZIuOvXBBfbEdX/2fUwuDSttp5EM9Qt1Z/C3LDlo4CpD+TTstb4ZMU1dPA1K1B/OWjov2rHxopC
pEeNREx174u25FkN1N7ZrCZlr9SdstAx5n02RxVjdZ19++OMziB2OCytYd95PVVf2HdQtmPnMaRF
toYqScEntIwL4iLsvrPVfdOHB9YoS5gTSFDDVitPsVe0FxfgrI4j7ihHQ6C2lzBrVMT9bbREUgHL
DVIudqaE1ojnWNXSGIASqhiTN1w4QmON9BE0hE1f2LHZg/MqGL6WryNrkbtyI7UuZYwrUBVktE5I
X+QxxQpUqASusLRMn1od6a+R20j4tRhAsppqBJJkcAtcL/4OsbxHrvwt9QkpdMYoOluWAhQySgnx
HWpiDYaCdmWkPM85N5M7rV+5XsqXRJKSQmbU7ufI5dmmjdr42YyiaklHtD5hPbE2CqkJW99sqqNC
3vMSkzNhKE69vOHbXaCLx4i/F6Bf25n3FHYIqr0d9MVuXWkE6tlgoAN8D9bwnofZsHczHikmke8r
p3RSmPeSFwxpaKyHdzXrP06SRyE7QLFBFNIU+fq69mlyiCzABP/rsXxM7Nz5werc9jzO7mulxN7Z
Dl3sUHT2S2d81bVZvSRq8VgLkxR6vGifNbg9TXGSRo91ZdEmWsWJ0xzCEdSBGZnOahIN/etjcRI6
9/qUoT40gF3LWSe0wYPJh2Yxq1Fsg2VWVMmXnEZoUwbTHguTvlSAI6K8LGmqi2NyU/3ak0PDCErM
x78OGg50UaWDZ2Yrj6ozgQgLpuBpoDZ13ZPHbrNyr9ENOuSEu1UbMxsAjPiweWVlSKJ6P47KA107
42RVyYCxUcJcKkvrwHqR3CIqaMtmGgkWQQi0VYCR+HcGXErc8CZXvPCMeSkrCmA99VKaxlQ8dyfd
LMnvFSUJwxpeggBvF5UA67dz5UtVl6hecW6YFTiT7LTDb172eySfPUluSrcvRqdfZC0aKbsvvBJ9
Dgfl9O1EL9WBr2XY6+8rPxCU9NY5Svw7X1DKxhj6pxsMXu7pivFxRmRHyHIwuq1b703vfqCr4Yst
KAjf1X233ZLSlD9CnsgfXW9RGZHxMKsZl80An4veTQGhsVP4wnfhScYd8OLbC7jnnoJyyo/yUFtN
8Qljw64BhArsEuITdlT0bX1WvKEPbXfxBBPmDjvDuAi68UCAGPQh4bHrMvFWm+3vQzkLWmreIV0x
7nNpgfHc/j5DFLQwLWU4yg3tNh3HL1YMrbaqR0zCS4lelqM0sZeqIOX+GkmYshxVOYk8Yq4gQRTe
43zia+fJ03JqGqKmA/lvoIPvUQ38q+rTB9MMzwaGwgwkRsO/gszT9/aFRqmhiJpntMvqnisFbUEJ
RmOl5wAosH/Q/CgwKBSk1ilGTIBxMYZnaw4O16oWWpp3u+MeLJeLnou0wmqTnZ+4w9oSDrK+Slmo
Z8OLTkjpAWxFBxSK40HL1xSqVDDQk+2i13b2iNJzqFR9u56dujhpYtPrvk16PXUeFNKV0AXl0ilJ
NiDrEUgfY16+8S67R12bCpGdWLwpePI2KIpKAjgY1lkAOtwgDU/OTqiS4ALH2zDN8oMKdX1fJQRU
cD/JnskFHp7wrBbUDsEAGiTVeYlZHUIxaWsvUXfsWJjku0IHGz+o+yye7JK7N3kBbq/dFU7Tf28U
5dhokfVYxjqJijjCcdxwrbiWWWBSEUOrNV4so/8YSiLybXYW/7S3oZyVJ1tcFHdyqLpwafQC9OZA
073+mvuwZmo+BTM67Y2/9NXuBQ379DktNYVnwD4SrOPkyeW4VJfcjhdqnDyJ8xPxpKg3A8wqPczv
AwPjaFmSy9Q52KjUeXhQIkzxU0kZRLNeUQLQAoctZ4uRy2PWHmQCPArxEr7IMFA5DWscMRtr4FBo
JcUrvcu1l7zSp881ypMjAXpgoKHIwYMbuJUjDY5QEJjqo49q8RQ1xqasEu1RHkIfHy8Nuj7LUL4C
IB7doFA7jc6zjGaQ8PxAb6gXusD4RLlYbjISq3GsBAS9pWhCl/I8/uHN6zTen+sr/jxe8/v7bTzt
VQf8cwrNYVHhXiUoQ4wRaGkLbFV8f+BN4Au1ybg7e0/yDZiUruO6AjYn34Ak9yaMi+jW5Gw8U602
g1rbyNnZFJWfxrIOcrbOir2S5Da2ySC8/oqUrhdjRAScJtInbn9ZV7rWEm5OeX+bsKQYBODdYoQ8
eg2tuB5rxNljcgzqrRuzeJJqBbmZEnhnOdrx2vLFMgYVg9zwgnKtAX2/nttF48cEUPK9mYPcDsx4
3HYzHHUdTMs+4in5fqRu+EYRJoEQZA8bsymdN9yLz1oTBg+B2wxPSlNtHLtbWin4TdvI9yr9hXWm
1KSWwF/Efptf9+RQbuRppZH+PiGP3U6Rs38ck8PJ0J/9iU+fVPwVkzqsE4VWLvk4VCddk9hsD/3C
bXY0A2hnuumeXTeo7JPaG1tVLAvkRkGRet2TQx7Hpr08Znjhzqr1ZnM9nsysFCzitHald8y0uD6W
c1sfmwqQzF1PbqbjzA0pZhyTs7eNPJajD7wH3TQt/pi4DZUY/mYfx8+634hoBL5HlqW/m8dOO4ta
z6WaLNbRpJLee10erwglaC9yovTLYa8l8cXPxYvyNv5sQBXdWTQS+5IF/ECXYzVm2B/hACxkvaSx
8KqRimQdgiyyzw4uTCgJUfS1L90H0WrFgB0DWvEAM9geDxWBCRuLchPRZpnH03RVd/VeT4HJephc
12nQd0uvgV9j2r4FtBJzbl8S/FtCuF03Q03gqBxHZkPDvEdHpTCbhCRX0GUG8iF0WNI7KPdCNUAy
F6jDPXWHj9RoOSHzo4dGaCORVu/k+kYrTZrLkZmt5OrHJcnk2DX923XdFAANGhoiHOooi4DLDBAP
dM+7zGXxTUK945x8UC1D9yOHQ8ed2LXfySPut4MC10rmgVT8TT0daDJlnFQRyELQo/7QBA+tnXmX
Fru7rHL8GmGn1l8I8/QuBNBfCyJyToxkteTXmfJ1gzjz10/5++syb+aydPRhWc4Au9rRPNg6MAHV
ciMWk2JXHiQAxzx0fFIXXZ+l97cTR5gP/Z0c3060jfI1ol+6/u1n+bb2cG2QZr5IopqmU2u4E34j
6qx2D1VZHpMbU8zyPvdH13yXR0R4qtBocXzIXRLKaITdNcvukFUE0kWB/V0lWQY6RvMCr7xaoZ7y
d8TWDycX3e6iSwPw1omtwb7zXOiAwFzvrMqkok5ybbLhBo1Lh77OLhMbuSc3odJ7O0ioRn6dlmNo
iP7uP525/YjR1vSP19x+ZNA5e8tLjA32HfUgVdN4h9FKyd3R7NRDXbhvuWFOa3nKzZ0sh/IMea4c
inP9bvw495pqIScKnwgbaCZkn+SHNigvjZDuSXGuPGR5zeUm1f11VskTEDidQOmxBwo9gCN6ZG6a
8LRbteFCtsxkQ0xOeIXzGuIg2M0efnZYAAHmMNlgqqwc4LisgOOP9oF2WnCFRREpmYPm3Io9DQbk
wlGKcSEnSiul2T3NiDcscVCeI8/2RW+/D+YlDuvwRVGUon32CuhAWKdVX1+p+kDLkUDZiL+3XUTA
+TNZspdQfplwoJpTvvYKO7qLpZxcHpTgfsurXm3HwBywVrQ3VfQedLERMYykhomehSP6E3IjZ+Q5
dt7SuZC7sDJwDCg7Yu7ctWsFP91uiL/BNxktQmOcOl4QgzcdzYoCnOn6P6VyNu1VHrJjQHk3Na3c
G8cy31DMITRIHahWi0VeX7aX0u2OckFIGGhLXB78BTFXzxQwxFymk9NZK6a6VPsox9KcpM+5jmSb
e6a1lxt1Lv1mhejD42HPxJCk9kSmTIq1GooBXrNctMDJqFfEcA15n7EOK7QXr7S+DIpvf6/1dh10
IRxl/KgLE1Tdrm9dEl5xGUq/nvTxKTmKWauA0yaPyU3mlzNMpxDqpHD5yc3IYssguvYCVwBSm7sP
8Sqtc2H5H42a+qhpPtSqBhtpmt6bMJwPk4sfFZDIve0o/TPWAfVBUaFXi+U7bEB7h3ipv5drfZqx
JEwZeMYAxRRvGH5GTOIgzJXAMgWdplzK8nMdxA052IhPhKX9aubucLEoGUX6xujWmurzxV6pETHP
4jHJc8y3wO2iw7VLHgFaaeJpJx+o5CF7wIFeR1F+1keFoLsYkaRTvcq6nq2q6LKqTnlscxDGQH75
2R6ft50RafybGfDSl1BruO+Kf7Rsaux93SaeMFzPQG6pVvGcGtg7zyjtndyTm4myLhFgYua2+eOc
Wu+VVReEFyLJi4+T/zjlP/1Zt3NsC0qJb+sR8gn6g9aiHZN+Pzo64MxK4fm90dt+D42lR7PAjDYb
NW5Dc4sBnud+eUzODqw472xq10uWIwUP1+At+eC6S6pqDMVGTlxnxXAc63zX+ARkiRdcj1t+seJ2
2N9JHafVq/gFsfre984E5S7PeGQUAk+5oR2Mh6T8azYXGTyIcy8N9MeHeoKYaKSEymsDa6B7M51f
M9RqlLd0/0Gecv8xoycE2NkGODBmlMJ6BM5knucIi7ZolJFaD4uQ62SjDabKNfn/OE7urVPG/Sez
XMtfrw9qdVsq0+G3X1buyj9DzubMXv9GdSJOPKprjZZxQBTRQh81fod86NcU2OhFyGEbWFyATJjO
yGUP5Gg1/zomJ1BYHyHnYn3+ddyrXJFbO5v3M86pFTl53+Ao+vtWm23A6GJXjuWe3FgiXK4CaoZE
8Bgo6VENqYOEcTvhXmMj96jXd7uyJGZ1bvgOl8fkxis8sikwOtGvN6aTWs/733SkH0La39Ewmv53
JxVUGGwzuupaqm5jrbC8P1wV8TAT7kIfDQ+knu6dWQUynQxY/fqpX6kQnVemGZVv0UQ0acgd6jD4
mvUwkWXgr2bd+hQV81epRS8giBIj4H2LRjARdTVlTxGSUG6V0zOKDepMAELPtalCtBTXAm7DmZqt
W51tJPD3CIura9Mu8bwEv+VAEJphzoRU1RT0x9JC/FAma0fYQhMi0bgC6y+x1dBFmf3pMUlbEUrs
aBtrjLPlLSPrapTNAVSTETIuQpFDc+1GB/GzL0MQLXwnq8G0nsuh0Hej8MTown1g06baNFP+ZZ4C
uDKW9RhWVXWgLIQdKCh4+K66N6606mHEryojs+TioswwXWBQCMH9sGBpRnuH1fbnUGTWZQL3R5eb
vVyF9DOJvUEcu+555qaDrW9PvuUsAt9p9zXpFZZ4yHZdWwNP6PMcU9uskwOqVtK/nPx9mHrw626z
pYVSWw6l9V++dp4nEexOtt2UVF8H2+2+5GbzlQpS94XcieuOOAKMqDqiuijp29nfU02ND0HY9U+B
2WSbYG7AKCAhxtRAzG45Ttz9QybF8X9/nQo9dFncTOnyMjVVrhcDfbNp2X+4Xoq8TPysUshhlVde
VaJ/W+bqI96N5jzPebip7KHfDUWDlNLTKLyNof4AyVsn7NYN30tN/UqhsPsxEHtWTO7XXx7nzFHy
k3Q7x6Tyek57sGLqNl0Es9UBxfuhwVPiAkzfXGIC0+Z97/GjtL4/TUmrv1MVhOeN6vWUW+68Cyzd
JuGtN568Cl5UUCXdD7W9S/Mg+S8+vsbfvW98enkrHA0QBs/Qmq0Zfwir83Eu+eMz1H1wRLSSPOsB
bK0Lw5zLF07vm64N7S6o8ftokBlhyIRnHkZF2opWfSm9jJ6fOCY3Iavbcx4T9u6Vobq4TYyhU28b
meLXAaffebM1XjTQZ+fJ4Lon+H7JYyClC9M17yeIAfdKbGenHGs8Ohr2SKn92MubNFv9+2vD+pdb
mImM3UHE7qiQWDztDzNoH4U+eWUFqCRjIDhFgfDFJ9DB0dhT93XLbGsZJUPAv9Cl7X+ZDZQEd/Ds
viAR87cUb/2HoRrV1RSS5iWHctMEBLEhcJ8gd3OKPJYR3uBbQ39wZ5U4FF0RCWrxms5B9I6VBotQ
F0RbsjGi50TvPlH07b/6Cejfhtizx27wql3Y4A7sPbc4U/t7tg0yUP26sDdyLStL4nIoF7O3WVnc
vA35FaL/ErYlGCp/+8xZXCrSc2d7SLCdP95XHgbdFKA+iAAyhbw40c9YgfRzUFoEXPFuYh/zmvVt
os1CFcmH5y5pg52SSGme5IZnDVBPEyoxBPntU5igMEI25aAHr9QSsaq5MtzSP8PV7Pdman6l/9ae
yRAZel05Ebxo0WN0vI2TY07q1RwyuydUyGwKeNNdO6hHqqL+U6wSe1t3RB3ZQ+0dg8H5qWctjDw/
jx/CER4l/5/2U6qin1KHbE2ZwLnYLlECmp6Nb4Nrfp8UxV+0LkCprm/mLXkbX1riI87NFFtnuYcj
ciYh29aOowOn02wVEumIXPlELjcBkjjUKd8Q+gGpIVA69zSGbXkmQJzVfOv4n8NEpXNgBsqFfIvq
2Icx0lQxgfX4rQ+d9MkmrX3P5x2VXtDCuW3ofhpELEfR+KmtcjKVqLJsHL1oDrit/TXQQiDIWtqs
y9L2j4PZEwiblyDJMW8fVFJu1jwRY0HNvQAvb0kiy5h4WzlsvJC/T6/PvZhUNCSxZvyaN4N7uVNa
7yy1JDbZJWe7Vq4jejrTIVSRYkygyKaS0t8EZPU+GDtgpnSG4/bCe9ReWsXQlordxgvDHDXaFAnp
A50ByzPCuMUCvniSG7dn8RTZhbrz3LR8IrOk3eXoxu9Co4VKZNbJFuAbqUl8Re9c4L1DppFxmPZR
tWhTIjichOKSi+/4u8aH3W9V9z1uk2xZk7nWTJ7zBCbnKYlNsLVPuTYrJzUldU3cHVjaKKe4j19l
6J+Z+9e5zDA/VXyqLfkQ63lev7Utnu7lkJgNAhu0QXsZsFC94w2oIN9l5VlX8mhrD+68KSgOnRVS
/BZGSHqYbhbF9oqmRCvdmtnJzkrqenC8QDCfWpcc6zrGL2I31XSJ07sws5xLqkXOBceac5nn/gm/
+x19Of8gS1t5EH+PvSTfBt6w/6PfZzlEF3cgOBeGloFWC6d5rZdkP3pI47cej4ZHrZ6CVRG7+WPW
c9+Em2W+xS0RVDb83u9TYC4dBFvf/v19GifSv9xQBCbL1AzMu1T5rD9uKPhBk25Qp/qevIoY2LcB
tT8cS/WOzNfoJDdq3Zg7UzE2lTjEbTzcU0kJt37pFa9VVi5I322fymJSXhCyBHQ7yBaYSK8o54eY
x5Z3MI71xsgy3IdyaHP3sAhsode9mNLR2Sgt6jeni57/L2Hntdw4smXRL0IMvHml95QoUSrpBSGV
gfceXz8LybrNavWd6agIBNOAlEoEkHnOPmvbciI9ICp2noA1YOwUR0/who56FXi7rgfVkDSteQpM
01/GSac8h3BtUPTHGCRp1RsS+x+Q3LBjVnAE77PUm9UYcCE+14ih5G+m0TgTghvDX0ooYAyEeQST
VHoTttZF3Xpru0b5IXyzqQIfTkSeq0YuybhMIe5EUfED9JEo3DrBD+wD27U2RGKxii5t6h57rXWW
UVX65/uhz50z4aqKK6iPj4iO12WOKl6CXXKok3hYOUOTPI4a1ZesWAEt9RaAd79IjveD44zJEeGU
pOwppVU/h6BEaYQ/1qIxjWgVa4YH7y0Kg7045DaoabWU2PBOALRoKH4fRBPkHYJuHUfvWYBLhFRr
/Fdq0EBtlwrFzi6U5zx2nZVK6eXCacjZuJb+QN4u33SYpS/G0P63GmrlH6tJU9YUHRNcitJUxRHA
zD+QAW3rGJ0JGGz+Le4H/zjmXfuqo/lIkrq5VpGUPTR9/iq6kwRiXekMD33QTUZ+uE6CHnE2ogk3
hsdJBBRE96wDwG73Z+3CjlXi8T0c9ZHCg2p46Ea+TCPqxa3n9vpZNUzQASOY53TE6zxKJFtZkR/J
t9TObRRPf5NaTTbXkNuHg9DfCMkOlOCUUgXbWQkZD7cTEgOG4i29aI0q0saMvcJym6IJdmosmLRV
iqfgXsUVYe+mmb8fey0x576HYW8MNh+oa/SGAdXwnSvtELqd/KuupDkBRYcv8FPUVgjxa31yCfG4
M+jh9JWa7g668pJR2IZ5NHbzILowy6kBSlaOhTPN1PIkeRNhpT7Puly/FJVWrhQpAwkAtkCr298H
WPrGNq5SkOEKcIMWinwVxpuYVe7SquV2Xbo6iErgomc18OW1I4ewsaam0o9L0wekFftQk8LWuqaV
5x+wzB3monzfR/9LGZ9iHmUW31RpYAsysxJyETmhwoeM0h9osob8Nvg+d4ZODfdyotjU+sTqAmDf
oiql4IcW6u2s76kyMcKq27QboRzgXhPx21+1Kfds1gvFMeMrtxOAMpbKDhQ9+Q5vznoZWaP3YajP
iqs3n3FRHR1fPYIg3FEJMr4CewJMxW1mq5WJ/phnE4wxG6ILNPcHyy1DfAg4iFfi4OWJuxmNcCm7
Mv2A1ljv65ckB55FsZ71aGGj8SUCwdXfziWrYV9bF3uwFcW+w8luL5rileNZ70URla+Gt9FkyfsZ
jtZOJebjDLl8liQEd2WmKjNWVzy0rWJXeU2xHx3eBPNL3M4GJ6gWiN6wbR0M+CQUtmGs03l0WtRA
lLjEFHGnrG9sZ+TU+IRm2Ka1RheurRh24+x2bNWIAv/SPEey6m1NVQ3OvuFSM9O0IBbIwb8G+H1g
ypZkm7we+9dm6H4YOcwHw/bzlwxReQCE36R8ZG9n8WQ7I1cnhNwqFq+Ihv+FOqJ+AUix75ItQ9MI
Z8o6MBrny84raH3F80O0kLYn/fQl/rYdtQbHPmmGRRbWmJZOfVB3yMwP0wikNZRUw4k6LP+QWzgv
2nL5qPeZBmkOW5ylN8YERsMm2gjoUWZp/3bju0F+/rakNxUZxqsDCUjVrH88galxTYh7U22qVhhT
Gnp7ya1x2Ik1vO026jkpcBpuv4sOUtfVXvHKh9wZ7ad+fOhixyQ2TSPgITJPBjnZmshCnmK8L7Y2
GaW5GG15oF6c7pXEBg97O8IRjF0bUVld9c4jxWiH3O9PFuUKB/znJkiyK/lzw36DpxxsQqoYnlO/
dmHPBaRANcm/9FHB+VHYSTPw7i+x1OUkIWdy5eO6m8TmFc2m9a2BlYc9XzA8alLmrLoa1r1nk9i8
So7+0U81Mp5LCWqwxUAgvGgF7kjEpBsWc3Z1QdP5OYAM3JuA15SKyBNBahhRJqabJzBcSCBdinvV
Uj6JLnFQ83QneVW5cYsmZffNX33fpAPgLiSJgJBa8oFG1X+mo67PRK4x6fi/8uTGgeNOkrLtJwtp
woTz21JbJiTfkIbRZbnbDmhgKKtsuuvYNa92VZvf5VB6wmU9etF8nbtyrjQ7tjIkSuvJLc93an+D
PU1vznQyH+cmj3ZxbgT/QsfVvhAm+fY7Crkbmw0331vz69YQ04dGDo2YXHlhq+siKYOzOAAuCc6O
GSFcNd0A4IJHc+obqD5r/FadcZPmVkfmwD7cXgLqbjZU+j6KvhJV8SFxFXRFDlLaLY/w9olKxnDR
VpJx6DwAuHLpU9kG9fVdSU6hFKk7W6/V3egrQCZFG3dUefcvq9d/hhmmQItiUASjgqR1voagqBjr
PKuU8F/VdVwPShyOZiOy2r1bZb8PeWlhWdwaw8Lly40bamVtPKsNvkWteRz8LjiOfIcXKfndSfRO
IsDV0mYOnQq3Wkq7zrFHbkgK8WkIMDKTFk1Ul7tgUM91Sxwp4HZbZB+53A/LLnTsrdPa5VMkUfUz
ltWIDYuiUPermKsKX7ela43GKu4pUYDKiYB/CLAsNvE5cgc1efAn4kM1ghwzm2puKvl7bqLcHQ2t
vFQNJpjKX6+6tGi2Q2T86LhQj0WBOVcx5D3kv6HfBZPUny1k/2KAcliwsA2Ot0JH0haLTgUuUSsT
ip+bKLm2HncsbVH+YrsqzxQ18p4MtZIuo1e+p0YBY0jVpYtq9eWOhTpbJ9GcDlnZPSveVio9lEJF
oW/Flo2HzhnOU79DWWYe0hyt7mzMpB3eEs1exkcMun4HFXZK07ZRJh27MVv0bQGBzpoYQmZsvEpt
/QLEHZFkYRVLEcEVhy+pZdz5EERWzbIYOucDccdD5KvRrww2VB5N+lEfLw7Pb/0Z3P6NTwnELAsU
bd9ZmvYg+Z2xRN+IKYQiD6zyDJ6Bk+yiCxIVZqDvLYW64oviQoyCQlaRdJWUIZmtJe0sK8feO8JZ
bu61doRdT1wdJb+tjuKVONjWBPXtsVD9q79KiABSdWws1KinMLtKmrPfU8cmp3m2oebNMFBP2f+C
WnT+cauwsBIi6KhynwDWZk/jf6y1Ke2w9QEPFGxGQwWX4Sz8KeAOvUA/TBAIgX0QzXxga9IZZEzx
OSQfmY/n3o0HFmB4Ara99U0OCSSGuSWtRNPS1HML9u6C/017jkJsqLDh8E+BZvxiBa+eA5m6ulqS
7LUlj7o5s9yEXb1rLyWt817rmiW9WYzhI4lQczWURb+iajfd5Q2hXYzN2pOqlY+WkWhb0RL9iHDJ
hGHrAEaAZJszIhsLy9LFE5Lm/cBXMTsCvk3XtUwww7UsGDtjoB4bSAq6ltXLQm2NdVA7fjeTXc9Y
G7nyzZcBSCnUaB7j0v1OyUtHMJXL2s/s77ETw24bMuWZsgt7XqNm3IjBsdXdlVwP1gJjMCe1d70n
WTsqaLp0JtrE3eJVYaVvokXdeLYwTJxbxXfOE6Iis8GxbVArGdUVhW0C4Wml8bdGlv9tHSIWR38u
Q6iR4yaqa/x9SDwZX8PWhEwGN8GddG6EaINcJXHnYFPcFWGx7KJ7SnppA2mbuGV0GqeuDpP7vdSk
y25ASzGJ7DIBzswmOlCp+skaRDGVCOPkNGEn3AFi7RHoR/lUUSCzRJ0brOSpqcWhfHCS8tLbuypQ
y2Pap4kMi1vzT/J0qDJKChJ2h2vWIgRzU/wRQFE7WPZl35K4sXaiJSORf8D4JJ/7oxyu9YrHudVy
97iXzFB072yI1r2IUpogmziSDdK+puhAPw0dXsdTXr4wDY3Lmt2VSNOPdvZoU338aFrmgzfCkb7V
kXim2m/dwAZzO6E34y57R7Of31qKjeeyV1GLIQYJfBhbvD7MrVb02xKq27M4xGzYUwRHhfdaKbG/
cvMBIU8xFBR5A0LzsVHmsggWBED6k2TgbxWoZKd7u4yOau43y6QpLjA8lp0oaR24efzLukJwG79+
MUxtWp7CNvtnhMgjM9OwzUA05sTPjZEBZnN72DAQ+jSWbvMqU9odD8+57unjT1sJP7PUyV/KRkES
qlABhGDJ3OOE5a/auvCvhHoPVA9tR0XJX7PSMed1GSmPUiVVq9i3TeaH5qKQ8ovr1cqLXSnL3Ayz
J3bO1nNlZhjqSvJL75bBIUoa6wGDO+/kDGgqRE2s1LEMTodU3nQT/d5KAmVVqsqvmCpUvLYy6WXs
Q4CSRlEvulqRXij6OI5q3M2c0e/2eRj6FyLVPmVCyviRyDyupC66Gl1WXvv8Z0Y07RsgBII0Y/2k
8MuD4FTcdRmEJDb+aooHoWg2ON+sqQL1gQn9z39gRv8lTWx9vYlbOtA5Fj88qmzkXV8vWNDKqmxJ
DmQRL2moyR1/SF6aX22SsWfXk05FbmZXFnLxxUeYI1pxZmrPBZTfaciZZmcTqosbERY6YLiM8pRh
wbHyjEG6vcr0Xt8kQbnt7GjYd72WIfsMmmEfg02fVWx8KT3o9o2MukSsXkDppg+WElVrVUEoFLvd
ImeZTQ49/2yzBHepgedOmkJcQYVlHf+omrAja0d0aX2vmnBNkB/s9KO5ZBT20rLRtge60rw2oNIy
o833lYs592236qjoSVRjjNaI0a0j1Zq/XYr0mGR9UVd47o2LcMLoj1bnPKPd5KbuIzkAUPZctzn1
ARO7IjPe//+/1NecDRgoW55sK/hnaf+IbGEdlOR2HfEFc6Qs+riVgqW+lkYft8Lw///jVAOs/N+j
umi/CKJxzToGviya8jWqm3WtogR9/ksfYuOku09ER6TvjQtPXW7k7kHWjHDnIvVdUWsRv9jW8Cxm
EMy9kgXxXjoZq0fZQHeYS/0RithwFK803B5ncov7dp02+rY1Ico5fjK+N4ZL9DGpX+79KA2G/9Zf
WWD6MElrVsQYO4JfDvvUMVKeWbe3K3eUyyV4afnZkCZmm+GxApqaYH6tc5KqoLLTdm/ESO4SZ5B2
5lCw8mLliMJ7OlSK3m8KvV6J1mBE3r5XdffPKWJEnPzHsOi8v819ji4+wEMm7au4dvM/AHi4aYMT
JtoGVvFd8Qo471UILoCGzKt6dD/J/zhAwd36MgZ5ti4dHiYQc/B1QpCyCKx6VVHneSB77p99D1nY
rMOCdEZqu4d4RfQ4nA4ua9czCGZ5Bf7axrSavtvs1BzTwxB5K9F3nyzeEEnZHisJb3+bK96v1Via
Rk6tExXkXbIkIedDjT/+bOjXWWRatMXnOax6sjStrr7pRxiYhuMphcF4KhGdzJPcoLIrGa9jFNhP
qpTluzb16mVopd1H071Iseq99wTKV5XGipuS3PYF2d5WwyLz6Gsuqjm7In7uGTlUHmM4N3aM1/BQ
9d+j+tORfPOjJyiGTWOSHIE5dUfNKFgYgT7+DF2E3073vVB73ORqn9qyUh6IwI8lzqNDTeJEu7Jm
w8Hyr0MRjcFJdhb3HvuvsboiC6OzdJmJUasO+z/OHMKumI9uKBP5/NtAKDd8AtFHT8Xx9v7GYloc
jOoOTPPXfjEt0MJ8WfbKMBdN8ZPUCd6aNrLvbYiR9lwFSr03Va+6ajq1cb6kvynW2KzIfUhrt1Cr
NxxwvXgTJH37Pexa6P+6YZ2I5Lj7vsSHMLay4D12+4WYoYLLpb51Pg7Rc5IqxRU3XWstVXawSbXS
fdaG6sVkKf7ZUc+BUVgVPul1kW1hEBor25WzV1C9eyCMzif7KXlmu3W0BNvYn3OpOZhl2L7Kfp6t
VD3Kdzx+7Qew2uYszKT2ezviE0zY4Y3dVLTM2tIhwavbp6jDjlrMCKtNWNgj8H3wjwXlf0dZtf2j
lrftQi9c5cPSfqKr776LL0mNIvw8kJ+e1hLdsg+H8K3I7JWYYVFbD0ShGB/hVxlLTwVsLtXZUQ+i
34eanM2665vPez9etKzP7lMafXgrrNZey9gt/3HqvWka2CVaxTmBWDGvMynYiYRE6ndnlsLDY85W
+9lMMUuY0heu6Th7J3aplFGd9lUrm2CFhXCyFqOEdptZW6r98TaqvthDHL2kLvl8WWs+xCSKHjEm
ZAe6EE2Au9K8AVq/M8B0UjeqDsvYzbN9owd+PssDO9uL9v2ghsSxqOVL539MjDykV6Kd2/wBeUzz
Hn8clFpaR/qIHi7ST1JvTJ71rJdgw+unumhMa/EyyJF2wtCZ8WkSG6Z2GbaGMbe8KpmhNoDo48nD
kkdjuRHltYWkbnVtsvtzrfCM5e8C/YX8zfQsMBe5410rFexOF+EU13iVtp6kbfsElNme+0yxdpCA
PlhGSy260+iwrptm1iRy9NkQbcodQtEUuh1wUCpPCgCnuTRW1kEuVetQZwGSy1aPQARHA+H6e+d9
kjp15mERbRNg/KIfjWS26XSMjx/J+z45o2t2i3JM9J0RyshbQXc2ZtMfw3H8hTkNSVK9aJfZoHW7
pEEIpdZEQr0GZ4lUDqDt4jhwwb2FZ5auQ9yxdMpLWM56rvxehECySmszhiFCRiqGngnDgwoeOvw8
iB0/B0XXPFD+tJNjzXkWXWkwoxZhfFam6Tx7D62PJuA2G1c8IKu+sxdNVwqRU9RhtxFzJTL5qzgJ
uUamUx2LbD61oONcTDbIgxzKBgNR8VEwmc0H6nk3YlCcP9prQjZYCU4/WK8WJ1mth9sH2zGBZVwq
taXK2nw/6jWB6ezgmwPxpKmBXQEOybEJjndqqqnkbmo95VY7NbtxaC9d8B3fBftJ9JQ5pD3ctnBZ
m/rSJOlwq45SeI2adHTU/DuuOjCpKG89xCN4CaOL0CPXLfXVTfVSVGrxkwT6GgWE9h4RQZxMlEdu
X6G8VcJqXA+d2V98LrNZE7XjD7OFK8A57FAonEQh81SVk1BqGOtdl3JJkJzNFwqjb26WUfpylExN
20e6QRGQK0XUdRJjOH06YQILfDSyk+gUB9EkpFU71SGIyjX5xZNNXuxXaRCEBUuA8RZelT1fI2ro
vfbQl63x6bmaN6OoefzWRwnuSKmlPZtmWS3ws0of685CJWtEZ6v0vYteAsJVjeQbD1RqzUpnnLdF
mn6LLKK11DMXuzKokm9EURaxnsdXSpmMU6eHaKuns/oBn9cgKZq1OIsSxlciZQZBNc3im5scxKwA
/eoGV10QudNJ+MJb6FJiCd5DxE0v/c/JkrM3uHLnYpaeAZwb2kHZ3t6aeI3XF7DxJC53ycZWZPo5
PbPEpdaOSRQQdN5UVdEsXDa1EKyc5GHwoEXbSSvP+yyvP6xwOA1ZEF07tDdb12SH0Ghm9QFcIygD
/b3T03aFrsgkfZEXL22mbsV5TcOGupPa5gDrK30E8TFxo6rqoyAtOpNsWX/IKesmmcpyRbxj65j7
sOOmgx9pTFJFgVOR4fRdB45E7c0I/wxs8EaBQfGMy2u8jkpVW6hB3D/DpQ4PkiHHAAQZzbKuu4B3
nZEPCBs87+OjY7TayWsuXqqFZz9j19zJsDRzcgTzLimrF/xo2Tsk5K+HaLimeDL/HNRi6Zf8ljOM
nGKD6IUWYWU/aI17cSn9TcvgEmqmi2bfr1bGqCm3sXjqQ+c9bxzkgmJ6j03YWqH8DAcoBhtjUBcR
BIV51PO/oTe99ybxdbu9uvf51n/6xGg+hn/OE6Pp1Pdlnni/L+/y3+Z1bKb2BlCOedYXwZrMGUY7
g0LqU0GbNjPykDCJ7B8jt4F3EHEPOIvhDMsHctGne494lUf5U9ngwSBatXiPCgtI/J/7anVre6kX
nztA6EtkdwqFC3yamC4G/MJC59HFP0TX7WNJRMfsi8r5H33iJajHlVdzvfB9//2DiX654nau4BS3
EQO3udMULN4xu1EqpAfiF7r9Ln/95ve3kUjxzFpF79ZqZ710o9p+NkAdiK455mMTD/IOy3h8w7RY
e1f0H2ICDsLpQm0r+8B9Jjqr5BvnvpG2n3nWbyynl18rE6qo49fGZoSd+jy9teyZLjfyRN05OIpc
9EcRxhIHTwPePXh4ahAbDJ4wDLQu5m3cmwJh93ExXZxvnMXcL+eLpjjfeQIMiGpNw7zqj/f+fa6Y
J97gy3v//mzc1dmaaEGx8fBdfDQQLO2jqn4RLbszjEc5SdON3yvSTPQ5oFcfcTqvlnU2eEvRFAc9
BMZfgiJaxzqX1Dz3qw+7NeK9rKTBqkCZtchbTz2Kw6A0zlLtHWMmmiqG21PBhvx7OFIwEkZP7a36
yHPBUZHyptiiWJpOaXzYBJirlPRmj15EKcp8z5VYP1J7Vd4Gylp/Q7COH7LpvOaDcjBt3znVer/o
WHTcWnmp2ae6qZxTYthkL1Ngj2KaOOjTCWEWDLtSlSgcp3V7j+kE12nfCTFBp+1fiFHx7AmtgNtd
gbkKi+alFnTOryhKN5FZqz8r09orTtj9qJLqAf5j8V3Lxyss9PgzMYaPgEfsB5ZcLMHQ9r8ZgZvN
2NVa3zov7RFsZOZrqUIHcPPceClByszjssa4DPaENeeBCeOkwDY4brtroPnjjG+zsrclq7t6gNxn
xFuNnRgtlL6c96PubiUj66+yoeGCWDvRVozylM2RneXVRoxiqmAskCkq6zaPx1nXTMHgscnGmZrH
5tFUimpeVUq0lKdm4FjgyxDe68foNkHMup2A/UK1jT3/Jw4lKVDD9zS2wde2nbVO+9L9Fif4QNWe
867VGPkBrkDR7IQy9nc4F5HDe/czPPLY4iu7sQmrZyNJH8rUcd4jDG4XFfeng5vXeBh7VOFN83Xo
O3O9CHDAo0x/rpshFiquPa6qPo7PwG3is3hVjLqECFIJF18G2E4aa690Abr8/Qytj4t9paq7RGtw
TBWj4oAHtFFR1OArkbWlLI66Z4PMjDrRZGvAtwd4rv6qr8x89kenmCSG8emeIcHsuSlzO05jcnx5
zrr3y70u1sZyRlAvPzlaHa0jX7c3gZyNT5qd/szZlX7KmoQITOJZamv5Jk9tZe3DKbtqinMxddv5
RB0czzxoOhf0veSvbKfbmk2It8p0YBEEO6tqvM3YKL23xPTCm6uslJcwvZVLU5rk/mRt48KmfubJ
Zz873UaCv/YcIRBbZZbzo5Ga8iAOfQcIWmCdKfkyFhr7lLkYkLJpZSpG7hPv5wW2nC37vFdn4h3u
A/embSbm9hYB7FL10Ss8TDeAwV3jDlqIndjGNVahA9luKl+53ZZzX02bq6d1eLDrfn5ttAasK77W
19jLcX4fXaKaAT6aTha8qVSPLtrUp06ZYhzQ41I9Ql1HhLyzQnn4/fJrW2YtscIwlPDOPMSKTaCa
vZEitGwMcxaNgJjvgOZ7kxrmcqFpdTAfJb/aNVDddqZc/H7lp0OL1fM0ch8Wr0RfXXg4XbU7qx4N
nveGt2Tr0p/Sto7UaRfTn5y6OVLbXe5kr+pPPaEltnOpRpW3ulQh9uFMZn73GpbSVVg/aoHLBedP
l3xlyVdJo/Kz1HP3ocZkeiXj43bQ07LdhnbHRe1E0kF22m4Feyp41JoqXfReblzZ3aBm0e3gQ/K1
B4Tn+RIWBHjuTM8ujoeahhjkQe2qDILbMJ46WeKhTEscfD2GnT6l0rAnxKoJ8S35dhdPETEs3qTg
QY350aPoSUowLijYubimDxB9bttmCz3gZ4tIqT5SMOzppnKyQttBWudOi0L1ZE2H2CQgPAMnP+U9
nUWGw/BCskMbOyEzBQvbO1R8FA76B/bdc7to2XObIXZFYgQbQ21pl5iKiNl/nKhqTbfSMZz/Y7Y4
RUy0UpjtbhtkiNH4gPtH9dOH9kDQNqanf5fxCj4WmDCpVuGuc9YwMbULxpxApHuuJWzzgNpX+6oJ
v8takl9UcWgUl7DdoC7FDDEAnPVJ863+ILpAQcDc9uHCJWF3vB96y/nFd4E62MRoj1WdeMPMSOrf
U+RgrHnAye0q90HjWk1iEvJ31QfoD4gPpWEXe4X2QJWh9mAU3VTtjWBONMUAFPYHWxqfeOCo4+Q7
+RwGhQu9DNDezVa6INS6iDBy2LPLhMbqJ3U5J3EOzjbG52m0zafex6qq9Aty4HZmPXlmoe4wA+1m
YlQcaumH51C8+7uHQmnMTlUA5sw388LYRj7ySLutq3JuApWLlCfxXu2YepQm66Qmp0+CFupssopY
5u1MoEYk/8p1FKkY2vyVlxbJaXGICq1NZ/f2H3Ok+CdlPcGR+knWt5S3bpo879/UYt3nTfFeB1Ri
VYmWroPeLt7b9ugHWfoGsq7akKMrV/C8i3fcH1G9J9gSV26zjUi8cZvkbD1HoBHL8rUfCuq1CkOj
wJB+30L02EbSUxJ65t7OS8yQJt7PIKPK65uIwiap8Vk8W1kz06KAWrKOhfBBy/po7nRwPICaGUuq
Sc11JavBt8QvKKbwnYcss/wnp0NDNnVXlpFtMfNWF6JJegZXptixyW0xWqdElwvrxaDk7BjlBSy6
qZsFi7HkCUzhPInBvdFp7jnHmXTbB+UvKq6ls+iK675a63VDmSXOMaeRx/XtAGsk2mqR/XTvlxqw
EjNbqt3DoH3ep5YazOl7U3dha2FysL+feRsMtHqrJ826zrJ21pQkN9kMKK99tjIL2X0JSjhplS1H
M9so5NeQKqW1Xpj2UjQLBLsz2SJiM2a6/GqrqMn4+l/tyvYehsJ5GzQrPo+yXixKVpyPWV51e83G
zcn1bcrya/sxj/WC1H/Qz0Wf7g0Lp89IwqQWt10EIwdq1LVlmFFdL5piwJSDtefrGHKSglNnjSQp
J1OTuVuzYpzVTaGe/DzUGaHu7mShACGiZG/FPDEaAe4grQiKLHVwF+Nvmx2H3A/2TW2rK98vyieL
/wByKHH0oxq/1xN2Ok6075qi5i/1GNUzKonOTme078r4TbBfso49tRWa6t7Ny+AR60Ee+BNdN6nT
dwhV8pMRgyqlvEJa1m3UrsZcbtbw/9YmiOsfWuK+t3pmXnNM0wloBOm+8qz4pEAyXVAShZo9DGdG
ZwfoGaWSr5VjoHT3f0kIoY9hUpjXpiw+675NT2KsY0GtdoF6a0HYvMr6wCZ1Os9oQSDr0nBrVXp9
UomTudpcLwdnRQ6aHZIfVaiDpQDgjydrj9IgaY9lXRw9pOhHHTpNgFsSuB90FHGarmE/ZPtOxzMI
M5acQD9QJzeyjIU32ZBmTlsQiQUELkYLvhwxZSZny3SVl8hdiF4oOcbJi7MFF92PItLdZzUrEC3k
Zg2ZL893Wlaqay/Q7AeICupcNofsrfWjR+E026BNbNQ++RFkYOoHK0W0ngfG1mnyede45ptSVRni
iS5ei6Ysj/MmM4JXx5eLXdDw1/MU03qzrP4VMXl8aSMfMnbRU4zZV9ZbkuIxXpFdP2pOXVy6YnzR
pn6Ybrjao8/b+VqZviZEJ11In2vCEfZKsuLxrJqhOlO1ulwbmlybM1vp6EyqSz/6Hsbz+byfIJ3w
kpqd51ffRCsiSElS0Gof1BqElugLIql+wJoSbYTVmfNoaoo+PU9qCtwu3qAbyBZS51iYcrRuM93e
5ipZawc3iHnDVuqTMiWutcT8kdkAX3yXMKmY26mes63M6Vs9zbXGilh55f8xd0hTh/uq9GmhQdrj
LOeciYIrKDkndX8JQHEWWWDyZnLUgFQpWU7oZSav/+y080Wos48t8h4aIlfndWj4jtjADE+hJ8sb
ozb6rYwr19HwOmoBhyR/HqB+oREOg88Ch6pG70pvBnN+4VPa+DBKzq++pOrKaytn6yr1DxVVBkG9
KljaeGUdfWniQaI/N1iKI6JqJpNkrU+BLwW5O9cnRH1ADoA8cmMvPINi6bnWKb/bwrcr64bycagg
pmWY3yxq4eWFrJ79uutq/syvMA40q6C/trEVzQOrr3Z+2vZXZASExuJE2YrR0uodIg+6uxGjgd6W
rLvwdBejEjCMhV/0MGint3Kojlvanu7dmpPj0BKTw2YlRv1ExcOdFM7ydm6XSiscocul2Q0dYLqS
/b08ujsMvqSdeCUO+WC7u3I61OrADuzevs9xTW9YJhLVWWKiGCjdYCYXUv3h6gAQ7byTn71Y02AU
GRUytSQ+S1phz6OwyT/KclgMkqysEyOwV21b4eFEQGyv5lV06eLgl8Yf9UOXYNXXjtaeA0eNQJw4
6VwN9Owjji2+FJL85BPW28lV7i8xhZPPZQmwoZWMYK952e9DYRbVtu1aoKN9sG/LAq8AtE+/R8Ur
MTLULTd8cbIURznm39Mk/OOh5AZK360CvnKA7fBODAyoxKVuNgsnGuqtaCJNf4CA0D7mSqrjmd2S
J+0Tg3VPVGxNrTYvQWkOFLslO9ESB6cP8oWVKgbu3YZ5iQs9v4zG4j5BIZS8ShJTu/VhHWpeSOWt
dCCniDsrYjOhfWhCYmTkT15i2x+Onq7zEBiV5MXMEDaMOlAiMaon2rB18sbAiZHRSEnttVFmziLB
gQ5XryeAFeoung7JmP8+iL57U7z6P/tsdqUbmeidEnGdDkqRHEY3TjZ4BuoHN64nonFQHBvbLNZD
7tj/y9h5LTeuJOv6iRABb27pnUiKklpq3SDawvuCffr9odjTnFmz94lzg0AZgBIJk5X5m6d6oBRC
1rM7T606bIYA0WyuFO47wswLZRNrrYZ+fR3gUK6pyAbPkApiaDea9lySylpNCTg/9LNR3kZ8Ehd4
VJJ0c/ZvVnys6ZhrN6ryYxpH6hhOHLxTlQpXQwMzVzM1f+NC5j+iVmYfesRctmPgaJe4opIYR077
5if4FyWxyL8j/7NHcQm+Vc9PNub8lGnrn/usd1+UznVf7Fy/QsMvz7zB3Jcgi0h42Uq2kYNeZOsn
eJ/f5Xy5SdV0W3ZOcZWtuuXpIErAzcJ0kGFBtT3ypuYSzJsE9Z4FNEVrKwfITQKUm6c8Bh59cqCs
/H8dMWkHNxIB+ptiuBkNWooFOjkbZSpyCCItTgasSC9IuI23MGv1vUZ5dCEnD6gJn6F/XVggmdiZ
W/7PKvOU3YDfyKUdDJUwSs0+S89p95lnJmd1DIEZi4hlpdEuUAdzdvgex8+yz2RttJxKbdjIphxo
K6dZp7anIn/CYXIzZGO3HTMjIff4r77CSHirDjcMreDHGpNJSRRRIKkM1BUxy62/Tct2KEyiFbjU
Vajh6zAvjAMvDCdbDDbkPyto8pMNXXYpEn4xiin1rhiaeJ+jK3OJ9TpYaQLmZ5C1T0i68VtUXrbW
PQViSgVOfSl3YQgKINWh/eoRW58k5UNT1Y/UcdGXnaX4+8i4tyThw83GeyssClZuxYReDcTIhWML
42hobv4mVITDSZ8be2tumtT9V1WneFs5WqE7uM51tdoEY62ulcEeYQ5m/QIe8nSOsLy8BZZzGVwz
/doCwdgU7oTj19zUp2rjxF0FuSTRTn5MSjyhzoz8AP6vPc9CtQ5Qbu0mczWEVR9QC+CeUwwQsirW
dT14m99OV+1qHacapdbcHUqNMaGe8RUdRfsgErNheVioRMLoeGKtzqicQsSL8o+JTwnhy94qjJ+B
Gfk3l2o+pb+dYereTW6cFhl5AARIkv/t01inufb0LA8x7M7YKHqBrbGqGfkyCeINzD790luVd8sc
x6fyKYalnDxUvXZgQYBzYAvLncKqjg1yqO+nuVlQ0V6kiZUf5WjbwNGoJsWFQQ9UQkziE+tQ42y2
2ByDfjmLJtGu6OdTvEsAI6HCsVCLTjk5EJAg8mcL13HNNxwCrIttJ99ktzlU4y7WXbSt5lmQIQ1g
OPHXXpgNYJXkjeS+9hVl+XQdtskA6A0xRKXeoS2YrzGQbfdBirN9GA7u2uxb7WtfT092YNgvFVo9
T52KUYs8hRUk1mJylPSc8R66/V+nrpJdZCjbQu2D5RTW7RpytGYtlLoUF1bQCJqLFDnlWBUX2Sc3
pRnVvGyzBFBdbYVrHZwDoplBvymNygjXCE1BXdYDdwMSletSxzwN042dmYrs93/sJFaT/xZju6sx
6fjPITH31AxhqnZ2Ma/ai1ly/rFpZnV52eyXKGBm9/1HrxySzU6DipTh+bDyQUUMUBD+deTjbPXq
cQ6pW/84/D5pPkcxn8MqMhiOpVrvR7y+uVks8cUcdcrmuu38AqpVDr39uxMq75Mu/IhjJ17lbR5c
09LJd1HZ6Xs8ZqNziFDC2igPLSIxBzyzUVLXR//VMkR75l31FtaK/5q7qnorM4wQosx/lRMUvSJI
KdWb7Eo8HihqK85yeg1JZ1GFo3WoHWosbdpR8FCzt3zEEKwcYir0c1NvsSjhliaxOTd9p7GefKk/
SiuMvPraOsNRjrWjkb20JsxbMdn9cooQkinTV/i2PJgiZxtBZ3yWM+3Op54STTzr8wxksFot4iBJ
T3IwhZq8rK04WIH4BLETg8s1xsTeADCPrxbqwBh0V+nZJ48iWx2vDneRgdpbtSRNV7Iz68dPhLog
EAndecrKBs+iMXCf7NGJ0Wnyvsl+ax58zJB7yB98NU2l2smWX0YsmjKIpbWSgrevNHKmhYJA+tyU
fUbVmHimT9MGbh3Ih3mAqFSsECSPl71iRgdeCD1rTQ1XBwxwTuW8cfqK91vUltoRqs7CrHpnhbqb
cdK7UDw5KmCzoajtzwCBdEgx4c8qxUlSQbri5lEoQ7wGWQjVVuJXD6lSxB6Z0gb9YXLc9gNDN0El
PrCOzrzmxrZOWXaU9xZmquLUMNjOHmPVGf7WJp+1q5A7i9NXVBf8Y9gBzIs1N/nsjfiXiVTus2Zl
5Rk6ET6J83zPpnzQeSn4rBCidDqS+ct75YUQX3mBQrC32sa+5HMrRWFiFQtWbXKGy9kOmkn6XDbH
cDJfqne5b7tF8OqgsEauMdcOsi9RwGubVluv5MkqrCIvYxYc1dD16yV2DM8szouz/NwqMvwVVYRp
Iw/tut2gT5QCRxdnFgIOdEd98QWmFWXE1g7P3jBwM2bNEUfV7lm21OIqErsiMY9eMha/gLJVYgRt
n2phgrP3lIOpV+JryLN469p4g7lqZJxUeAKbxIl9vJ6GeNmmRf8ZadEZgh84K0X5xbJf/DLU+Hec
WONx6GNrZcVldg1iP72WirKdUDsg/aSbJAC6MdkG/JOoHTLad+nBUkdyW6AcHV9pvrBsNK56EVwy
F5BkajXdk9mCbJODpdOs0hpriKyFCVubUwi6ibBnbPnek7lPDhTRBeP7+Fk2+nqW5ytQbZ+nyy6U
drtNbqXZqkO7DMceCiqoFbYYvv49B/i8bTVBd8UUpOe7drttp0Lx4yV3DZqofyvy+ZWXaRfWx/1b
mCQfDl4Z/Fha9zYVSYDUhiKevLm26rqoNgtBylweyTpah4PvN0d5qO9xG0Uknw7y2MLpxmXX+sEy
Mx0AQnHYnMquXpCFDo7xaKDY7YQ1GXhqYosyDKwN3N6ZWO3bX2a2+TKHZfAaxXVFSTZzn93cFDjy
VurF0lt9YyikJjW3T3Z1iX4OdEJ93xq6sx+RyD5qowX/rVJrWFlI58AzaS8eK+m1m1XaM8gwgUlB
F74CfmiXJIumL/WkqZRt3fJrSL2P2yb2r5Ahu4Ua98+aWmW/7CDe+uQUwoUSfkUTCS0Fv39GCUnD
aKZoNhrc8V9u2lz7cGy/m534RelR39R4nSyz0FGucdMF6LkKZZXXWfAs+1DHULewvILlo6/FGQLq
a/Mh9DRAx14r7LOeDveT3PvcQF/aKsXW8u+Z3NT8IMnrHOR55YZgPYTSjbyV76sai2Zw1S4c/jVB
XIkUNrdC47k/xSxUHelQ+LUxNp5Dq4eZlTnBupsHqK6Tvi2/KWalAi0aykM81d7NU5WfclweOP09
kNjwvWmb71iChrdIuMHN9rOfPYkJIBUI6i9Bo3VpYT3LsTGsOi5qLMKMGsspxc/qja/WJfa089ws
DBC1nuDEydnynIEa7iLPq8/T/Al+aXfnvJjg3PFR1XxrWMIb0OBUXYiD80nJd1SriZXS5t5OKhOt
Y5x6Wrc+yiOIldxne//4jEmp02NgZz8e/wWMqQRsUNitHn2lSnKtiUJzJ/8Wefw0aJvRUrGwmv+g
Domqswod/HEQoXG5c0HvQkqJ/IObil/3vx1CJcooKamHv/+K27UfmZfpR9kFia5/BiEqG/KEms3v
jVvDb1zeiCP1uFoaJRpSpoUCr99OgE+ydk9Y13zp09DaNahAYZE0aZ9ltGkQht2jlFXvK1UB74rK
zQWpGe/E7ZHxKgMbVBu/AbZpn31qjGvYhdPB6FTnWUKGJARohvo0ZgMwLU2tXcl1tbUCY3qvAxIC
8xliF3d5JPtIB5mOPZt8F/dTl/63wHUsGMrBsCbpA1BoBhA17vBjRDJnT7m5R6xSTB8qtgblrLJm
mFi+Qr9rznrfj0+TBvjD1RN9GY0I3gxwWrA/Aav7BNMgZrmtxwtzbg4I2T35WkN5AHYTRE/LY21b
9scJD+JqIXflxqrHHmXPvyPO37bTpOOSGFhbPuZYitUvMhL3a+rqGPE6KF+h7vGvTT6vUh/NsdKn
g2vE92n9vI41Im7zrqoOmpFhSOvET7ZtdWeRJ/19wwtT7DU/fH10yb1ophD0tv69tNEo8kIiD9mf
xyV5UblbVsrPxBXV7t73OPF9WM4p9GDc9BZi777Sv0HjKL8OvUJg6jQG3Gz0pJD7Sp9iJF/2FNW0
XWVZw7nIRLZusqF+hcViLowSx8kM4GzHW/WGTpWB2Ol0KxPy5dCvfMi8aFJKai9Zb/K3ma3vyIQ6
H5rvYgOUj29DoEVP0LEQgpj7x5zipoue11Ex1PajVu/dFXaDh9zg5d6WivNh9TWkF1dRn8a6sV/J
G21kf+nBfNYjCNhgPjbjhA2cLdR6NVa996bxgl04oZV+rzrzkCsOiCNX2fUpGD3SR9GtqOr6s6EY
RZxnVq/8MOF6yvP44jVmsDNdMS0iPMlXUePayKWgn1shj3n/BLvV3bfRp8gjPwGJmkMqP8FXdlNu
RSc7LZVVqvbGts4HCPaTByl23ugdIhh5Ggw71RnymxwgGwsYymyvssuJ2vRYucZPOV9OIHMdrEOk
GdfccJj5mEnxxQu6t6BRp61h+BoFiQ4rNtX7qLwcHe58BNoxcLXcR2Fsm89NChqgN3Fy9ZoXcnLj
IitDe5tHQf5eJoVYKJioPLmNyN8DteH5rBmvrdOOz21RnGV3L4R/aApfLA3Dzt/7PAtmeYtkK0fH
0jIWFZSZkxxVp2xTmN74Mk62ioxQu29H28PInidRgAL6oauMAkhRLW5yY9TIg/o+Gtyyib+MuLlA
OXsH+Gk6t0rEM/aQkxoq8QXlRkNhSWMBcFj4VqshXRiIt8o30g152mDjzU0LGOY26/NkfR+No2JH
YgfFt0CwRrMasddR4VwC527eBLSSQ2XkCvKAjML6DE6Azvli5lPVSN4siNzjrWdTsJXHUwGYMdz4
YDJBVOl4Raf4KFtW7lAHDov7B88eOq+O+7VWywn0DYYKpEdf5UkCfs8uw31GHobNJzbaWvPc43LZ
QIQq4VOtdSUabrAhofCoY//eKTzuesLeH2Ed7on3iUpI/xFoKbOMWfYE6t39VgNUhjTS6Fdnyi/Y
CinLukFcJe+UfCNaHWXY2oz3mUE0FfKiwJHSJxljRsYVAjuaxQMIIqNq1cXgzVaKaVNDxhr7cys3
SaQ9lemFm7Q/P7plMyALss0NImDZzIXbn+We3NiWM7A287BTn0+EjgMPMrnr6yhZ9enQrypHTfc1
9NTtHPsd6sRWT+PkpBs31MlBs1xZooHYfKoV/Cq3IKZvxPfINodf2E7+6t0xh/dZZCvLzn/zFtNx
OgwTf2OqanMLAuVL0Hv+VzjZ04pk5nRI06H50lJtNE1L+arFwbAxEhs5RLVWvqbWNmv69Ku/gl9s
oXtX11+6PGu2Iu2atWzGHVwAsxLFVjbzOvCXGjmzvWw6haIvTIQpj/djk+xbEFXuYkraA3aM6ZNe
o/Um91hAv5euGe5kl/Abi/p4hu826cfX0vkus1dwArpb3Q4b2RoFbA+KLRfZSip/OMNU/SZbullZ
p6iPZ0g2aa/C0pJjrINslSmyMDKmfZzOLJI5gRZUZrYzR0wL5GQ/a32uBktdy9EkhiulGqV1/9QS
qcEVSqAhwLlZcbKuUWitw3Yvj6XQABjRRDJUJt/qsBeLEg7dSY667viDpGx1ln+FUNprbuCoU9WG
eeqpLCxSt9xOaMD8bmA+kJW/72hzDyCFTbELqgoTAVtwTeCYElaaddR7KtMU0NgVgnfjfVe2g8HK
d3DnjpjGgv9cFWPnHyQerfCn/8KoyYFBz1YgAnEQjJUt7t49ZQen/2q6JbU86vWUDT+A+2dfyAz5
66bGQDAffIcMHnSTDFpPjX+A1VxUs4s2JjTeSxCqt1iNzRP41OZWBJV4mrrm3KqpuMmuUUB2LAs0
NmWTt0Z05FF7cHs3eLKSiRyp3PWEckx5juxlK4gKYq5xDjZkRWFUklR7zvHqPgQuIkq53mL1qYR/
9iB9/dmToxGp8vP/e17v9xuliCOS1P99pmA+/h/n/N/m/aPv/tk279suaTHqY724MHS3B8nm4TUw
y6/VLvTO6ouDO/p3oTQ5yxjHPWAqie5Tg02r68CIStH7X9Sqe8qtQX8ZDZSsjakpQIeV5btRQgYr
iuwGQNh7sTyxlt2NCXo4KBrce2MX54QkhTKQdvFmjOP6mk3plQDW21p9GyzhMmDKCjSCatrcRrNv
Lg/P486j7ebwkwsDZ+Uegw91iJA+EWa766Qj9oSnKXShAP252d1QVX1nowK6XNU1y9EJyddjHJfR
h2ctozYaP/J2SI7jkNH0vPFDxyLoPiucZyl/ZvWt/WfWMLPn5Ll8ReFemGfh8CUPBtmWHK2i/nNQ
ZoEMU/Wp2WH+0W8q681DvvJUc+VZKOO89Y4+nJLeqawDY1mD76AqimoX2kHzbEt/5SJ66creOcoW
Bk68p5AAEtwpW5xYsEiIGu2o2VZ+MoCdbuw6TV49peoXFpj4n3C/FixAm9997b4FWqW8Rz2OlG3u
5pcsLeJ95UEERkvPuxQmge58q33oMRGIOja/RexgRtUmP8aZgeVPGtpJ/Cwb+ZmkOLSlEIq/Vkht
L6rZNBM7WW83uPh0yyZca5y1/Qyt8Xk0GwURkN5ZJ9nEd3qXmjgRW2R+gMaSKQ5x2oxGy38qVDDE
Ttf8tO2Aogeo4AbMP3GIPVtryk3k6D9Cy3WPtRGFL6U9lhueD9VSJfU4u7KQ8icb4kzbSXc8Espu
/zUPi22nZPFP1cCMUGR1+0LWStkC/B53FqjDm2aEcBHnKf6Ithwlik8Sgd1KET3ZyLhRT7FGdkvN
7edp4jvHxzd5Fi6ga3xFp2+Kh+ePPrDM90VhHjuEE1c1uijftLZfmU5ffri1027VJgWZbkXTO9m0
jZxQZQUeGPMpU1iHit8nr1qsc0xs3qSS9dwqAGc9WnJMD1X9bR7rfMO4QXzOjk6sp0j44A7gAkUB
MFYX53C2MZR7o3Q3/DsqB8rZ3/AxxcogB+cs+mcXa54PzgYhpwzZGGqzAEHobMt4F6uqeUrmFq8J
k+IgYpJ13ReAR7324hPLHgVSpmuMdrvPusuWwByzH2P4FQIZjI35NUIqPFloNQJbcTa/cxOrxrNE
vkHk5vGuyeRIF211c9CXI94m67EDWbgW6M/gam7/Rzsry68+bmfo9aE1ARYU0USpOKFGinHAWGL7
0J/Ax5Nlh2zr6OIuHBVji9owprWTZYqA+K0S50D7iKCE/dJaMcNPiuzNq7nbVLwdjvFQR0+E0uka
TbHoPTPbL4Y3iV/JnLVi8fWt6nVtabJYvo62me4V2wt3Rmbqz1UC4Mdv4/ibaTqLxrxYIg0pBSba
PuCiWiWjEXxFUob8/0TS11Lcmpg0u8n+PtGRUUimaUuEy7ca6ruuUtvXBtXNJ6PAsVFOQy7NX+J3
mRxtI3Ley/jqzB8SP7Wtap5HzLiKobZepBcZ9ljvNcq8d1/WYfCzjd+N2VoOlkYhtrYLGMqYXUDU
2ePDsEsd7WYu+ixslGTd9ySXFE+L1/c2WIUPQZC7l4e4WoWtCBLL53TAbZyT2AaLj8oPNYRjggqr
E9JP+dWFquzH17v36QBReJVZMVK60hrVm6XY/sxIZ5W2+yFhDgm7KNE1nsflQBwrxQak07j8M13O
9GcJFPfvdNn3GJhZI1N8P6fslR//OPH9b/hzPr+bHJdlAH+gnPE4l9xz1wBXyJNXmNF0eKvvI/Cb
+7woImRWkKRyI9YyALqusiU3KCvVtVG9ygauzK9d6tfn++xRL5d616FxOB8sUj/i/jaNtWz6KmrN
k4deWVqivpJMuvGO9XS6GvBB2sumi1Yc0iPtreKCvc0kJdmdWMLZ/+Mgytioncel8f5/HDRlpIK9
pCc1PkEgZ93jr6F51osyM72r4WMH7ntNupIPxTzyN7EY6ndEepRtCnN66/jq8FHVLI/mh6PvYp6g
OCZVgSDwnxtC64WYBwZDQxIeOKeVJTU+AdBcFpljBk8xELgnudd4jb4K21lzv9f7k2teyjJJP6Oo
fZ7a2eT6vkUz/lkOqPASl1XcdS+xbk7rLtbtp1SE+V5kuCCYvKaf5ICcIicblVLcwtZ9BniLT+Ck
TS/4PVbbNsh1xPX88EptqietI/rvEUJFhp45P307wUunAEFm80v4rX9JmyF55QYtj5gbiJV098Eg
nNeul7wGwvvTP+S9s/O4o1g54pD4bw9DK+xY0k3+9vFUvD81Zfv+gPQrLGtDtaeOMCtAuWPbnYok
2/QE/+H60SRn2pMEasRGNRyxxFq9ehsq48+e7Asb+kgYiKWF8gJ6ov5aoO22KNpy/NTyFFYxvqZn
NXS4xLmiFuGsKPOPAbVR8aCqeeGWWb/uM90jvRSNnwTOh7ZB8aKFMniQ/aha0m/3iFW19b2/0n1S
MNMPEIygxtGPXUjXEek/gh2wc5oHMlCCURMbh953tebgkR0/wKshGz2NGwsn1MXQVt1Ln8NHHXvr
S0GOp1xmUfsZRzUOYKXfvkSw6LeKi9jVfXRWE9XxFdDJsb5E0LxWyqSBpCFPtDdBuy9wrBqug+qt
88K2XkxFWC9jA7vbrFzzKJsgf/LtZJXNqjNC64WEXb6wJ2HvXZXglHUMzOsk5aFWO9UmrYbwRRdl
sp+Uyr9LNUH9LFa5K5p1Bg+PjFmP2mXefQnnJ2RoaOQerTTacFEP9dHzjeEZ5wXEKPCs2SDh8KIn
VH/KPDHfdf1bNzrzG9G0dw6o7rVseqX9Jepa5znH++QS4WuzkP2dDhlCmVLj0Kmon2hh2e7szDL3
qZn9kA+2xyO2TCjjZ3ZVo8/Kn2V3kX0qLP1YpSJeApAaT102h3Tqdxk0T9jzHBw8rVYy8HbyIFpG
Gwzd05deHUldV27ykqP0t+rnvXHuk6NKL/7s/f/Mw0DhWR9hCpWV8L5qFmiwKMl+VPDgKKmr7iUV
UXMUxEqIYa8HpRzvxshxELpHnJjHhYy47s2BmNVCJnGsp/iLr6bWKtYofJHK9ZGRIT+IUq7zJRAm
7HHD/hnk9rGN837rEaGvEANRoVkOpH+QNMhOIOcEAoTsofQCD3LeU8gCrDCjOyNFVb9FyCrJZ8Oo
at4KElt7IAChX+sP0ihZ9qtocxysMicwNWPcU/g3w9kbUOdZ6Q3m8IrJdbhrc1x+vKmaXv9OqL3k
s4jS8X+bIIJfbdxNZ3n94o6YrHKMy7by+h1NvzyKti0WjyseVZKV6Rc4OAjWwqoJHYMIrvuZsmjb
J6rFuzERJNUo6v2WUaMQCFfp0MiaTUKMuFRs/JxidbAhLghkxKkIZcRLOBal/qVureoIewqJeb6z
0NbstfxejLFdqbpfo30DzDj1k5tE6clN1wPP6eCQLmRTN6jvx7pVfZ8qvB5nBXCVNdM3TBu9Jdda
fKlGhCMUOzI2TVPyUg2tcCGzDTMs20ztV5Pa4WvqEtTPOvay1Yp0of5Hq1TSaROrZr5hSYkWf/6e
RFl6nlMGlNd4/nshyEy9iNsNAkS8VMthWORtJ57kO5aDoGvgmJi+aoWCO8ls5tJUdXPfxN5YgWbP
lK0R6n/6rHlPDrTQoVdNp4I602a/wTr0ntCrvg1zC6N168Wz9evkT9lZdvkhzPA6FdZaGeN8iV6y
vlaiGIfYUevhH8xtOD7+USqjm9I7Vu7KTW4r73XqVbuqxoNm4J25SKQt+mOR8RiRK43HgNzDMAlA
i5s/U+fnFYyEh7GspzRZ131NsrAI0h3iRuZO77Pq2UrNYMkllP+MSSHNd1fZOHhKlYV9jfzYW4ek
o79USgSNd1JalLvaYhdnqPmTa69vbtiX20Kvq8PYe/F5pGSwsidVvFeG+yUSpv9Lc1iylKPzXR6U
DcOnMdTKWqYNAr1vLgg+hqekCNB1pCW75KDsn0jF9TIDIUcxGQhPc5+cUZI9gp/e5WsZpjw2KkE/
r/D2Rx12wT2GcbTKOOGaS+Wi9IYPzSsPWuJOL2YbFRcQaSkW4vX4Yau2ujaaultj5KKjE/Xf4qlE
AfZpwIfi75g7a6o+mv7cDLvCWSopEaMcKLxYEL/7+YrfbmFZufdphR4wkgzVlgZrxUs+YUof6KX5
PfHHhYswC85Y2DdpQCZDDDmQLP/bl7SGumhtmFqFQJUZCTvjzTXN8RAPEMulI4A/N/8x+mgSTP37
5MexVe6sPZQNnqSngdyw7u5zX708eurKtLamySNdm1kRj4Euh01PcN9uWzN0LgCB8DJ47cHBLRIS
60cxN2vF6DZNghS0mmvBK6rB7lMeR68NKuGvsoss+U4DinG9z/dGimkwT7Zy0NRHa+/OVtHyAMup
jRuCsHLs8XFUfiDPhdnwnAqxqIHrI3xp/s5QsA08LfscSFCCl0N1U1Ah2xYoPAAEQqqzoYrJb5/F
r6OHoBYhTfpDJ8IAqdPtWsus0MbojCeNEl0/UybKmUYhuwAz/LPLpav9O6tLkh/Uda3TBNDsViGg
DMMye7X0OH/VLfGRw/94kl1omVmrssa6XA5qGBAB9waMR6XBvuUqOaR0SFY+kivvTa5TTzRba1/z
h727o3sCw1be1IbMo5ZbR9nNaZEtnw+yqvCKVBAuQNrkHCULBLjYNyR5rIM580YQ2twkDeg+mQ1T
ACA/574JrMWpzJ1MjskB2WcYo7nzYgSwmxwVqDGegJNNeHDNOb+kaqEfWf2wl02IWtCKoTf6Pb66
/5imhVBk5DRq3qsqhe+dg4EAx4bwvAPtp3HguovUdhYxUeMPAeNn0Ar/VzeiCjQCmvJUmC5qCEYf
2HF/GC1nAWTG5DWICv8ZD65FAt00osDU/NfewDWiKGnwwvO6WYSA0K7yZZqiC76IzSHZy6YcYGmt
7N00/FbCEr16dYygdhtbSCATzi1Zn7lbYxLqUsabZuWFL66G/1vohxfZlThPKXASodkkXfXSxhoS
9PdC9OjYOf131SXRmk9d+AIkONiDGEq2Kpl20h3KtSy0apV0FWVjIpCzJXLzjCCws9YGYl2BZdO9
L8ZEkSK2pkD6douTnAd9PlqmNl68DnJlJ6VGvJ3IyXiTTewSu/v79zEqX8BltLC4HeqFLTM1Rsbf
E7XVLz1H0WcJLr1YaYYzQpqh4olsQXPzlGEzDQ6YzLmlUlw/jhDbysDGZdXGs0d+l48NqJ+1qcP+
e3zvNdfzZvqlGLN8SKgX7j6a0VZqLzqxsNXAW3UEQAveSWIxJGl96wEFLos6V3YyV/dvTUsYb7Kp
gVxF40AJdohpE5R2nXYa7VQ7tZSTtkKYn7Il+9NJx2hB7mYUw/tJGY+OCMMnX0GLQ+hFuXbzOnyy
c5PVshxBycJfU8UuF9wS8PvmMpOMZ/zBb9dxDHVDOl2aQ7EOes35VrnPPlCuX3UwJguQ085bBIyP
hQhRTVz62n5IkR7p0Pm5woMib0sc85H4wZexKZ0zqdZhlQe/qWTh7PR3R1F+c83rEVfznyEFvI24
U3WxKayPg8GVNoWk01GgFTxCTGMvibxZU+yE3hovFbHd1QmsT9ndJr3YdrWfbJqZ7ptkab0YMqM4
z/jqL0YkAGom/XtZ58XBUOCCO55D0gNMrI8p4iprI+eQCMd8DTTvpMzrz7wzNVYN9Z/+ef4/+keD
gDOzzep745f8ZiG+egDUHJs3ZFE1yaLjtX4y4gEJ6bzX1iIIqVbNitIk1KcjTnVU4OfmSJ57h9NT
WIuVYUftMpOLwE7MDOm+OMhmZcXoUynKt06rAKr7MFgXZq7kB7D6qCfXdiRH5dzAjTBABVWw+bdg
o2vN1aia1fLRJ3MncGrgpfXjenBn0feEyHi+I+SdwrOUUMwBV3e/S+YBYQhK8Tg9HGSfZqj65n7X
5W1h4OGtweSq0WPLG5sIb96L5j5g1xg4I4e5COzYXWZ6WH/z424VtK3zU8FyD4fNgTprpJsbckp4
GERRRk4E6i3kZaP6ftfjVfpiIllI6j/TjSX5ThVnmLkQQPZ2U1LiXGEIzRdkcDMbna9eIZSFL2PI
WliOliZmLGSYd7FCCQzYX/7hpsU5sHP7p12Zz37nte9lU9frfhibk1523gkAIzLGqrKYLBDDDXCv
d+3vXjHVLz7FjuehN+xL6WpXaW+EH6Z9QWb4KsMen7QCbsnGNS2KcodwHcyNhsibx0a8s8py5rGI
oxt2eJOXor9MbQboMcw9oKPpqzU6xYFXPNJaf2N5I/5kQdLdEkgGRPegpoANgPGdJ0xazJ1YOca6
yn8GwgmfAilT382mCVK23tB/1mgQoWiZIYT3txu7l+I8jzndRTdSHvxI8PWjOh0nDfSSEo4lAjl4
SMz5e4GUxFJHUBahHbPf51iXLA0cxb8jhksyHtq25bQvEP3g7MdRv1LRj4dREXr7Eo7hNhkyEBvO
yQPRsXGjMtjKBVIUDxAD3QZ3B22K36dubSFb+e5StH8qdHCr92XUfJATkuO12xaomtvfvbilpzV+
j8O9mVUkzKcS36+wzBexryXgT1GOzO1ArUGcBkZ6poSpv7HnIt5jTt4mM1Koe/MdaE15cwwHREs6
maVxVSLEsFOnfW8ouH0YLEnRG1R5MGRwgHKPvf+l2eHPtTHi9msfRkvtf9g6j+XGkWUNPxEigILf
0nuR8tIG0Rbeezz9/VDsGc3puBsEypDNFsGqrMzfjBp7IJLJhMwVxcD7s1sW1aVQS6BdFTyiZMbt
qO/t/Cf00/EnOJP0lT21WKdZmJ6jzI6PCvX4jTuQvEyKaFoAzAAAFnTPaeFWp8CYqpPlB8oysy2x
lM2vgYGKK1H+PBFLER+YxlxX68NhxH5lTmOXmRlsqdxBRJcZpvkiXVDUIt+zDvUnkGMwfMf6IuNK
ZBuSBaVqY4/gUhssZXsac2MfsoBsRDxZMHWrJld2kWE2y9hyM7Imjbjhk/aLTFF6ht/qLRHRUyBr
NMqGKkNDAY7VJsqmFQoC4kG28F/SD7GYyJupARt7isLqYrDTt8THfiVUVEG6yvCOQgmUo4NO77CX
7cbobGAYYekuTG964Uw+LushK95yNmhWK344shlM5Pt0HJIu0ewv4GRkaN3q1XYr/9p43pvs9TJv
3LfaCEihxvNMA5O/A4yxkd9Xl7bXKWrEe2EQcxgZxMt8/nWIbALRQhHqpg9mic5s1X2r4ZGHzorU
b/pD6QWUh94ervXYW4cobfS1W/XhB17gGys2QI3EKnn9MazWrocVYp1hXjLnskQK9LbKPdy/ELI4
OhG891fAZMgHh8Vzlbf+Rcx7kBU2/cpxOAinbpFRG3LMfVEDe5b+BkBVe6T9wU/Mg/IFItbQjV3O
dauVBQxtk2UdwaCBFc9/23J8IOEPlshAogAi2Wi40zcEM2+suMYz5ETIWDr2vmwa1bfkSUu6iTIX
aqBuSBpU65IKbZbh3l9N5AutTugXFWLoJYycq2v7vwFzOY9daupIBgP1UKkOsNalpN3T2jvl6Ahs
YkU1b7lqGEvEeto3O+GHO7qN92PCk/MOQRTE4ygUVr8olX7CyRDveJtXy95x6ocCSN+UWN/NIuGn
P2+qJBKaRRZ55X0HzmoHhxDL+S4XB3mxJjyqHT2t7ruwnDG/B3YS6UotKH42qUWU5Ru/I1ccdNux
PzsLL0JqB8mjrViQtGszJ8NSVadkpk0MoTE8eQ14T7s3s7d8ctcW+nT2c1qCd8/R9WqFv+4TO8L8
GPlDYOZJfXKGqaTUM7uDouWljtFhqGNVf2PtWieiYfmL7JScimeixAsH3+q18Sq0srzmv2WHvEgu
vzFaKnncLtxNFdR+2aeg/bUVRfk7p07SJsGq1+0B8DneogHn+7VM2E/FvJS0x3rO3s6ODsIxxSMq
s3ebW9g15TpBeWINE2/2na8V+JD8KSL4NZ9uj1avyZ9JZPy9Rqf/Poz8DTo9Hp/cLIk3NlvyCTn8
/IhiiLNpEOt5NIc+XHSl/wg63Db2sYMOoFoACPT6kUXDwwVeaQZ/gz8yCLoSEH9se/qFCjfHDs0Q
LKfkdHjwPzDg6c4V+8neq1FX07G2fRsVN1jD9ih35tz0Ci1exGldXuRond7IDMevuRdlVyCDr2jf
J2/m1Qr4dcs6nJoFxaWxvGfpMtMj4fA89PchOQ4F/oqijP8QxFjUADAOlr6eBQc5nSSDWGPpHm/k
XGtsWn5C5FkCkbTHeyRkKwHwSugK0jEqmtNS8q70lfKso4D/1RXMg02olWf42lZBhZ917SJDU0gT
cPuUFO+LORaFIRXu1cyokGdhIbB1q7/yS97ew1pPQdOkspwt1MZkkXCOXYECKtZK1NW3pivN6zRs
Zca8dsZpT6gAYXg+20Sp/U9zRik4XaTeR/+a7AAl2PdpmB4UI3C/EQc4EzhKzAx3TSJKhMoTCqfQ
eC8m5nQbWzUehdLX20FFUl3u5K5V/GmWfaG/wC1+GtnwLlbeAE+A7Cfjsag0MPAqKKPNH0eOydb8
Wf+dic1Wes3T7CPPW4FVqEFrvssRjb76fvjn7mvU58+6KEs/ZHe9ti2C6I4G4J/TtnlNWzXeWxnO
AiwJ5mMsugFTZ8/6yVRK57OrI//JPH4vKj+Fn+eh6fEFxtAFGRR8Zv/CaMimMrwb6tLMneLn5ME5
NvD1enMzEKda6Sg42avKxh5i8wisxT+atRi3tQMCofNGTlZmHb/qM3rIs/PsRw9drNa0uVgK4KdT
y/ap1ozrkAXDOcyr4ezPl3YcFZjL5U32ywuGtDEY5lTBtnUM1sbkhEC5KTqMRigOXyjuSqm7q5uh
viFx4lbKAgpiKf3esD7WWgVOPO73d5x43Pl3nLgKXQg/36kACDO/eYYSTxeESA5PwJPlxYkVcj9u
nO5ScAr3Pq2ZKT+TS4plnqcY8XhFrjC+quTm5x5YUj41zUGA6cvB94vQfEEDbc6qevbJadUGe4ay
3QAgsZ96QC/gKE3jp0ktq+eI6Kn+dgDhMKscK0elMchrDekS1bfiBcCl/uC3+nfZXQ6hv4sbv1/L
Zh5YpEMT+8M0nEedQB2OWph+q0fCy9kDfYIdjolU5F1KwDAk+1xA87VhnOWJS8yg6zYz9d3XoQxB
loksxhwxyRFXEtTatjypqXWeeKxLTFMM7Xi/HUPs4VI/q9ay8z5SB+L4n6Z8jYhSGCIw/q1TV0ZL
F3jr/AB8fe8hiYBxkTuavirSCXzFZIilHWKUVmfdW15n9g4jtwqRZQ5lFHFmHI1eu3DQGkM9oVxM
ZiMMtZNsKkLjVKvbWb5Nx4lSJZ+orZsZ1ld+iDZEt81QulNNMPCSk6oI+r78KGK93mLcYmzkNMqF
h8KGu6k6cXX2zcJfco6oD13fBFjNz/i6JPGsowmiu54ZLeCOQkpKW5mrl5d7hr+YF56m/TPwlfXP
vA7smVlHZLrnUIuNITzXegn6BV3HrQiS8ikyQbHg4pj9VFpkioHKfFpqMMxqI+3ZxggBxQAYzB3I
4vchVPcVGoi7uFLzrdLEI+d/4SH+aCH7pZhbk1PyU+U6061DUoJAXH2zYg4hNcX9lUG0rKZGgV99
/uJNLlqKiptCSZa39lBYiMdo3tqgKHj+z0iuGOlZsfm49Hf1LLsqp8h2WBX5WoM7SrD3vy+T72DY
7lnvdXU/JfafN/16rRcm+m5QyhfZ5bIzrFUChe2k4QwOAufTEj2UsGqsDggREHL9T78piupQINHz
IpLwPj8LK2Wl4R5575/nZ6UgQTP3q/P7yPlzf+6NybqA2bRF2iN8gqXQeVn31M7n0MQVWADCb9w2
c5/r5hxjvPSbHBwjtSNeCSCjq/FZvqgo6mZLIi1Cc4j5A3W75V0DtBFWeCWvmG2r2g1WrmjnE53P
QdUN/Wugdf26KnqqwXoOo09RrZWEHWS+tckM9MVRhRLLuPbUxyEvtUd76D7aaQpPfiK0x7wPu5MZ
Vq/YpqgA7bzMWRZmXGzlXO+M0E6/hfEUHEZggpdUDZFwyvL4jcD7o8D38/cAZMZ3yuRnAEwc+fLK
evIyvdx4rieOsS3qk0bYgc5eLp6dICoXSd3nv7J652RN8pug7RcbQfo6aegoUEnoz4YTaYeMY/N2
dK36kRSigmyI5j2UBtnYDtFlCFsF+VZfBU/cD0m+07OZVEOR99oF+nSduqJg0WXNpvHV3WlZvcAh
GbTaPMDhVr26gIOB/4NE+epzQKldql5fya58nibn5srw0cGGPsh+eUGJuAZ+pLb3ubLPF6FyzKoI
8xWM/agFgS12dGczWFH4gvPHdx/fp5+hkhwt4vZ3P5uytR8q2ckRg3rGMgQRHBH0FGOytV1oxc+a
g9WiGX2DJIMA8yeiR+EVywRFv2fAMfUz6Boo1h9Sw7mDmn7xx1ID88yBpJjc8fyfPr80KywsJ3Mt
O3MfiiNmrMc6Hsa91kZvwC/iBx1/lgd5ZxlecPG71xJZ+wdE6uMHeaeElYd3bnGdkO36oU9iW+D0
gmUlJNCmdrLfqV+8FqFXvbpKykMBmIBaV4Clb5Hs4jSfTnEb4NPh+ZZzSEG1y77OGiacOdChQ5R1
bxiDdVV81yIcoJAALWT31SXvPA/4QtVkF9kC163usMtEW4aM7Qb4rkBxzUgvlhl7ILXCrqLKCRlW
djqTidQpnmPTOjVtNjjV7E7CtvOVJZRuWc26xnf1YsNK1p5WDku1zJFQVIDTINsQ3TBr1895XLza
PglRVIi+2UFhL2J/EA+Z7wdnVYX0b7Wx8o2kAKVuK3oXaZptRZ0Uuy5C6Knzk5OuWR5Vrane1Kai
G4swwV7Z7SvIjkbykEUaLmm+Gb8a+CTuOaymD2Is23OWofZUNyhMZh12EbFZolk038mL24BJtlR+
A38NyCY249aag3q0lJMVV+0XfGBrk/z7BhwG63UGJ+U+5a93KUvHW5Wei+Nj/CsHjXa28Qk8N12V
jbCtnB+KlVpb2WeHgzhbOSWxhZHi1pGWL344V5mJuaDcoTgPjTha5NsA2lS0cAttGQe+81tEyZGK
mP1Dm7o31Q6UT+wpyakhYPveTzMdXqdoRvB6xLoSDHhq1U+t7kwrrMDqW9RY43rk/PrQ6ZO26RJb
P7twg7a9HkYnPHHSvYOCIMSQCS+x1o/3BTSjfe67CztBOMudL/Luryaev38GnFTB+jC0tc2Ud8Yz
RuhF4Awv8qIftSZs7vdefK2msHuWAxWAzBEl9bNto1IWlapdvCcBGkhdNHiboWyBUzcedlWR4dQb
/OeOwonGmlJGH5+K+aLqjg7nrfghWxOq/gvovuAWTF62wwzCO3L+UI7CiklBublB7mjQ1mbveMfK
RXyBJbbdo5s8CkRWvWpt4lpaTqgC2Zyh3vo0+ERP0+CYvjJEE/9uNOM3cJvhFene32li9/speCFv
PJ6+gjIZo8lwXfYxITF991gjBpHDhrasRV3VKHX5vfGSTW9sitEbIsPikobQM8O+iN9aDtOQKrSW
sI5R8ojeit2+2slRLOs4MGD2cJajEfZwRKrjs4OKwiNGBUetg6GVQjGumnfSUjxIhvJ2v2mad7si
i5VDol67ZjkNtywC2pSO3t6W+Ow7DtvoS1yYZti6hG77aN2TSnCjleGb2Dj2uXlAVwhkvUDyK9Gj
+ipAy6yA8FiosrCWWZkTfC+G7OjnnMUXY7bVBXlIDs/qjlwdJ9MI8WVAl06OUFZvLAI1t+JzY4ot
AND6phKUL/tJmFs3RFmDfDVn3Cgjh6u45vZOR/lqy+E48IZtAbaPcvOkP5KV7bAv1Jw14jn2usXz
6LkahxHdmoHC5zyKPLh1FXEEosdWn+L2cUrqcG96QXvEYCnc15bR/H2nf4324VoP+/JAArrbuEjS
3TqM+ZZW3OG46rTfbJGIX/2QLvyx4VAX4shalLoFtUf73moicfYp7ZXPue/Uh9ZC6Tz/w+xtZWey
pa1ls+3L32VflVeymc0N3bl32W33rrOuiRJ3QyCc09RQVKzLtCUMUkkQStPoaXIf5N2gdq81KeFD
N3fVfm4enT494K9nn0U5KFDkAmMtm7qi22dtvsg7vwpwzVLGNaag/4+o+VefmWXKXrXjneSVffXL
u69mydK1To3716n73ysyCtc/3CL/O49eeL0zjxgrUdck4Y0faVcL/cXUwbNoCDIfZabhqzl5Xfas
18+N1WAWRPGZZTFInC3FpQfsqrqNQjhuHTiOcwXN0SCxlcRIJfTTroG6toW53T8NGja3DEY/4Y1u
g9HoPmoYSysgLNPJwHf4XE7JIyYX8aJwhPLpifRgBzztCEdNe6uXqbXE/2bwPYZZq76D6/C2LtT7
rSai6hO7Hfk6q2jaTWZ36q5TrOYtHFJScrxOjbB/E1VdHww7JCOlx1Sz+HeQb/FXVEzK00itAXdh
8VPTf4Wd40NlB6/hpK625ODUvToWP3ugfLC9bKgP/qTl63I0yTfMzTwg625ranKQzQnJ/AVOrulZ
Nm1resiJqqmQkW/OWMdXChWGTd4a9qGOCwydhB3TVw/o8FSbQSF3oor8Z6UEKNT8O7UYkW6TU0fs
eD41lm3UBsGLNdXPoa/mdCToaTPGUaG3sMXT/72rawxrZJ8c7Qha3nKX3X6Y7+Q8v/DEzVWbPfx8
MP1uNmxNhKzeBFKZiwYZqIeuVuNXq/ilC/yB7rtI4J2dEH0haY5iwbw/5WH6/mWzgtskwApt+DOj
QIHkVPH7vRutyNGv11f/jHYJGsEUgNrtXzL/8lEPReafRuNdNr5+EJaTTQsbx4mNLJnJahlblE+Q
FDRbP1G/cwACw7gUTrlLxjQ+oUwWnya558lbeYlNs16M1tCu/RJ67z2zoKrlf/MHMpMgss7eJkX+
jTJjVx3z0tJejndqT9W37i5J4t1/CKNssugI1QBUEBhvF34Sj+/kzKN11vcknNKoOJptZm28qOiO
epWowCyRcCnAodEhe7eNq5W3zKzBPEV6RWrtRukiuxRKuHE9g68iKNc1pFLcm0wUKzqByha60B5o
Fg2Gt2f0myhuHDadThn7hZMJcsdaUcA/7FnVESEgrEEVGMVhqIYqiJSlZ6iXMCbbi1dq95Qn0HUq
U3cJXP8prgrXGLc4QBdQws3QXjgxm1mB0/EukWSZ1viEUjNeoBpENjQSb2aLq+pHOdcmKz9Bkt1P
DuOchUsyvT/XY+nvB9W/9f92fQ3KvmIM/b2qhjc5Xw5msSZWUwBGoswRBwewsmlkFW2oBnWD6WG2
8tG732lUoRa5VytneamrROzrysBn+J8uedfE+LolRqickRc9ULEvES2kqyNZVZRJeUXPhDx0J05R
K7ybE4bKbCue7XKjCpa1WXo3OaB0Q7dybDZ72QzrAW/A0jnmSfgsa73CN+xdRBn7zmUJVaTYRtgi
yxGv58XY6+MlQDr1MmrheLEbvqpkMAXRJgMJeCmUfY1x2eutuzWU5BOh7Mdw6Muz/D0aRZzuy3J0
+f4RtVz+O6p2EDi6gVxvvcabuYBAQAGhIOmOrU2ZbBqdZPhCdtaD+5bw/RNQUPuQjwgKu/pjjnWJ
zxMhH4tSi7Sl8IZol1BdeSrHLjuJRP2RkWgsmp1J5uOtqb3uUA1oaki2LOS9ca1XpraVTYwpmkU5
pA0Acqd5zhD8T8EOm8Ax4BhTGXcHk/hxQuToIPNY5eSPezBWMeInWILMQAEnNo0nUrD5AtXY4pg4
TnmCQP1LS6xi62BSsMrD2RnT8fG68iZWKloBocNzkVEqz1vrotS0LDca2ROwb5czKmuyDmoQQnmJ
sqfWCeJLwaH6ya5PuE7gt6BO2W9FIeViuGr6DEnAC7Vp3QcoDN/LQ+50Bo8aPcrKEZA/Zd2B6ljf
rcJDj0SeEz46vQESwcJNDeB9u2qJYLZ5X5vPbVln26HEjjyITIwe2t48kEmdFVJo9hYU8K6B1zrP
RTG6fjaSZVhTEkMLlZzs/D+CxBZRFNKUo/wfNepc8OzYwORoG4QAB8PxFdxfVFO61ym8Zf0VvQ79
2s/wPVQElmNqtQdy2GC5/CJZBm7YHURniZev0dabdlqbpN5CtZ8n9MdlYlEJqPYtqjFsz3Of/Pb+
vz45kBpVuiCl1h8rpH5QXJ3grudKY29ar3zvCp3DByX3dF3panySF9QROLTIW832sPaogxWQ+Qz0
7XtaOf4GcxVry69zfC/z9uzVOXrF6NNI9B/Yvo/RiaLjXaCbQ8hHkCV4yWpkSLUsoMLbcML0YcrC
hjqBHQ/fE98Z1hQ61WM8Jf2F6jc2GlZMyi2JgGSIkvKiamk3CTbL/GDnEWAhDgxw0MMeUJKC48mt
zo0T1gvZNNu82ymislb6zA0GlMu37endjnOqf8w801kpkQHfG74CIAbNdtKDBDam8O/HTBvvwEYE
4dEqhF58hz6iLB+cmkJ/ja0IkPdYdt+nqefrUVS3XDeZxnkS4Ep5EosgSJ/BTIpjh1Dnk2HXwPg6
MTsWAVpPsDCAyGg/Bw6wsLCpg4diIsmuzalrhU1kVei9dzBSW0XQAufLKdGOksUg8lmpn1PMIbe0
kBK0doSYOFHcn2qebnC7dTKMSxwivA2Cj1Tgv9pl70OZE8lzSYkb4Mz43Uhmi+q2H58Cts9N2mn4
I+VZfiRcItxCQ820FrobeAjfF9qm0pvs2cQd4ZDq1H37MqDmh5P0o2LHC9ePAoSh1V2p+PYxsOxu
E8PYfQyDEHu2wNS/FS0nsfl0Sui687x0WFdpnm2Gufyb+SNoH9W7r7Nqmopd2yAWKZddipzTzQ3M
5cCG4eXdd5w025UR6d0pQAwOq3fLJ3nLALpxCG8F0Vvr1cU26JJu1xWD/wLH6ykF5yyAx59GHEJv
cdoRVw/toqJ8eVPnriywyP14zQIZ2ckw+Ty1d78UQnigV8iSRhj3yv5Kds0XI03tZZDO6mi4gB/D
+fLFfPjqmyoLI0ALVR9ZWM6ba+XCMr6XniPD1tHxmQN/FsU32GVQMGd0VhYpOBwN+kpCt2xFGLd2
ThsRoyN3MFqcFmbZfPDq0b7WBMDdIgBG6jTQO7LSZ4sD4ikvEt0ZuGmxtZTpZ6aRxIdfEj6WeqUv
a0F2TEJnzSD705RQTzmqOD2KV32Q7ppSZGDM53qjH/tig8H8w5jZ50gXXs4BvX/NXFQ0C7fLlxl1
lovSo8HuzJW6r7u+VpZh6vzTFwvzh+iItRGM7L8hFGCji99T0ByLZjm6It3esSQu8gdYNrASYmlg
HahF1hsg9Gn4aaBmfz8v2X7krmqk+s2znRoU2yY/PMQViK++OsoCqGSXyLt7edTy1HOOiyBF7xOY
sx1ST0eKp+KXXZinYWiqD13jKBE1Dnj7gfguSYAhIcv3jLOZta2Gdti1SCY8mX6CTj8Jme9DXDrW
YTLGBz1zj30b+XdqngRIxSbU5cbGfiGxGimDF6zZ/eqjvIDw8tYYk/5WIiL6hVmM9TG2euwInGBK
wEsS/VPFVzaTQHTfqjrt3GPVvg780nptsurTjjEOvy9KomzdU4N21yYL0mIjZruPQAOohxB8fzTm
puWEB5hYw6OCDFpuTsGxcdBFtZtMHCo96k521ReQxXP10bYpTnt5EH8OOHZjUkuyshacRWbCUYZh
jllp46kfQf0Qgf9pVvMgCg3hCnRrvWplGc9oUUNQTEjhhfoxzK2BDD0hEyZAIXb1o2p+ank/oUnf
jLuyH4I3wB6bsUqyb9NM+TWcsjpW0+QgGFJ8yv6gxtoM877x0pYDj2RuWws5ELLnEYIdprIpfjZG
io6DwGI5WsUZJ5uF6pjbqdbDn77WfNP5Rj4yPwNbVXfJCwi8AnjrUN46ZYg2EaKMaAIABqUUZR8o
Kg6d89AmyKEbYWt/tB5gIqAYwSl0XPXZ9FEMmPtTt3HXahprO9nc9A7ENXWIxC62VWeN0+8ehw/j
ZoCeWY1G2e6aVIiXr2YdRlDI/h0d3arZUacHdD6D+lknUFm4lmIWWch611p1uW0gaDbz6Dikg1xY
koIvdlMyvtsCrHyqWc36Dv0MEWWKfeVO8fJ9jielpFEEMS4cALwzxPynYdUECWtxo+qf49TrqDP6
4Qn4I3ln6nYLJw+qd3mXee2fO9ix1TuEln4h7+SoHUch4INFEanupUnc/DVrPr25EB61qThRg7BI
nYTBpafShRWFVb8MU4XuGNC7YVD0Myjx2feQZmw5mGxlAzTAGXpXh1BwfeQSD3JU+OOjWkb2Vb4H
hqD3F+WubZNDKNN1P9qAf+bNNnWKHCncxjhZpec8Ey3uFNiAHw6+YVsjcf6UjT1r2CNB1T3rnhme
5ctlOTmeX57aXr+yTWCSknwnaXg4D+k7rbZQu5p/AqrosXmrfU3f+QNVlhwIF09gbK/+HpEMvbDt
cbfUsBmLUgXYVuLPFAEdi3GnYmUrwKEtWF7wuktYwKMkOWSRY76OgeafqeG1i9FpzVd8k6wdMLdu
JZsJ7mHr3rKabUho/NDY7S2hQrsVCbQhSvfo5/zd9ljS7uMcwwu82oeBqigaGr1hcthIe+0RiIL6
2MyA8GLC8nlumVXcAI3CdkU25SVJB/TfBh+PmAT1D7szFyPSj29DEPmbvm+abSCm+AA6M1pOWGZv
XEUr15KH2Li9doE5dn9I5TY4TsqLFxB7yqfYMFk9ag6FfCLVPZYj7IE21agZRNXrHwc3nI9Tf7Bu
MoRxFeGAxbW1BSWTaJkOCuIoGNndt2I9xGKTrR/xxwirlAK074IKEmq4s2K8NT86bNHluQjjlvM7
qD0EKD+iydPWoojtnZwmqoUIcmsfZIa7lP8NqtmLmKXgJj9zUygG8DM3Yn1LH7SoH3dqV4xHdDl4
xuXt321OUa8azhqmkXqbpmwte9XHnnEAbnw0xta41ChAJsZg7u/0/gz/0SXMdcr+UnBLBBNFeNOh
lhUbF8vj9Ef0PC39voz4MZU8nx3g7/s7G/8O91Nqro0hMBaQ4+qjvCAz0NzvZFNr7Po4zZevpgrt
/DgWSxf7r1OzCUXQnZT5XnbIOzPJUni9WjDeRxDgKhfhvBXIYb+xGP7PLZ5Xz52bwpIz6hEwTefG
R3kJggh2hLz1+zQ5xmh73Ue++lg0KRDk7nfZZaototXzARha2kOfD+6Di6/GAyKj41aHqcLfAs3E
NUZWkBIDL9wS5x71qGiOUAVqIMNKfb/7q08OqPOo6ebr1KF+C0nTv43W91Z0+oNsyEs8Z5IRnkJp
Lgxu9y7VaLGcU9FbHauIs0LmAMpOECX4eplWqfx9UocjWVJWm86aiCGcMQy2vWO+jXXk4riWhGct
5bvUC2OqV/K27bO9ajTmXraGtiIyztV2Te2FnAtGTVMs+mPr6GaLFqqDDgLJrNXshrCysbzdSLSQ
vFiEXUVpk+9laT9gqIdjZeMZC46G5pV/Wz1EhW2vmzRNVxFOD6vaZyEb0iTeQ9j3rfcprjl05l3q
X8w56UV2ILtg2NtsOepS4J2bmLhmF8BOirooG0vdRr6Nn86/s+Wccp6jWqTOOf1jgamtqcAhZOxE
F8cYqOD/eyf7WA1XQxpS3Zv7uwhR1pVogp867kA78vyoJ+r2+IjEUr0eUFEry3J6UiJvfLIV4GKR
MxbALWlOXlTuhYoEj2xa7jA+6WjhZZSabvJV2uxPU1RKtpUzXCiLp6AQH3IwHUvjhKrhLpzNGu2s
+XMRVWwfvvqsmN9dGROrQKmCMDBzBdyZNeAP7pMfmco2s8fy4IXNURGz8qoXHiw86H5qgf4jal0F
k3rF3jhlrOxbK8yu0cjPsYW6+YP/qZypjnW4RBDGusa90kHO8vytg8GEnY+vbeweqn4Iv5PDKAGH
xsNFaw2FMFoMyzYjyQb+O1nZpTti9rmQLmNfl65B88fsBGWy2X5Mcz1/V8E7h9SJjEqhgMeWxEE1
jVCLtNgO14Rda2o+2rPnR9U+yZp6Cb2IyoKVkEtKnRc5mCAD/tx295n+PA6P4WFEEBu7A3cjQax6
0aYXn5Pr0LTZq2HmyUL0ff3TiMi+mgbPekDmTCm09ttUuMQcbmM8BVn6aVhue2hSVNcXKbm6i+JF
+yqx7UNfVSqAEoocZD7RZB8d+Jahnd4yKKiPg+Lwd87KYiXKynuUF1cLNxbigg+yVao10lFlpS5l
U76qNoMTegLFJZnfIwEdtUtsK5hPvIglwj5Zx06w7zTXPBm621/FfLFKdnMPP4F1NI39VQ64bdsd
E8O4t2R/5+TDlY/wQPinH6OUtFVtYyA79gpaEvMFVVeE3+bLEE/eyjcIeuVAEPsu6fp5Tqc3yHi4
U7AHJfia52b07tWUVAvQEg9uF5W7Hnjo3rQcmHMlJd+29EGnjHz8OdEsM8t5lnRnwL9zHvqrd+pM
e1+17l7hQYGZYAtOaiLHA721BvByvpKzxrvBroa006XN9FJHfvGUt8Bj55bVVt4Twu8LOZaGkfrc
2ic5pLpgFCheIkU0vchLBp/etZJ7Y4pvflwmCzJ02aYNYv2AJAsIhLyleupEV9wf6gPfG4Iw1dSr
S3mbTHmxr3vyW4+zKMjgaD3q4SnSfTP+chyfRKQ3uyLCbjfrvWhc9Epw6LOKS6r1aAyEyUXRnRzg
MTL7a5DP1SFBhH7hhuOjgSfExivN+lq74TlsivwFj3XI2YYTEuY72Ys/YjcUdmm/6WLBqOaG29AI
47U/T86S9JB3LuVH8ZgXxAPAZZ0ZxEolNCnzByXTlIcKouiDWpTKrEyQrqi+lutxbt77chIdrv3D
8d/bYaifzYgkCG49w8IuFQomFiQ5yrWumpMIskV3bIa4Qy7OQrdJHhcaW3HW1axLIEmCkjOIiiYK
xJ2hwJGpTDhIs7TAX6oCss80oxOU4A6+NTNCIsWVbeBfypO/t2zbeLQAUz+K2tv7U9G9KXanHHzw
E0vZTC3kIq208bayWWNgQ2isTxfZ5Omabk4GGB8zpRqULBxOX01/eyFShYmjVuc+ShBQbgt9Ndo9
OKVxiwii/asUJcX/sSheMV60Vq1r9ZcC5vaek1G3AZx0S6IgXd/T9whPXPsJwwtZ4FFC1PFdAsO9
TOXDc8XPreNH5bjKJaBg1r8YXQSbTQt+BLYZLaQ75WBb7tLTe9DFbRi9hHH8f6Rd15LjupL8IkbQ
E3yVl1pSq83YF8a4Q4Leu6/fRKFH0Gj67j0b+8IgCgVUAUSrSaAqc0/slyxFngcQp5odFYEqWSAD
5ktm5MGuNBD3D2A5fvI7/LbjBOCoIwvlNQU/xJH1yBgC1YL2JY14jBiOab4YABd6jALk92o9UHXt
AVwxUVjmAEPtvecq46+WQNWdysxd2QhUPPBAt8+5l/104LgAk5u28iWZYV9qD8j8p3kwODA3r9WU
OTE3jY4dnhKIQXgrfAwBtrfmfo9wbwGsqaJjVYWSkQpVjI7+1oIANIq+MBE7CGy2IZ8BzNkFn/Bt
3h50hwWIOgJE5YwYpBVwurID1eYRzpL7xH2xfRt5CXX+mcQ1M/3tgECLNRU1fHsvynwIT/3ks/MI
etfWwWs//kh/VvADPGyz9gzUZYB28EbfuYDDe+YOSDPpfyiSAvHK5oFVzgQQaBRO0eMQaOzQhCDQ
C7qx+Vh0Z572j7WO5KIiiz4ApCv6GCPuBceqVniY8I5ziQMLqVVCg7tfvZEX37HrATQDHLPhtX7G
lkJS5WtrjPgXr0mwNYr/4kgDRLBcM+Qv7cCR58yRWu2NRYEfRmxEkQowQXfaEG59Q4sRrhYwQEMb
xiP4JOq9XQM1GcGi85ODE5jlMAzGd/CnLhnXkKVuTt+6xqo/dq3bIIFowPtLj6SAMgZ0lD1ZwWsG
istFIHQBhp5pHcjhqqp5CqYAJzVgkjpg+0ocBjUfCMutcT28JBhIYBnHPDkz5MEuWYfNfgRDIJXb
wudkN4CCQ3eiAYDRLM8XOZCBsJHoxM90QfZ8ZIDZgwqhhhMGxvufLgIeZf19H8V3fP4BiUgE7ERh
ZBwTo0LkeAb68RKwinRYyOI8XRQ1uJMBMG18dNuzzBd1p18BfR04DjBrwCQCBGiBR8ILoLSaDnIE
KBNFy7VYFjO8iy5a/I+K/wGAF5OwUEi43qQeTjNJWZQcgCdvYoBgH0x8DyF5wcVpeubHnr1jml59
mMo0XlaDNTy3OkhBwH0yPuBcmB8RLApUTp/Zz5Vf9MEm+Z6C4eWctWNwpjvmfanb0D3diVs8qkVe
lt2mSoHZPs91tDVYhzO2OPGyV0RkeAjexDErG5BxVEZAmncM99VvU1DlIFicfjAtH3BLdTvZ4OfL
k0dz1r7bTlAuDANQZb6WFOceKZtnMLAMYBa6TLULIuSqMsAGjX8MyLOowdBiFdWyE9U+TjYuXC+N
Q+DmX6lElwhRKFvTqFdRg51YdfF6vo8RA7RXIrqbfOdNDVSRUwszKGvhjwlbNw9Ja0MkK0j7TWB2
CA/qfsqS6hAnm4W5scHVvney/8WSbEHmgFGGA5fO/6R6IQ8A2uCwfRsxMIh3Jt6khFsFjyvQVYuB
JfkE9AUQ+3YrbiEOWDWnu9gNAI6oxob4IbAiZ6CeB2GSx4Ab+MfkGMJELYzdDMkmTXxvfOpDvIab
nYf8Qup9crO3OVMW4jrdGyEOyhoz+JHpRX1KzaC6uZAsGK1sU/ntgLjk37VKObP16oTvmuDIQQr9
Zx93xSJGiG9YAAXqroL6JVmLBNQNQOBubcVXq6SH4F3/CE44YB0Cekg1Vc7d2SkN4JF4TRTj4Cvm
CMPGBV/CRbEIRjeSZQcBsMsWOYpLpVMNzZs2yUj5TkYVd7L39KQ51TWZK8ry1txdX1VRwkPqW7l5
Z+quSenPHzwjsB66sgZN7fhjSJ3iNbeb4nW0k69GOhSnsA6LV1sDxIMWROGWKhMPEZVdUItzXugi
07l+4uB21RojapeNmz7FCb4BqbIACdfK7UcmmwL6yt/N4GBaUm2fexroSsc9lcg8wuYOXsG9R9mc
i6DVGKCCVBm3AG6PfQfnVcKyVkTGGfT0FyqRqx3QoHW3zJ9IH5vviAAcW08a8BqDb/Gpba6olpdj
c0IY0hdqTpcZHwoJoBaepcjA8Zmdjv6B9NsO8Gvg0kK8tLBeIhLh6Gvg9BvyjrdLnMsj2UrOn2sC
xqaNeo7XVahm+PJcN92IrRJRnMouekA2WS8n0Mgt93nkPwJWN3sztlvAaTj53uXNjCiwqX0BmBlI
bkxt+lmGSCpG1u83PSu9pe2O/DEG5sEhGAD8lib68AHRb98qxGr+9Kd0jx2P+suAjNQVS6paRNDg
c67DTzRPmfmpAFm8w/v5J3B1nu1Qiz41gIpdG6VmIaq4dk/mbHWrtDXDr0gK35Kq0du/8L7iv9om
6HsR+J8fyimYHjUn1vFdNnbfrRkYMKJXhiMnfN7E3rM+4J0bdCzeDkftAE11C38hfQTgh0hmSlsB
eD2Y7NLbUbH38J8eXzH5kQNrFBSSob/LSqRuMkQ5I9arn7YVsloRaISRZC7+07WTpmP3tfU/gmWl
XgyZNXzT0+7SOeP4jw14iwiArQB8TfCxE8/NP3rInwYrbb5FSOpcRG3pfDS8FvllnqM/MwAfrvt+
9s95DTgJwKMYD74Lui0Du8K7aA7rk5b67SZkpXeZOaiMY647r22L3S3ET6dfnHD6ngWe9iOY7G1i
zzg7ypc6Duyx1+wA2kvX3R9R3/zokW/2xY4A/xFXOAWaRyB5D51jXYBU0m/KFmAG2CgHCE54YCbW
JJ7qhfCWC8B6b2rsTyNED+jN+KLZI6w6eTUNMNn7EfDrCH+Z47huxXEgeOBTnH12+p0EdUaeOzKs
CnPlIP/lCwDH8cAYNumYn9wY6XukbJZXI63PbowMdoAYJdGcjERz4R+ANpZ9xtslGQF4D5NGyBWW
gBuejJRIEVcjqcRIlBExkrYAiK1ZF+wECDrAqRE+tRgJGQFvojIyiJGYiJxYkVb0X0dCvpj4OSAj
+MJjJzWSRBjRpvuRkBEvmt+MqJHQM0G8/oXmgXlDvADhiL0v3Sp/zMUl64YESSA4n2agSXrUvRgY
ZhXQifcIyPnkDx2zF6Q4xUjOqiprTXqqAyo6yWawe/NMmgVyWBCHMSLceujGB4/6ILXWNn8lWIi7
G73GcXBS04X95kax1xFihZDFET8K8Er2aANEZxOaI4gRhJAu5EeAb/ddmYOCRcilzyULpwdzshAD
9ofumLvmGYfSSmwjFUt2luGc1wy67kiVcirGzPiUl4aIJUM/ShefiCD+AVbtllyQvhcxNrL1mPG1
UqR2YLLy8N0xdsu7Ch1/5rsCO6qLu4o+8Q0k9/nnO3kHqOAT9qzl47pxtHbxmT6X7Ylkyltu2Rc3
6UDnIQYgB+W3DiCcewcBp9fZITv4KbQW7rAHVYW544ClX8/zHH8eGHJcPIsZR0MURRpB/HmyHfPo
xC3AYIQQyerJenQ8AzlcKPKpxw5DUz5bBfYmdN4+g3Uj+Zx1WbZjTTPIjvFPHQyxZVudwhCkk7BM
jWsNRFaIZEmX1Gj2XHtV4LVP1k6WdyiZzl90q3AviEL4JB0oXBNZDrkvu0ZydYfkWUdD3rhdfzQm
Lv1Ey/6hcmwwMgqHwkbsdOAXbU+Dsie2BW0Ne5ktjV8GM0dEFEbjY0dxi4y4akMTkDK89QUI4ztr
CR8/4Gcc3yJQC5jFDj2rwGsjiiaOuldpUIIFURQBerT2EWiOX1G/BiM8KJNIXieds/H8yd5QsQoQ
STLGRf2oZ4P52hUVNoTgaePG1QG/+Rz8COhNQ1wtMBd1ZPWJIrP6JeChBtD/cvMMyBJ8TAu5bXYI
oPV4Dh56PLRx7L9XyLC4uBwE8yEybEnLSCsbhOtAGyMtP+x7JNUP3QPVpsBqNvsan89BG56Bx4Lj
W3qYI/Av8Cdgyk4CowAWTe5c6qCJgVFmH6j1nFb5fmiA7ktFPyiypYODgCOZwphCwMl8SiKjPgEY
xpBuA61/WLPCAg6qcFvvjOfMDsenoOorEBhXiAkRgxPLNNaxd0hzoJYp1SJBzeaf2y625DKlngzd
QaA/ODwA5oxJBaDX2XSsm2VKWqh/f5nGBujH5mJPje0GsGS0TMneBPwIhNuWGQjv4RxQJg4DXhPl
MtXm6JN8jNdlSpZyZEAtmjTFMgXJ+nvLlNQKz8ez4eBylwPHMvUyy3sBMhC/dFimZJLHOKNxwq6S
K0ktU+xoyGUqRyeWaSuWKXmklinVdl239sfKeI3DGei612U6ARoJr5ZYpqQ2u9hSnMUybW0mlym5
ZnVNddCHjgO8UqzLljtLC/DeB6rNAQNyt0ypN1qmteNlW3Lpz2WKdDi5eg3ftfdADWvlUkIkeL+0
rss0SROckQTVRy2x35Yp2QT5I0Dbr8t0rARkEpYpyJhjoNZZBzKplik5xFOcFjggRz9S7R/L1DJr
ZM6JdWn1YHvtzT6VP3p9PT/D9vjkxJ5cpqQVZZ65qxhi+ckfYIi8/ZpScUPLdKxLoK22QbRtyjx8
mYJ6WuPgFnxECLt+pktRbBNkcsiCg82ZDQ8ChIcJfVLgVr4YmVs/DWWvPQcxSELBEgX+lmsXsw1c
JvDJAP4DjWyfF9sa+Tc3GvWQI2nB6R6pEf7b4Pdw8uclFamV1icPDSIyzyTCO9SASCAOlu6rFSxK
bKtkxon0x6TLAM6J8B1yS6rlzofULt0jlQakQ+xnrZ8WVKRWSd1973kUSo0METsHU0finbICZhuc
oepm9kANZmNoH4CMFN6oDOAdxR/X3B2oWVnH+bGah6/KDHY/8eZdtNaenNOw3Xoa9fhVmWGtq+Ek
tQn3ZGYoHYRNNZMcPal5VlIvDbuqd1QE35dzrnx/r6wgaBNwfVNvIucXT5OZyMoFlOGGeiTRxC1E
yZZR/Pb4S0+/OKm+VFPmJem8AibysKEGRRLrT3HwXRlBqBZf48cukEsmANX8cwsIXvGkqRu1prza
2Q44xdh5PfiFe6SHPtPFt5NwVcVNsMnAICxliJfAkXdkIIgcasiitA//otWUC3i62nikjpoObLjv
tWqELWX/aus/t5q6EBEA6X0rTdiiju5sUU+uAXymf9mqsx1seMY+37WW7l4ANlUfS86OZsBLDZ+E
SFls5mxZshpPmUri0oEtYAFSGDBJiWKLkOxL6w3h2jZctlIyHO4V+6RFkB31TnqzP4ePngcKy2t3
dAe47hO+1pGV3TkwnfGxWGpi91F2J7yry0bfYOlMS5LRxUKW2IPj8medPCYTufZqBpb1SAXSmiM9
XADJyN0rGTbeR+SwI2CgEZ6QnlNr486IimFBeuQ1RwjEuUDgt2pKDYwQQbcAkznJuerH1MdBFZhI
qSdSdt2Jb+Yh16TDJLPsyD5YRvP5ZoqdXQLsnAuZk/66HDzq1niQfYnBayDMWnUB3kGUrLBrtjW6
wZWTSRUssrITclF2Uk08GinvvLVTVuykhhG1xrRoATOyUzPgYw9zjVyzFvjyv2clN0xtbzbzL2U5
Zix4nPwjSehC6nExvtRtDA7o67owa+SV9zYOQJXMNkHhmA5441XONF3YHDvfPBpVO6/6MdNWfhN9
R1hrs5/idHyki8X68REn14dpNPUHD5z1fJ16eIMMouysNCa9S4CdABivPkNgoi7a910xP+R5cCA1
5ISjopyGat/y8fudBavXqq2GCIXFTZ+ikxG8boDytOwlVWTUfd8O6SrXsERuug5n/JLyeMCeDJmS
HeXYnNKMwdjdaI7d8Ijgae9AbkqPe+SF4UOsPMnGPHOix7BY33QlkkuPbRJuZcdiXugujnB+Pdv6
B+kbyVhQaFtTD4DcRzM2OX26GXS3XtJ8ko5UzEN9lbmGvqIK6Us8C6z3scw2c+UO0gppNy0YYLy6
A5Xq9QHRHdfaD34cxSCvENMvlXsGQiCvO97IYgtwL6DUVM3HLiqxGQ1iAtGjVEWountA7sFbkWq6
zNF3ghtIdi4V7UAHpwNoH+TDIUUaB7P0eG2OWiq7lbOIyEHEynNDl09Naaf4Cl6MIavl1FIFPZos
TL6z1qkF3ACGxbIYyb3ea6qVGmiJcUFysZ8vVDnxp7eaO1n2ZwXp4eT4d2Mq14Ub7V1kJlDb/9iV
6lnpqe7vPVI6qt17Xc9u/8PQCn9975Xq+j92dd9EWXqviZK1gQms/zL9+W+cVs3uur9vTKNTXr83
2CnHejN4sv83XSkd1dV73ctZUDp37fSJ98vSmgfE7WLlvKcnRxKWdblMRktfhk6N94pZtw90R5c8
4LeyGGFH+FbvwpStVf17DUkW2OiR7rTM++Y3MTjOqAfNtkMgfvx1P3RIG3rrH5BjuI/dOGPrOzeo
y79bkxhxgCdsERdbWS97lH3d3st+/7JBXdCFJuLWz9vW0lJRrWZAru1ue//bK9nH3byqIg1NWVQO
qDEPIXMt5Ab/nkzSwbcEhAwJge18+Nuq6ueunbJMKsqKakF3d81IRm3/hcOkDEApwBTa4PgQ6+q9
7uQQVM90dyNUNcqmktGdqrgb13v2lPscAfpb4AwgEfGPNf//Mi4XiIVcI5BneMmm4NESFH0grgcN
yxJZhDaiPxjbA/IZm8QApXwpceqzSASmQIptW9fRE6lrWrkjdZHS9ZduAjhlJnSd2Qb0yJ+6Ne/8
l6YHCiTBGsTol3T/hQ+iX7wh/998uOuX/OUNmHqNasZZrkBkF/Nw54PRpP5+MkdAfQndTvjbCxgG
MQ//0YdSjO1P3bt+aX7/pQ/MbfFVaQKM7L/7AHhmf69f/aWxXf298+E93es8gLFB/1hpiNoCjg5C
rpBHk2L/oMgGH3ko+rzszQT4w9nQXKgmaELrwbe7M5WUvKpt5MZHSQ9gI7e+UAUoGJJd6kcIRxad
qhajWW0m4GOelLw0GfKROQINZj70ALz2e3aesOOhVOguqpwEJ7dltFUVc57ZAMhrP6RXM1RpRu7n
VptrAPD8dr8Ys3qLE+cAeLdXmXC4BfN7lvSIqbnKh9w0VrE1hyCPgPtUwQFOjjwOb1XRDJFBYPjg
4840HekS6VW96+6RG/hDeUlyv4ifOhBNP8hR6qM3bwA438ppV8odx0uhOz4qiZ8G8aqOPV16Q7MM
pG4Le/YMMGe/B0MNIoRzLirPAfDitQIAT8GuGaxsIR8uKTp19IAEkvKo9JJpBOFfw5h0iSp+rw0y
Sg1JrNaHcrM2ypv1oeS0PmqxPpSsEOuj6QCyqWR0h6zHd9dHPXvtSrlKawR5GbK5kvshiCVNc8Bm
Gz2livf2ITLrD9S50jNm63Ons/qg5Gp9kEyt5ev6ULp364MqLMCD0vqQz5dktD56HrytD5L1jHt7
5to/lDckz8r0ydDj6kEtZVojAGwGuPz1YUpbSE0Sa0SJQzDIrooQb/ikQBXXNUIiJVdrRMlYAqIc
WiN3ytd1ouSRZ72tE/mnMANz7zLe/l2Fdm0dghDYBAj+AyYrXefS48fAae14ZcSIK0BOz7ZgI2SD
34wbuo0wifGKd5O/tMoQ74FWEh+jabTiFd1K1Rh4VWDMqx9H0aW0IW9Vd2TNyUEgMQIIDogoVbOg
Lkhx9Kx63Mg2ljMgaq4HIAb5JpVI/6bnAKkg68oEEjIgkDCke8epVR+47mFqMqT4KHM3lmgamqJ/
aZ32bezkws3M3Fj3C8tfJpY3Iw8Ww5R+04DFKEmRvJCjoL4nhFzvQFsqJ0YOUinKyfUwJwHyPpDD
dp2DG6vUJQhfR2D1VUgwUUqyOVkDZqCzHnIDcGn07O4H0Lmxd3BLEb4unie1qUcrOLRBDLCPAjly
VRCewaAyrJqZhysqUoWWWVxHoirrEEhnXQq9jvWFqg5iPQSNwQDG5BThGKqWVFjTekjyMaONrJGd
OVVnbXzwES5k+aa3WTOPNXyibucoTHR5K1US/1PY4OObajOyRT7e+U3K0mDvzd1+qp1bv2XN1Wfp
g5oEA7Mjfb7ph26V31S89VH4PQAihSoiP8+NtymEy9Y46rtZzK90mdohfmq8meqbibu6fNO/9FG4
jNgA++F+2gagPCOahEWbd122napf3DhASl5ZWsrl+0mo4LdulQBlEIvjxm8NUO2rfMjflogcKrkc
Y3VQz3S5WTvvuU3ezGKm33XbQBI0UPnA4kOTcNOZq+H/7HWmqVbZk3e/XafSzcSS65VY3QUHaQ7j
oOOsR+OCgNbHoGqajwiQGJBIYaeAEnWajyBttQ5AXgENkqjNo6DYsTaygB2CIs+R68bqYUAOBopJ
VAMNNsHuGhVTnPwu22JKH2RbJ0TQ7pxHZypWQPpIfJbjkFWYLf/RnNx9BRFe+gp2y4WUCtd6q5Cu
xU4/nPreS2UluRb03ptrHCxcN67hpCjd9KF16xrg+G9dQ8DYm2s4PwEwl3CNBv2Xazz3AHUjXAtN
bdEXWv0Raak7vwKmQpFq9gUIEPYFwegBMk8af+X4s30BHT1kDJCump8CfFIUSS9C/jL4tKQWSaiP
Mmy+4Uk1BxKROpIHBzBLF0B5EwakLHDDPRglET0keiSZZtbtI8/+UZ2RuAPcQ1DGCQCefvvoJYAT
CFrmAzvwt484o6p3iAFE+PLVRxORc2duO8Bj/e023RV59RhOFRAurw4VeWQsww7RMkqmJ7UFnAZk
CisndT7opxb/VO+8zDyBacUQ3SFMkasZAuKWmc2irZJ5UxtvW8CqSZeoAm/TztGdsgOVfG2INIzB
3cSAfjiRjGwBbtFfADne2KqJaH0+bliHFF7SIzebDhmlLU5alEjemThA4FF3Vp4jbA9Z5Jpb7tSg
K7fT1ojhDxEN/Ptptb2ePSAM+VXNg/QLPIIz8NMeqUQXoJaADFpzgx15SbKimrp10gGBSRbFcyxM
rT0kiftVNaXOgVrL66KQK4IkReZiZ34ojD2pkle0SLNmelukUnZdpHqXA3DGt43qwtKbZUzt/1yg
5GRZI6VOm7FAlX/A6w/3yFUCAId4oHTxgEz7yAB7q0Rk2Zv91wgEbg8kl6LrClUPS61QJdOs8maF
3kwv0rbUCpVTOTO8tf25Qouemdtw4visvD4sWqHJNN0sZPLLKsdDyAcEdlwHpFaotCAqsjkDKzSP
AFF+XclTUd2sUOV9Zjk3q1R6n5j+ogAQrFz05NZQsAGvDTiaVRN0XaXyYUkPsULTrn5boVIE0qtF
pfNqp+YGUK63K5TcQWp39hDw7lXNA8kNAAHcrdDGRI75HFSALL1OBK3Q3nTeVihVXFeomhvq/PcK
VdOQl4CJRUSzsScFqig4kDhxNoBYA/Fk3H6oF6k3V0evMxZJYXhfwU7C1p2RFnscJ+kfdfATIISP
fUXSfrQuB1ewdwOMrC/ZifRdty+APhvbDybo8V66qvtE8tmsJpGkGJ/a2KmfXBNDpgorNIEa1s/T
uUpHoD0kM7L5vMz7Oho+iEEDJ74E2L45ZxqPl1y4ZATTP14b2k+9oyPdJwcMEDXwCwCfIzDxZR6A
MxsyDR+MQj8aIzCY6fkHzwdKZwwunDXJA5BRZWUrwMhrbdcgnEgODemfi6ko+JemBJWAJZBGs7nX
v0avZIaPoQeYACAiMBP8pwUApsiteAZyLNjjREhUbdBMkX7GATRDM4XUXfeVD66cKbD4gSYXGSkP
iIG6n6m2jYDZK2ZqtPW3mULCxttM4XzKBvQTuFboWSSl+zZTNc5kzgAD4UsaoW4b/3Sebt3MFMnF
THWh3b5Yzvw2U+RqlcVH18vfZqqxJ0DDi0fhDfba0DT+CTjWbzNFQ9awokbwId7M1Oz7+lf/kfzy
69zbZHMX76wu1D8j6mGB/wLTR6NBaCFy/7sL/j23F7vh9n5Mwl8D8CsBhYILybthPsahER2VvMXt
mnkIQSINqsg1ccg+g53GagwfqT1ob+S4a8uu25IeXWbEgJMZZUF2/NuM5uOpLjgC4tdAWkY0LpVL
0X0Rc+Rii2pqbInuwS7ebakH1X3/exTKrIaceBqFbE/dg4QI59vCUWp/YwLToeRN6vgL8BIAb+Cq
e50sshAApAk+/R6BtKqnv/AyA5b5Mgsfq2TUzi2Y4x5wuAK8qDxEELCQ+aannSdbQ3ozK28rjMzF
TyD4q9akQhdqwXqn3SFIF/j7om2QTJq18MRta2/tDLx5JGckN/FBvdBmbdze2IwCPwUACrZoSJMc
pLuoyBtkMwCYi7wSjtMd2S2b7JkZfXRQ+lTpJAmQrpipr6jCA2Dn3rCMz7mb6xfWAXpmNL1s5+Gl
Gckieci3oBzMl6moJp0A8IHnzsDJqM4Q3B6CdJPujD78FoP89UBapA90oWY9j0hvcqi7BLhNDzHT
zsVo9Nj5EG3jKjmkrmscpUUgs+FVxkuD9VvZEv65RgQ8rd8ekLksBLTDUCFqG2KSDOEk0FQrczsA
8ypYIAsJ8+jHwUJan4M0fkTO5EJqk05mO/9kbW+BQAWDob6wdQmo76Hl60Lbt1oQHpMGFO6I/gXn
u7iQzESMIlACRLmcJ8QfF2XIBP+0DjqP30o9MpUHQHHjp1R1RHdZ/B2fSNphMvD6u3pPQxqwfQ3h
RhkyFO/sK5+keSrLNjni8wNtbvdKRzqiHCOD+APy1knvAtaMRqAhS3fljUAtA7Be0i5aujaA3QLr
Tg4Sm9pPtLUz5eXRRAqBvFh/FqmWZH6LlDJE8gCd4aocACv+pi1VSCvUzvA2lcudhzeTKWIOEa0m
zEslAzyUixTgB2vpINmRCnQrpXGQGBv81vySjf4eC3nRtr/aDHnrfwzyxqKbI2+YuVmyfs9pNWo1
HYgOTbaaxr787b5SZxoQF1uBgMLwiaUFZn0xp3wPLnfgqwoRXQK/AcJaaYEg+ioDgEnwWFjLGRm1
eAsTci7eGku8pydIoXnM+nR6NM0U5GSaf0QY6CRFvPFNkImfQWowPr6JtU9OBLw3JBDopwTcDSe6
G6ZUP3WIsUS0V4Jvgt9ypQbMfPNhTuZlBKwfAB79qRIMFYglyvYHyak3M2mmN72iKQDSObLxxizp
UPcAxmL4hAH6iMWa7TyFQQF+VKAR6viD3pVAwXuxC9NFgiXihicvfyFRUInA8zlDYIXQ8Oa5OnTA
A15QUV5S9gQQ0BFIjGiVRFGys2MNTogGdLE1ezUiO/tCpUJLcrBHhQFYA9Gg0FwkQ3k3HQaOOa/q
yZw3TCjMcW0/ppO3ka1HxGBmTXlGaHK/dEdn/A68koXbmAAoN8AKkmnW+GL6Rb1N8tTY59bML6Qb
YR8CWeYgmfRSnLjZ4bc2Al1CUK6sHltGoIEscbjnWtWycEb8h27tAsyJ4HxYNFEL7kUqa3bxA2FW
ziG0WXXy8vm7N0zF0vUt47vZOsiyGvNfYEnkC8DPg40QBA4bwEflD6lvWCfLC8HNVabtZ2R7nUsk
zP6KAveIPG7/s2464kPfewUj5rgMo2E8IIEuyxbxDNC8hTYG13sLjC8IMM3Hw0AaUu/2/m8JdUgX
akhdeADXXOV+ivgtwGUaw9R+0XuGfwyTnx7S2E6ebdB3L0zN0b8XTvYBL4X+Kw/rajd3Iw6Hu7L6
CAyEszUW/jcn7oJlGhnTzvWc8cMElphVwYpQFoHGESCc3Ou2uZlNHwYB9DxaVbApRTFzPXdd20iz
ptoa/+Q2gZ5qa+rKKhskAiQvtiEo54M+PvCxARdzN3l4L29XVJpru39meDfcZM1cYrmh2KedjWgW
IKw7ejcdEgsMQvJWR/418MmEVCtx2iVvTZIGjTUdqEpdSHZTLW+pHrF/mblk2mSC9dw9+t6cHDM7
KydEHTY2kOQS+1i3rrEfBm/Y9Q2A/rMYu2dRkgQfKkTSL8pE4z85AzJFAUaXRVube8+vrG/6EDqC
Hzd4SUOur3HkNZwAc+rswRjR7DRn+KlrjfvUx+mag2D2Q+17YD4BO+myTOrqS4GkGwDHFv6pyecW
e/v8THIjM2qQPmXe1uRO9cWudOQQzPFHIPfi3SENzaUt5P6cWQs2a/zcRzl7yoN11pZzvypaozll
4pJHiH4z6nEfpWGTbakCOyzaQguxZTF3dXOSMqEMmht8QfVmESB1wsJXHP7vm4csBq1CavY7UpQ6
dAukkkls9XcgtK+zB5JJM4hTB+1jVxgbEpIn0rMA0AaIfDWQG3O1rYEC8dRwbGyBTiOWTWLd1HdR
kL1Q2zAXjlGLPrFwOyJEbTa1IzWVfihL5pACntkN/3ZYmPQQcbgEXi7QZ4Rd2VjeiupST3KgLupI
YxBFquAs3A2OV2+B986fZ+a0D0HDv+EnkD/TRQ+HEHGb7rRSMqcMxOSEFWAC0YoqQhwXI5w7vJAo
0fNP4Ar7hNd07HEMiBICPrlxxtaCcQbnkm4uWjvgC3yxRTs/qo0zVdOdbmTZA5AZ9sHUG+ZNuwb7
q8vS9rO1UvZEW2rGhoNjAPJfSUgMdJ5o0yNxZTk2zXzmy9i19IcpAusW3cVl9Xb3ngzU0adwnoPt
na4qgsZtrhAChU7f6yqdW31hAplrJVWuxgfhAZkEhPchwi7ithnTHsAfdB1CsJelCQDGZDlghQd0
UpxCLe3KrwFnbUGXFEy7ioCz8WnswuKkLk1dvRVdHf9qNRswUVRLFVnd4yiLylY/6w+O5gAATsj8
JAYm6Fu9zxF41jpvLW8VgPEpW6k+NaMpwZ5GdkXDMO1uTZJiELY9ftAB5T7iuHXh1lb+U/PKZZ4U
ICPyAaMLjEX+LQvwZ1xXWfYyVwXfmAC6OKZ5Mx2wL25gPU39JUq1cGWGuvOpHrSvc1uO/2TmSvZj
jsOr5zjB5zjN9GWWBe2TPmC/Ymj16qEPbPbg+7m+yQYvFbi4wEdLdO+LWeSXaGzb8+x66VqPHG1d
s6hH8uFU7AE6Xe+BPlKfqs6ONngpKJ8N252WyI0PkVWl/bTHYfqZm4iaJmJTHQHBw1RZPxMv+lnU
XvLZ6NpRYKI1z5PoGz+Kzob1+aujG84lAhqkrpUXKugsdC9hPPwIc2zNkIguk5eBStUp5rWStWLr
PGn8CVi4aEUV/qD5Jz0Y1ySyY94gG3+HXPHyNNd99IBUbGvjOmP1ovMJCH0e0Nx1/rMTHPSASv0x
4/f/Y9kBska16YPS2tS+X71YHQDojNj8s80o2tSiTQYezpONb5oHIJD/4swASPe+AFzr504brWOs
WwyAYhr/HBVOvraRpLsbo4R/drL54pmG9wSOo/i5mKtHahRZmgEaCS1eU9EoO20x1jmIVUSXOKcJ
3dD41I48OZUssBYkthurX4/umO2k1ly++NnwXIJNorfx0XrkPrLRYxdRPp0DZMgO78Np3hfDJffs
dOeb5dEXmaJgMNIOWcdkyRGZsyTXdJOdTCME8rzIHyYZXZocJLOW+Ncjko2V3Cr9x5QXI+IA6zBc
lyIDdha5sLLs2VWzNG0vWFOTgFKIix6UyyH+/a1UP/o0u6vEL8qVlpfOpgsHnJIKT+lCRkdvivbM
cb/fyWMLlLBgRNqTfMocOD6Adfjc4n9rUkehtF02yZoNqf4/jF3XkqQ4sP0iIgBhxGsV5U3bmdmd
F2J2DB4hQLivv0dJ79Dbd/fGfVEgpRFV3QVSKvOc64dP4LvGqwSF/enDODbXPQi/vP5AAuTThFan
6wL0F2C0ACcvs6F/myHvk2ZnqsTHT05/D3bWy0OaohJq6YvYxUolcD4v3Rmw5tc6QMEDlW7TTTYg
VkuKR2wbm8OMp+p51A1dUQMECXYudVLsf459UKEuKZPZ2qWxD+7/beyDyure74OjkEC4XH2ud+b0
gbUbgYK0EfNgo7rDt8Gg6UUorTLjPY0Bhh8CswT29IydA40tAlSGPKgBlPGwJC268ib2NYg4IPD0
ODVY/bvhYBnJjoM1dBnDbyg69UP2kzRoYrpizh74KdnjqomMBrEZsiY9rao4bLV3bs/LcAToY7Tx
FZeXtgOa9+9J6Sro/C2SwLr7en/tANwHt0Ami/AB+DaghDuvwQGa21g15SqAtzEfves8s1M/J12H
AkJ2inzPu67zF7mntv1QsP3igZwFmu5+uR8m2+4e13wrDKPBuSXuLJ6K5rJolxN+T2kr7d36uekD
0kdd7oG+BHwZ65x0pb+xybHx1dHnTlrsXIBPD0IH+iSqNtuzsvjXZV78dYDWPj4sQvr7mb2yjkt/
yvwYGYZWtF2ccSPzLh028OucDsDuAAjWYyuYWPPngN3cfEwvSw+LEveSSsu9NB2KXxCkyU8IJwOc
U6ONmzGq1pw+15ma6E666+nuKl27Lmqhz21Z8o0p1NFsQPHkC/DuxrO4yJSLS6sbVzQZQAT15ZS7
ab0pu+DvAVJd+nRJjYVI/N6e/T+o55P5R3fLKDklUeCZ3gY8EvnRLZDqZJnsxfdr49WMv6VOoz47
3E2e2ljdDDPqPiMVSp+xAsGNhBzZb2cBMJctSXMf/2NV7QHOHsSuccPPjSvK55xn8QMCZfs8DYpn
GhoCUPw5ud1s1zHLjopt2bLs2Gkr0uOmHxqZ2z2Q2sgbHAgl8+viVnubbBvvdZs1YeoiwPClivx0
N4zxXwVWD7fa7YGyBFDcpaEx6gICZusniXlZhz6oKWnFW9CTNbsPAuqSY1A6skPb+N/+08k/58Iy
rcU675+3s86z3uwHf4Ejca4eBR/nAWS/EQ5xmYS1pjGxnabbeigcPCjilVEG0Hga5ZUHEudekIMI
oSgOldCP+H82QIaJjwjmPq/jpGbj4LHbAPwDOFze+GZWcmRzy7owAPQCVyQgFeqaZLL64SVgw7Gf
krvErOYjZ0O8ceKzWcfVDw9kSgCNzDLAt4HcW6C44YTlaPUIGJoRZOcj+zbMWOEaTvUzbdvvPhJF
PwWp4lhnAaEkqj8FKFK+NcJMdyhcHr+IKHnJM0f89Ofp1Fmp92cqgKosmeHgpcvleXBKY89t237x
m7LdkOemPnfxWC53k6Fafp9PAOK1p2h46gAsu+8anESAr7JAFLuxPBDPgVOLxNSAMEejP2Zqt46h
kBAYiyrq911hgmkBsBfltsTy7ID0zPGJFMu5G3FMZERYKGKMBCn244iBV8gIKfTZyRhbL2BeDQA0
gruhJvfd0+SW440MrNZvUeMlzW3ixn9NTum8eoWyn+sWjEelx16pKTwF0AlpPFIvLrnAjrQ1LtTF
fqQOQe4QHKiLpFVxCBh3QlN7A9NLjrPiZF7cxfipo3LbvMzM3pSIm73UKHB8UEXxRZl5/MUReX92
smbeGg0zPrcMPGiTQo2YBALrJvA7ZH8NpgTBg0ZvdubJA19hEiUgQv67vwyS0tz73qJk6auuEvWe
Dc2XxQVJ65QZyZUul1Eyjx1gQgDTFj7NwHP16xwzAUoU8LjN6GHT9xXIn9bj2oi4Rq1li5T23+PN
AK5FC5TW4fR7DDt+dbFS/wnMZ9Zj42bW44i4fBi4QCZ0UZK+B6d4ewQTufOlR/SklDz+5iW82mHv
WCEk1XmvDV7RPe/AJenj14sK+PrqMid9LovgB43nEu+VpiuHu2FEyMBOA3OzGOSo62WZHz0iFlCB
YV5oOnvMYAKE0PBt7O2jrD0GQf25sLrhWpogSutliT/X4H7nfsLLrUiMaot4eHOMXMMGaMowPZqA
IsiBkYT/UQRfd047ZLvAcqHtNeYeNE3NAykHTFSnIh1BtEzaCYKUOJC0gL2lfWGJMAMWit+pBw4/
9lxwWYZp6gDwmWZvvqhcDqBPgWyqxgyEhFMcGjRX7mYATSvF7c0ceLgJA6DQMlcR5xomlgXLffOk
cR5kobNlMTM1dVXJnYuN6W6xAOpuOMkarB4oOdxVE4IVFYIlN7oqNbeemY/Armvj64dx0uiBqb0V
OPV7M9X2yM+/26htOviG356pidwBhWJ0qWYDDPR0OQCefZFXTfd2RQLqekC6MbdK62RCwYbU35m/
u1xEv91Rl/XAfm6l327eKS6XJJ/dzpsuCtsr0B3KNqSZ302PUkOcvrafUhOHhrURNdahAcZ0ONgz
3y79LvbtLUIj8c5vI3mXqSnvViOAS9FrNrU2meV+0RzTDqhituUd3vpN+SyBLHMiw54D2ia0bL4H
+lh7QS2vRKWn6TQbp0NMj4IU7xoUdIWGNLotjS0BkDWyQoOgpty4fR9dVrO6Z+1p9hLnqFynDR0T
4LYDcK3Lxqx+DQCet4Fe850lBSCkDbd96YAPhNhgOVwiO8HGtsm8XQRU81dZAqcTwOPFzwQZatq6
zI3vXTq14Pt0viQm53eeCOdqWByvhAq8LD7KfUKURmebRLL8OOnB2bbn29ABOF0bSA5WTTAggTBP
d8mMrmo2BndQlSC32QTS8d8yciE8HLP6PajdPwgMHGxj0Wj9XF0AxkIiDbru9mL8UQAZ71cZBC9p
POIQugEVUiGt7jFq6vgorREg4nMEDuAJcMyN6fWfTAlc3KEx+Y8g+TGbndzNTmke+r709qkRVMjh
6Nx615SgBPFR8m00vArwDlfVrvYRsLWrEn3GKvagEjAtt069E4A5Ah3DxHeLFMdv2S0AO8zSRVHD
uCsUK6FTio3tTOX30jD2PbCqY3xqFHMNVvbTyOfvIuniP3JgR207sBI8AQGn3ZtpYl97xdIz4tDq
2OLJdwd1ZLHriq5+zTKFQmGh3K9+lD4sLrvPZuAjeuCkzZPRBeJrXSDpTc2N9wLuhnaXqFLe667+
GTuIZ8bAv0/Hg3I9a+cx/B0A1TtP4EcKgjEESl0GXqcRh3oMVFiFbhZJCTaE1LGB02eZ5q10hXVz
Is/esjw3j3XZHxPQVn/2LTDtidh399L1/D9B39ow2X8DcnmD51Yj8T60/BdZzp9qPZ4B3n9bgfD2
jqWefW8cB0k1WCx+wyvpUwug9pfcxcIG26Rm582D3E42Qsc4d2zOBvI5CyBGvWvGYHTuxigUEuYd
cUClNshanK5y7lg5v7MgvdXWb0A35trlH23ksb0oTfMZ2Lo4rVeF8d2cnd1gsuhPAdLBkEcIHQKW
S90QXlXhONfGVwN04DjHN74jLQ1vsgGYMgis9Ts8wHQ5JGsPQ9FOIIlsfpBHpDJcHct1vhQsdfCP
l4nLiNTfh1RjyGc1r78HftiRQweHcQD77s/KAOnGnPj5i8+qCShu5RymgCN4obGKv5oTkIVpBNEP
thvjGf/oWt+x8JL0qu0cpTl+NDBJLRxeKUDwgRgWXd8GlKbf2siDgwbZ4CBGgJuhjw80lhmW8yBi
HAH99mH40bxlvg+cde0jaER7d8G+umqUaazZJCoDWKDwWwRxehszBwdu0CejzsZThWd4TKZOF19K
y4gvgCVOBfZf/+zjgRNfRt3QFYkFMMexztOD0nJKb7uKyFMFKutDHyBs89uuyvAczfG8NuzM2nh1
Ph8TV5Mi9jEe/NS3eave+h14VEDl5kG+6oMvA/BAulnHqEsCUOS9+aFdCTWr72UusitQGQ0iUCSz
5r06AlI+Ai64712NAdlmdhtHnyM8wADDPCGmpbtlW9jhiNSVI3W5i7PDqJXdjQHz6LOas73jpg1K
JQV7SVS6s/SwLRt2S3qOM0/to/UafpyRBh3ShAB3LXYiGKID+QBWGAiQOj5cqTubwamKO/EMAHAk
sWf2hoxUW5l3R3S/mPR/YY/tXzzRgLVADT8AHaQuXWeMz4Xd2uChG2/T7Nfldga0R4jXCN8xnqE/
ju7Ot8DTQcplhAhIlSK3btEGir0BbPzWOZJnw8vTp07TnhSoNdsaDqhK+6jJQ4t8gcnkS2YP4upb
7EtgTNkpR6wTwWsU4B7wb/yrdrosQnJxIbAEzIA7j4hldMZp3QHndO7ZEdaEo/UMAIWIRd5KPN23
QO8YDviXcl6R6dNuvQ6wLNT13IHv5rQ3dq3ee/jIgj65k1CIsEG5qszpVtrsK/UUyHZASGtvVFQn
qMsHI08DavQnEsrALcGwM4HwVFviPCsPYxSkHalrKjfAyiFLdtQ18tg8W57tbhbl3C4fAj4++IWh
wo77zn5ENPvZB4V16Oegk01TM3umsSFoXqfcE1cawnY2fURmFOoO7T7fJv2cnawgAYDgb4PVSQ4g
xxyMNurfHKwG/+mkZRHOwKNhuNhmAjR7R5RPGeuiS63m4qn1ouIJuVQ4o0knHDf9HmsKACgKh8kj
jVGDs5Z5C14fdz9zCc5UYHSgDifK1Y7ckE6GdIaQZ091GZkP1ORlvkXJqnNbh6YhHq9YDx+A9Got
WiQUTSmPjYVMrw+COWEJHv5DHa4Crm3jirONm4r6sHoHoDwqnNzpj2SU8712/2zMSN0AcYtHqwAW
3F0CpPMQBW69SeN2dA9RnYNBBWdQo/cMigTv0UyB8QWicjysbYVIY4M4d1UU3jM1A6qmPCOKHsvK
dZ9V3s+HUaRsC05wWLCofXSMoLuR1AXi0LnsFOhvtXeyb4y6AaBj3JxJxZxKebNdkNb8nsErsA4Z
rNI+kIZjMu+Rtf6mRM7nscRrdGPmAU4X5Xitah7cW73Ao6bQXWH7j3lRFecP445hJzuQTYH5U6uR
LqmMFvYmrFP71cdq2pXjV8+PktOqT8KgQXIFGExxaPnPewiwwLk5OB/1JRi0N6vP2i+LDbaJyXH1
TrZIgLT3Ec+8RXm1iPSKVSFT5p8fkLqIBs+bIlYpYN7+8R2gkOaRt32MNNwRrIqxTDcincBwz4fZ
whve8oF+6XDrQn1q1i7ZAH0Gz7kajHG32AvMs+3giewPAYKSXr6RtXA/F+44ncqOA2ZMdysFJkpW
4OTP7y33s7IE8qECS51J6hb9X8WE9EkSIlEJJBx+9yr7qngZmNiTkhn7wQ04eG8T5EP9fgIgTrxN
QMo0QVt16jzZqfdZT+C2AIkOmPsDlcBJt7EmU1w5yjbeNQFQtMOhByL4B8EH5bWLjJL2Yo14+cAR
Deeyb4rQ1KmBy0QkkiBo2IA8o9x98AxMnRY5QL9vxlPFeEyr4O2uohhpUjx/nicnfcobJwJ3ngX8
QFB6P1HTm0Owbyun31J31HqqaMSpy0S9MYMsW/QmfL2XtFOP5ClRbDoUFU5K4xZRkKlQZxXg+KiJ
cYTAWKzuNO57CN+OuuoRSpGOl9AVNY4jUS4TuV8+jJO1GQtQN5k4sCePZLC6RYljgtCHaSyzk4Bb
PqjIlYNTIC9lx7nm+WFMnfiLMTWXekqtv/RPHTHySQKTwJoRM5bxLo0y9m0cTqRQSxCRxlXuXWUw
b5zEjXZ2YtqfrDkCCZYdgPvb7dgnlbtvXeK3wIECAxRegbQcrUxSkYGBbATxPA1hVYhwlbYng/+H
Pblbvf+b7XorH+ambhtPW8Any9M8qf7M/aI/09Wou+sYCdqavVehsQ96q8q/ubINdo2cKT2BRiOf
NlhGxDdRHhIrbdwz86viWqMSXP6VD6J4UC1oTlpktmyzJJLURUC9fUKCcPPEwTtIQ9RLvBjEKkYl
EFzhRor9lxR3SzfMA+pINkw4JFD20IWmn2JVn79kPSgH6Z0tkd16cWz+lZYHNDRHub/LcMoQLsuC
1AfJ6pAb7mlZAtjDv9kvunHZ+LvUGVgITl+xLzV7utxXQFuINDUdNbbJq3OSdzuWjYOH+CEEIBSZ
NbVhIc52AbRU6pKE+dje7n9LaMxjDrTfGQJgzjzjtBO0nPlR4MN9tgFreLbLvNq1RT99DewCKaDy
X8cbPQ7U8Y/6DFCWIC9L+K52TBQ42E3zFcufJ2ueRpzLt9vWrbNk4zs1EtA8+Y37WOvPgOh7VU3q
o26+anHYJgLgtdcO0JcSDhoJFh+SwWWPJdI6UEea2aHR5XmI08X+2RpBXIBNsHWkbhs33hNzDizL
keEHpkX3MMqiB/AYAopSTf2z6SD12kYECHhzGFM1Vw8tqFbJnDT6wAUvjIWC4sULQ6S06pUEgRwM
Bi+rb5KZDwB2/6s1kRLj1E2KbXXZv6YpKmQMA882wLmpV5xl1s8IVmyR4dC/DjLQoFI59p2+oTZ1
EagfXv51MHn5i/vs65TZxue0jFwU2sjyLqY2AQcZyOoVkk6ekIwpAfyflN+8NDkqB6U7UeA1eyNt
xxBrdXkqZpt9sXPxGPil+RS5rHzpRQKMvpp9mQ28zbKC+1vSQtD+vVGdyUdP+vMTUv7c5+Zliie+
cUGGdpyWH1Ou+KZGKcTRw8872ZKc+r7+YSHVo31abbCJbZ9I8GHMCrLiYFd5/4ukuVMK8CyLYlLI
Hoqn8UecFyCrl8iPNV5wUvV9nKz8AcGB7maASNXB1sUIaSzuu4PhN8aFenkk8wdqQPhX6zIj/Pvo
sVXaIQHEECDesAx7A7bEGSyiQ3BVXR5dW8+w+g2gHIOrq5sG+cw7c0I2HOkASQYcP4008D+EZUcJ
kp2LUFN6BAgR/iMwhPRFS25cf0LumO7T1dqsYyUAxPns5rdk6EGuF7ePTVUZd9QZmK9d0mXb1i/5
CYje5isYmBEWM9pgR9LK4d7Jm0EpRabgEg3uqFF9JCEN4dAicZrs1ei162D47EcyuZPIs32wiHhV
fiJ1O8/7fSZTBLT0bVjGNJ+5hcMsksYoAn6oKwQ99W2QBtJwNgBXjl/aZFR3w8GeI0VlTjkZ/rF1
5uS5UEbyLPAbyusyfaAh0BjZt2REkqY7YgtRWbN/GF2OEsi8rvItK13wepl2fMDxEORDmyNPFyti
MgZlrnyMEX8ix8tQbnqnOmDy3ViCbKcdw7pttzgdy7nYAPNZgHRdO3XEJwtp+I/kgM1Tch0n9ol6
Ut92bUwWoolmEi72ToxYi+kn4vhm37Dj1HcgC9PaRu+Crc4eDtSjO8Orpj8yH/QuCKUX+NsgKSRs
jazfLw5i4X9p58wF+xy+IHCE1Df8wa/9Jk264dFw8ukxmt3xsRfYB81Nyg+BC3rvDQLV0SF1PbBT
pGPS7n7GpE+yPMZXT7q8r6E75O0OJ1avRG9elk5/Mk0fcdCoZ5/GqH/rSp1wQN1AIJeXyM/XLtkm
yFo6dTH7X7YCIYmHAg/mnQTK8m0cEVve0GVl4YczOXG7nwaBQbfSJ466Aa03Tl6RsOck07CNalBy
bj35UtpD87zQ+0W8C50cbFjUFa1ybqKKnqhHFH/GpH45ZRpdEBDpXxhylo7kjDSK0utfvOmZHJK6
YOzNIcly6eo/nhSbycVGI5jmhxabPexRep6d8Wf8hOjnmO2m2EC8GVH1RYcUS0QgH5wh6cMh8MH8
jmqibKcaTU7Hg+7wzhkygh/xXwfUU3LmeU+qts376qVxgwYPCXVYFPzIcI81IMw2Sz9tS/zA03Ha
LjeHIOb80E+etQW3p7Nb/dBVNHIAkhSNCTAi/VFoMLe7Y66y4kp3TUOuxXyUfrX2tvGDJnREhPCL
Kvsr103NOagl9NW/jfG5OwZ9rk6rLnJC31uRPY0NcVAf2kz9+Z+6Jco7t31uZKGBrdgt4RZ2c5k5
HBKzYTOyjJg9b5KpEQewiaCcQStNSM+6JYlWJyWJSjvDmroLjaWLiRanyJLAagDOpzKPFrs3j7VA
2k4Wh29drb3cgL6aShSEGAGL9stUNAs593BCenB87yf13knpcqzbY4+M/jP11jlJGfX4WIaDJX1L
Ey0Tk06NjdVV41ktY+/uQ39Qj9Uz6lSsDic4+iupUbiJWkAXOT+xzP9886M11wkBEnsViQ2Ww9+f
e73hmrNyF/MW/KzkanHb+qbE7+tIt+7X7V9x78pDU2XDVeJwAgVfpttflW76dHYO+G9/nfXf3ZA4
Z8M/ndYhddIh0ZDhNLsDCP1+NSbp2iU9GvPwZju6vX9Z7CVebGB4xwGjfqRIMYy35Up3UTmFIziw
q+4+CJanjD/jwbiItTY9b1Zjega5/1RZpavDd5P89kK27yaJkM68eze4+mklWH3iFOIP0ydTirAp
QkghMLYV8CvG7ixbbhcbuqSmaD0c6epmHXunSGLqrzpDGqPo7J3Sarl6Kzirwtga5ndzkQvlZyc/
59O2LlsJHp2OX4Ihn5rl8l2/Lg0U1S8yB1nNDNBwJ5JHOeMXupr8EejC7+xXEcMhYYgjRrFdxEne
Gkm4ys3yBxIzpis2zP01wLmDBbxHICmD52czSBeta6gR6QXAS0n9zr8pHU1e5CB2W2xojKRMW696
ZBso5MUvvha7f85FJl4ukGhmORUizrF4Nq3z0BvYouiOndfNueq6EmFiLRta8Zxw1YfmrCqQGVoV
Eswh8MD4Kassu1EPZ96oLXTGE+nTUGanxj7pVfA2iXZkm8206XEegEA4fFDD4l2Cr2GZ3c2m/NwE
Dr6Z37PHeduEwTS2CHv9fUdNm92lzJtl9rYTxq01QNQzjnGxNZA4t48GAabT3wYgkO/1Icm8zEyf
Y/6OvUC83IVlFNHJiXRoU98oGYKJuAplzMZ9jfimU1n1owIK3n60InBYlh6IcrIRtUxVPVzbsaq/
5IRRELkvhlfJ5zpJLjScgjsZQRIcHTBu1l/IB1DgjT1Jnf/tgzuVwr9GVX7u7U3dNPI7T5W7jdNo
vgOqP7hM1VztZqtr/ixyf281E/teNZNCpqknnvPGBDwzlreHSTRIju6Gr3xInO8sH57LeWw+G2Ni
7ie7j04ZkBmepgL4UKShDCQpujn/iiMhEyW5Y3SdZDHcQAKPB2Qen6MkKDZVG9SIf1nua6lSYzvi
JFmTmXqvqk2nveoDpFIL5b1iTRGdRO5lCNdp5c5HaQiOF8dnMG53iD6m/nWqUevGJ/BUeIHxQFcW
SnBCBg7SsDJjXgL0oT6nOO26riqg1XZOsXS+Aa09Qo2kdhA0lsAq+7vrTNMJpYnRS1l5n6yin7/x
SiA3f57SBztu0rtSdbslwQDo/AHZL0DnfsBhk66RzVF4jhUx39Bg5hnsga6kWfdbUeb5vjJLGwxL
SflosSE4ryoMpdL3Xn9IckVmqGOYjnGJp9+bmWn3odUKvky6GreF8xNUbsXJ4PYvUYzGJXE7kNGo
+s/IsGJwxNbWE++CHdc9GgLaiBmb1St1DKe+JI0Sj9TzAnBymLGOHGl11uHEGytM+2TIOv7UAShp
Z3U8PRjIEfiUIGn5AM5yQDRpqdVK9wQKNxTnaKnLax+l5gnQ4bXUlDgg8CoLx+YQZow3r4baAyUq
HbbY7O+VYYEdSE8K2IqvKC3g2LrCTgSujzo3GJJwLFGYl1jB+IxAdHJN8qJ/SoRk95QbSExx1RM1
sp2tW99EyBTDUKa1omq0rp7I79h7cKBoZYMNUkrvlTTITxR7SCsO7L9In4aAhIRtJc8KbH3/dqSA
9HHykSOwjJEg9bD3QRGEvyEzGlPt0B9kktRb0TDMaJlgGUXlD05MJpbuURWKR/484M6iIN17vVO9
+wCT9NVOSYlkbFX7CKu6WJl6JZIYaAK6QyzSZVg2jrFbPlKNjMytLFtrv9xsh+yiFCf/WzsW6WUE
iv7S9BVwTzbU79pfhZUaQBOIJm9LQ0BhjPYpDrc3tuYY7k0J0hawtl+ZjqP2qIjfCBmZS1f53d9d
HYMlZZJ+sDW1q3fKFJL9P21X5f+0rfVdrRO9m/f3TYJqQR76gsWh42YjYGKRlKWsAGG6CvC3gxmA
binAW31juS67xZ1GaNJdrkT2OER+D86IFPW8fZA+WjjlBuAEBF3/o0ki904dGk7LctxnAw6FaGwV
2P50L0emLquLBMdRJwbEy2WWVRcl/PUmE8F4XJ00sxFfwTlyoSE3Ui1HrmKFFU2FR8qqZw5j/yDG
A4jDskcR5fgMQrFuJwsfVV/IsVnG6C54U+5xyJPfVvMWhMBAoQiQPaAdrILYyr9yjxun9dNHwu/O
lSg+r0Okj/gW30hnkgcS0FRBbJk3v+tD0lgNbAeb2EolKM3R8y1fupz+mOIquq/mfhmofecg+GmY
jdh2KPXegU7crEMztiK16YsIZ0q57eF8VI/W0mTX5TKIIlBsK2QLmRJjo+/5+zgF/3CfjV8d0WY4
CI42JCSrSpvS1YcxVJS3+xhE1ouyiiOGxE/4JOXlPqi/3gx1SbE3E9wm9TtUxe/KJivDoivcFz70
Vhg3rrcfrNF9sXF4eK2yGhSIrvNCGmMZ770y5hev7ou7NzPT3DSTW9ynXl0S5stzkxQQaOlkxbaJ
Z0/+AyTuAAwgC92QCjVM1MgrjXKxt/LWgittTIrdNEXbBBl04aq9OJwl8rB8pDZvZ7JZLJExURwK
xHYXH2REd0HeWnBzodhleKGhxaO+a7qacz5eBjXtVv3VPAoUkmWK5F4wHr+MRv8LXKPTZWIieXEj
Zp8d7Gg31KWmh0Zpz9MlQVzyhTlRj3xU5JPiFDNwQi/tUVAlGMKaqGlD1S5gc0KACOCRaY6omBZt
l4Zmxc2wKEccgynw3zIbezvq8tHv7tTgX6e7V4Z3GKNCXEhoBYW609WIvMxrhTgJqS6OSdB2eH9j
xf6NzEm6+gVjt9g1fjRuXc5tMHem7MXuayyTBqAOFmlWbyPDK/dY4ZnIM3fj7iFpPWQz+QrsUbpL
il4CCDi3B+Ba2jTeIlhMXFB/+oNZnXvTQIDGagprnyNWvcXZAPqgXKwe+eDvgwlJUYuONCNz0cns
Vu5L1K9uUTsY33Aumdx8BbhjJLXnzi73DXNDgxMSIYblkjT7OsiugfMVe7ivSP60L3JsuucW6Ar3
ETWPFiJRz9SouhB7DmyHcB37v4x6AK88GuILHcFELYIecY1vluljGcRgzavTT1yEJB77SRxGu38T
I+N/umQq2XQl7x9Soxwe3A5vNMuO8yONUdNo6dCpP7rKtlEXi57X4YlKBtieXLDWVZfMKlDMn9hn
n6cIJOCEFyBAuFobGguQfb1TswKTzL/oSW0mveJFmbV9WE3pSqZ4pUetV29XAUKWVru4osHKyaxT
XnX7DMlh1yao3KMfDHfqDYXhXSfdUJeuaIy6fLa/l0lSHf5NNwuEv1gVAJ5wzHwTxWMNBh+c3LhJ
1T/kQJ2mHjV221QAlUAaYBdZwzONtdx4EQnWBtSLAtyGUbBFRkO9BI/uWCJngIymoDSRvZ4lgPwe
EcKueSwueJPiEhXASEXx2YnGqPGwHOLbTvo+YCItrPL9zL/UuilHz7skJcKOddskW1V0b2O9HbfY
q//WIUUSI8g+JWFg9T9TgMPvSbD6Wi3WMVPO8EWKJPbtE8DOvyRJqxAOQjhlaXRA5l1XoihmwOvT
0bFdTzerkMaavzVIuAyt3ugKGk7fxefV8uNUf/ug8Q9TtUggCKsx6W33S+40p8RzFO4p6c+lG3nA
btb9nC4Ht/C3rg3Us0TXki+id5eLAdmS1btm1V9cLaJ19J3pu2kX31kGhE4eYJukC56wvDBRGqov
qbHbOhw60ZzjWgtKLVguSZwZObYUXnrqXZSwWDHf/Lve4hbHfebBs8dP5GadhK4WlaEbi40lLJww
yuiOx8vRYCBkC0A2dachapw0jkPAo8a7dYyuLFCnnOq4eyncDCTuSGc4prqskZq1ypEhOLZVCmmu
69iql9rpGcgx5mPdA4xnsOYGSCVx/cW3gb1SIcLII7d+8nr+QMNxW01nx0DNgxXhtBJcWNhtqDJ5
SEGwZc8Df6ImGev0zJIJ+Q+/x+w5L/fDUCNiVXH+BJ4Q/tRlXbvtWjUdsGaZsi2Y1T8ZRs0vbVWg
W8nD4DRi0W1MFiBXHPVfpMrE3B6zDPyYSa2wbJJFteUBgPBCiRPlK2K22TGK2Qv1fLtyrgmOMsvz
3FRyG9ejGVoGMjM3+MU6V5KTZplzby8R1kVpwxDf5382nbPnddEDY5nL4VDXdbUxqt7a+9Ynxdxs
g21re52tBMS9IFMMxWBGAGwS1mtXRwDdc/AMi3PLerWLll26MQIip5YOfZY/zeW8rwwRv3Z8D6wD
2OQitJURPJFOhYzSN//aRPSqClHni6xk0tX+mxrIPf9D2HktR44D6fqJGEFvbstblaSSv2G0enro
Hej59PsRpWn1zJ6Nc4MgEgAlVVEkkfmbZlFWKdL0tli3vYu2BvXo7qwUkXYI/Z6UDU+FBdYTWPqN
LiX0BP78wpeto4/RyZubwG6aY9Hj/GxODVojSfprUnnVEulfZqFQd45N9wHOZrzr8gQBx6xT73G9
xxJtNLpPBw94uaaNu2gRm5P9VGhKvbEUMzjGvRPedRC4AJjHwXuqZQjRc/40He4bVVFefcf0VnHg
g3CbYv1oNZDY9ay0njFv+tTtKf1l98rKzvHdMFs/Iv9ldtlFQHXe+UMI/LLRzEd7bvLG/Nt2WhJb
PQhV+EPTaSq9Z9mTjdbMGqLNCOFlnoGIWvxQo8gvV8vzhFwPa1MhAShjcpoTF5thMPpLnopPoyrf
zWFy7ltcFTZNxp7bnruiLBy8HTP7oNTRm+zJxsnM/t4Eqv97kgxnqXGNkkoc/1gs3BZWRWhvvudO
sXouuv7k+2m2dIIKOaD5zczLHZhcnhn+H8Fq7MUGMgzvcPN0eSRnywEZK6yUU1T45fZOdC2abjpi
Ipk9TQaqsy5Q6LXhqdkTOb74VFdlvJCjMgbiDV0L4yo7TRoIrsCqPsquhY3LZmjc7rZ8rIf2oJGp
Lf3W2FJ2FI/KQEMGfNEW6IzJkMiSFkQgxSbAJOJRxqaSnXXWTe5GxnwzEY8RlERD65OLnGHXboey
9fApe7Kp5qc+T8L4tijA5/ZOr6pNA0ysB2HaZmcDoZOzjrDY2UbQ/xCgXSZDf0y5HZZTE6/8dFSW
2rwEKEm6LqvRWTYZJdS+ovyIOsb4EGnx9BAZWBDGY9VtvmNOL4KlHbUhAA3mNYk5PlhGki801yab
ZZb7ELjiURewgYvaokg1Rihgzo088nNT3MUBb+zJhI4J13oDvH8e5lMNF7Fredu+Ttd5MTpHOTny
6/pOHplBejCA/RxkL0jMHnPGRnGggmYfiqIAAq8VFbJ/pS9S6NB/1SSmA2Vm0aCZm3rDcDUVMsp2
EYoDonL6XeRUxarUEvV1cI0HG5TgBvMHEtiKarmnqom9UzE38iiy0Hs1NapotzkyKJtbf6QEcSzw
Wf/vOsebuoUQFiW44EJxP7xLNPGrykDyy543h+SRj+THnR0MYlUAgFzdRnMlUxdyThPq+S6y0k9P
xviac1R2O28818Ea41GQEmlcPFLBSVZF6VQ74OHJc9p07EKEUfKHG/GzHRekLkLMdeXokPb+vpmK
fClHyyYZT8DW0oXsJlPbXQDGXWRv8BXjMSqo8ep6uMQLqd+O2IEf1LmBmGAcqt7LFEo+HDr4jkda
pLJr6MFXRbwkBFG8HWvj7CLaffxuykn96nojQg2L7xF5JIc7+G6HVv/4HpPhIgj+WfDfvspDem0r
w3Qu1Kl8sMSn2mikr7OifKjmSESmEcRudgvJOABngM/gO1FPLB9kKPeTXdZF+ln2ZHzMeSAhL3SS
IXl2tXEupWieSf/3W0NJMz4eX3/iZXU8+kmXhku1LT70IfYOcr5c6Xjd3yM4wMNouywIS4TgVM9Q
99RI6CcNV23dtcFm9IwP0rHke9MOGTsFkWctTJ2Vjiof5ZzaXOk2sBZLrbQVUrbicUy6EaiWOjy2
XUceHF2cx6HUa2B/lQ+5CNHBTETpFWRYtrI9R1yjHkqDNVbj1YPJssrKLnz02FYB3uYSg9v35ulG
NWf7BA4poffmpks9C9o3Z4iUQ2VxR5HhOMT3ekq8ErFBNX1W8mCDnpf7Ntqm2Bl9aazlycwq+Gk7
xnQfKKZ4aMLp9eukmLJlCsINclZk6rtgGKqnUqHu9P2r6MNYrXjTqn//KmgvNW9mJ75+Fbk6bwwy
lg502IWTwt5BtYH8cdnzctC4PIAqIGEO/rJ1+VdpVc7PZKiipQVd/T5GtPVQtb7YFJptvEAZfUib
2v4pkvyH0if+U+UU1LQ7N9mPeRw+jhosIDnDRlggBg/+YVWNhz5K0J8CUFlndVBTypN+8GmYf8mZ
AW8oy9DJy6WCq9xcQIuuNrWVdQENEIwmGRoZK4tFM/BYl5HvCXJsmDM9FFcDrprbhCYc/zxDBams
8dVBydYJ/sJLUHfiJBvqQageKOVa9jo37dhDlEBIMnts2TXMh3Ioa8Nuq+sbKEKo23l9vC/jKHzj
ZnPS2nx8hDXbP2BNtkYCWTwYekImykRBMmsdtBf1PriShA8vbDZ2VmOhTJ8bubksWqwQ5OSpb8aL
0f6IEqjKSDZWRfhQzY2juMGD36tbzTHHs6NOXyFg4L9UrcwOcoKMq4aaQaggFyVjcrmrl8FaNrd5
89mopIhto5Z/Cb4NbNj8ByRi/QezBWmvuUOwo4buP8iBsvPv4tLwTzIEWgNXFfv1e00wpdSztD6/
aMK/GEEU3AVwQa8BN9BtOGXlynLq+urPIqTRWQ7xfthcPQTpSMZOFThEpsc24DUrth/koFxC9oRU
wjSoC27jF3RC463ne8Oe53z0YAUCuwCBYOOYfiCB0XxmauEuDQpFdxqAvOMkVHVdQ/Z6DfLgDGVJ
+dS8GlnYQlvPJIiTh1fyKZiS6GRx6mEjg7IP5RKR07j5wQOiwBVqniOblGTrLjPJgSaZGiz1UWQ/
yeevoima3p0swC261tMjRZUETzhmjNkUv0F+Gy5iENa1qYFvKCblJ9MyLAiRgPGKiWxWUCrm1QyM
7J7dxlYOygXJMKtykPJcumPWLayAIlczqu9VBwPOSN1+30Jue+u0rQyHqTVCveMd1+pb7T222dqY
lX2lPBug3gZluOgC7d0OEgRSIVPf1fjLPf77rK039XvKMc581plhs0EW2F2KAmK3P5n+0XZT/yi7
3zHqfjlkxpOMhOhXog/6e9qtjzout4ayHHfkxzaklvx7c8bv8kKqLYw20w8SzpuXSIXmVHnXcrRQ
kRIaIdkt5KgAlQQk2d9KrK8M/T6bBPzKs+E8rB2aDqnqCsdJoC68w3L5BXeqbjevsFtsERmvFph6
EDBOd+sGgmvAH0irC6czXr8XDZXZn+sauPDaV6vXRlAmIz9pXTsLlFHk+Z/F3JOh1ir3U1iqF9mr
wsxefc8vwE4eVV7pQOIMGzFZxt3MJLgLYhpnRGQoQJNMxg2gTXfySDb6VNqknVkV5yXEYHfUzKWL
0OTOmspiL7D1WsVtNL51UzMuDM3yzymvsc9ZkKFw7I08EMKvaaB0qNO2bhcvEZy3t676YutdegRd
ncCNEl8NhPLkJGNIOA98kL+H0+hVLpAzBkejSoafwIH9Waemza0xXfDSRh5W3PyGrxi6qhisgwbf
y9gY6hVP7D8WBQDNAawvy6BPTrJpFdQPgumouvGIWLyp06LMyK8jh/PfE8N8h84d6fzSEUvTQoq9
9VXw1L7jaqupofYddGpy76OEci+PePZ3iRNfyk75iuSjD/YJAvLyP1PHutsqHvlSGZcLjAo4XTSl
qLrOpy3yeGA/1KtLpXfcsy8G9wwEdQVHH2T6HFJKwJALOQAOxlhNZsn3pxQERUEi3QgvFOy9Mxo9
XJLKbaac/n1G2W17bgUxRVnwp//8qO954HXSY5lhZw4Oz/Q+O7PTnx11tlLSip+V6urP3j892Prg
E2KYslx3Sj227lIejhYU1c1/o+k8K/G8JZJOjyGlgVOIbvpLqJWPk5ok9+4wNC+2by5bRCWuQ1fE
z737XNQGvlR+LIBxc8+sa8iKkYHChKulGIpqKazBTHN43sIuR9mwoww49I6Ofkq4mlM197cYFQ7E
FH2bMh1Ju3ytoAExTdzC5XnkxL52o1WRd3ONxv+MALhsivnykM0krx956MuLKAXFdxvyivBn56Jw
JkPu0HrH2ib7VQZ7xQJiL3krtqi7RR4MwV525YDhFWhv/44FkdsDKG1M+6NpnA9Mp5VL3P5dzgpQ
Vl3WD/9EblRqy++US9j+LQnYt0lzhBWSjR2rFIwRLF6gwzS82V26bkF/PIOo98+hj8y4jJOO9lbG
gPVKGRrjW94l69ovYqA62G4kU1BfZBNYLRaIs/XR71Az5w6ciDzp77gMiTnuEVc72MQelVag6UWw
QuFBPzb5pB9N/CFWzeRgEqGU+rGeG+ybYrGJS6dbmzbgFj9EZjMCkLdHPvRT9pQ0mE1jkecJWn4T
GaOaLe7R4lA3vm/US3de1btBuweigMueMO1lG3j9MY6i8aUPSVEOUfWOoFGy8/08xtxeLd/xnLlv
mtR7HIJO3OUePC8Z7xLP5hV26o991t2WR47j7nRfSdfOMCF+I5zmPavbHIz8KE565YqTPJLNbQqy
SPy1otwoHcRq4U3erkRvBZWcFjJJ7lk/9awgW6hP7zhG8U/ZifyEF0dyVwRJiHpx3XwazaOcqRZR
tuzBJt1rMR5GtR9mmzoL4le7LwD/c65Yb36CJxzhE/DTRl94OzH/NCBiVILn126VnxYYifpu41ax
Hvv+KfHzXSzi6KpqyYsdBGiYV0Z47fJS3eOhZizkoIyVSgY3v7ZuM/ph+JohB3/P+D5HXIXFKu3s
V10Tyqoj/fGuCf0v1a7MeyVL6vuhQLhDxsl1w6AxVXcf9Gn8Xj7JqJGZ076sBmWVpMkfi1MV29/C
buKHIhv22I7Yv/51UOiVIyOTV6urLOOD8gw925oGpDB5EcvrVB6Nlpdt44hXiO8BeSnLFd8DMJje
SxDNDyZa3LYV+L9ss3vvRwe9gpCtpBC+yca2mw5D74XbXGWfmFeZvQi54/20WVQOvf/LKJt3wy6U
F1BSPlcGi5x50TQv8vXReJz8xl5EaiF+/u+f5M4/SS4yUs/duoiQ4BwWWA5IqaA6umzmjvIo0Fr4
TN99GWy0wdsYXfn0n/h/1squ0pbVMexobqf67pe8KrNBpWTvVqV5Z89N6vi8ipTpVgHHcfxPnLwC
JVdBUVdO+17QuGmCWGBeLAp90Fa+Z/JKMW+rmtByEBCSOym5fXJiQ1thuvs1nnhKtg8wyBrQMF7h
2+tsJGxhsuLylIJkkLgGGeqVYFdHKoqxM/LhP/PHCSJYbOjjOki5ndlW/YhkU/NoA3dch6Gfr2VM
Npk/PhRh6Z1kb0rC4jwvkvNliG/1zrS9e/bKO38E9SX5mCU9Q7Wi9e39r7WEzQ7SqMvXUsXdhNRQ
tktV8odKPhr3JKCM+ypD/xt3Q/D13zE3D7fpbKQnY7IJY56ijTHso8wg9y1j8+mKvvs6XVLXYpmp
kEBkqVpxcQq6EQ4pWnjH2DzLOE8vqtlI/3zRFqe2epyUSl17Cni7rsrFJS3HZg0fiIwYhfsV7I7m
uTIQ4NLrxHkbLTYZuo4pw9gld60aDn875KqLytQhdSu7CuBtuNDjcTtqqfbhO/DYeMB+uja+eVD7
PhDVL9bpGBVHaBZ4y5i2wXtaYH3anndQudcCU8UXrNIdZQe8UUPjz/wpJ6Sd+dnoM3wV47Fd3LTO
fhaexkss9mEThN7WA2t9ztJ82FAXci7RaFVrrS/DR39oChgX6EQ4ViWWXSOcF7U3x0VL6m9WJ9Bw
p7gOiEk9UEFZArcQV2TxxFUr0mbZi6TbydhkldUpF/Gn7MlFvLN+TF7Rn2RoqNGSjzxv28RRvg/U
pl35dlW9osI9rZC5UXayOwrlU7ijuJB6D1+bX/BJq9eRknPnlAOKRv3zH9CHbIZGyP4NKaEGwY43
3RcZkoMyLnQbnIQ8jJXQ3ead9yp7RpK+lEl+KXIXLbY0VQ5kY300P+l+x767clTOU53hYGeZ0uyj
BA0B1RHFHf942bLBm3Atu1hsF3fhGBZ3smuMHf4frn4KgKE6izRVzXXpJ/by1ue798jYGx9N0pL3
niZv1or2cCsawnMOo05O+I73SjMbJZf2MtwrQapZyiIXzt/GoKpHufPKCszMTeE8pWg33vsjchTz
hqyj3rdTwqZc+5VnvJozuDmyvD8W6bnOnTvooqPmOWSPyvHDH9IRMSGv3xd+Yb78O15Zar93q9j6
jrc4w609eV+muhdApaK+YphxeaCq8igfMTIkj9S6Lg+9P/03jr4/ypXO8NjoWkkZJ3WPjm4kj8Fk
HJMZw+0HWnYsDcilsotXYLTxQgtwrF0Xr1VqIVlTZupJzAjvss8w5vF91I44B2Xa2zm6UMtAgoYl
EqRm/mq5T3IDiOzHdIARG63kvs91nHTZ5Q4qaRRK51kplLNF02kf9STEUxl0P/xQS3/ix/2m9aH1
pPKSs22LKd1NcBspENU/mijJ/v8TULB/K8Ms2EEl9XgBVUhgbIIOwDNmH/5rVlGoyhXrLzPq7r1G
01/R8szXrVePJ2RrDLZXTDW0wn9t+2Zv9gj8h9BPV1EhhnMwN0MefjVfXdISadrXK+oH8biQQTlb
TuxDbHbkGULJYpcjRWv+VQ1mDNd7CCJtW1GEeZg6vAbTbCQNKOzMOvMERxHTmH4YAzUi3unV02C2
6kkeAQ7jbisPuabDQ+ryGjdPkSHZ/Kcr18q5UAM2csb36Zoo0v44exsOu8C33yC1V+4RQG32A8bl
ZXJy66qNQXWNvSUe1NZVRvzQwNwNqdq97CK1ATwUOvuy5gX9irNQdQ2iFaqlHlqCrd/s8QUTi67s
ijvHarSjMSENP/dkyFeSryNk3zSUpYyViXTRJdT7mtqoslFHPK1kSDaguVAxJBmOUEjU+OPSmCVC
dKDnx874KEmTHWTnO6zOYzImG16ul/bo9o+RQIM6DIqPIcbjYPJ1bedanfdWW4+ZM+QfSWgU2yTy
q20xdzEV9StMBQslmHa5rSabSY3zj9CkZAE0bOmTJVo6XjE9FvjC70WU2AvZvTUWFCglhdpqzVOy
MWsuQRBv5KCfzxRGX6ixtUxM+3PUY+dc1Q4uMUpoLAtJm5HB22HTPvO5QiqY51Edcs7yCJKDc56N
hm7L5IDZ2kC37R6/kJjPUbpplZPNUZ4f4ibDyBNaB7j3OTQffU9rsyJrbsvCFpR8oQzN6ntiL4el
edf3GjlMqR7RjMB8l3HkTniE2NUbCL1hTekjxaSKQsyiZNuIDMiyVnL3cguxMZoV9cIYx9uyvA+R
rMJpCcsnrxcmHKoIvDsZWTxzEInKUfWbj2+RoNHupkxYXBZajGRGMDnVuoDGuZSFalXvR+CkdvcV
vBW7Zd270ykalAqu9t91bTkgTyEH5CluBW9bS8hfiv6VfeC0sn0ShU5RtK8xdRqZDQ00FzVrox82
siuSZjeZZCY0+LinYlD1WzY0NWsyEI7IL6rS5Q+ZCH7K+WgefZ02ckkbmjieWmPTv8CaX4zgWE4Q
mMSJVw5xyhFwXsw5Nki5/wzIUdnImJz3HcsUfz3WPcT5Qb1rdXd6ajseaCE1gH3D5u1pMPIENQlT
W897uSfSytkh8ht/IUfVpG4uU2Ofb0vn9a75qOdqd5WRkPe0Ieq782CH+SZsFXx0ze55TrM+tEYt
7v3O+auuTefNoXK6Rim/3U1zdaqZrDVb9PxZAw1zvtWw5riINdIAueMeTCuZ3tQ3NRj1BzdCUlOL
6wet5zO0R5HsncpEraB3qaL8t5/UfbaDBDs7F0afGlK6XVN177FAR6lNvGwPtKR7UoX1FLZO+Kny
0rhQa7W4DzW9PpkqpS4FiffP0fhaiRQbaQB0rkQuTknrFbvB7b+OuvnIUro31e9g/swi2bzaZ7vA
bO/T2mko7xCSzXc3/z0gYwHnWGUg55ffk3vXNjAJNCIceZvJXpQZUEdqHbhrO/341A+Jf7FD72AZ
E/JqFihzj8Lso2Ibw5OnQAdxzTI7VSIZn0ZNH1fQ3JstmsEIqmsZ3K/5gVQm/V0GluN0+zATZbjr
PKc/gZPns51HR9gZa3awzUJmilHXQ2OBDHa+RIbMW/8nfVy5TYb0Y4IsaGs5aFDiMoyQ9FHvwfMN
xnht+qi8KK6SLETpDW+KX2trrDCLnexOSs2fE09X5MHcA8ySfdzb4RJZs/YzRaIaYWr/l+t7T06Y
W6+epYLszK36Tg+D+BCA4d/mLrVBf8CC3ocx9Dk06MKboroO4AwWmq9TcEWQelfPGUpu/8nKmbsy
YSlHx6HTd4Ka6fN3tzPD7gFXuHhRCPJyZvEood1Fjlpf1SfJOsb1k3vl16BEhqORBwfW9OGgy4Lh
3HTT3pjg30ko+P+1+vvUcrWce4uJfVy+QLYP/7JGfheqz/VTXcbuJsfO4BBahrgYU2ItJ0TWfwyK
j6xxZ9/mAskvjzGfBwme8BqKfpuVLQjtudcNmQrYFgqer+ncGBTwaWiOD6tkdJulA5K3J8uQ0CqT
EeAE3CYoFPRkPVHrOcuYbIZ0L0SinVSlN5a934SfDkzFsOKL8p0UETiXt+o8tsKXkSpZrrnhZxp5
iEfEFgq4kzKe/70ythD+tFJLg/yYLlpI0m8ZggHb0INcyE3J+jgZ+Mp84L7nb1RMr7i2QwpUbrmQ
8Uihig/aO967eea9TGbCP3C6ilVc4rSyaJ5aY2l4nosWd+I+FcW0j+Opvw+qwX3SsiRbpIpbneRg
5VEE0VvX2smuQiZ9I3SXL9jQ8isyfQs2C/5W5Q9eNb0RvkzqaG9IxhpQ8OgiZGqt02bCzGfu1oNw
V0MTOtvb5NYNoU3p+1ZP0pUHXOgc1liJIfytDgtyJPQdoHZhHfYb1ESNjtnmcJodB7n7Oj+0+thg
BvNR92mwSU0NW202Ek9uGr/kJjhPTzv7pp3cBdY/jYdZ4EopUf+SA2EKSakwqL1Qzzo7MU5GgPdh
fulavpJdOcDjGa+veTRXW3VZd+lP4IfGwmh098EOI++hH0ZgRJAV1yNaB/Fy6oELxWns7259PRX4
bqnGWc7WEOa/r6CeyxPIxjWSk18ikm5DHem99mKDhvW3iNDdV5ZeHABFuHdSM/l2pJUY4U2Fg9oI
A6j3TXuhd/cdVfoKDlIyHoEDll+HatvbK0fV0K+eRzzfiJWlPLzNV3vUrKLOHmwL1LWTb6ywd5Zi
AgDU4Uvw5IKb2nV2hR/YjGhrO6QiUx0x8i5ywOd0gl9dry5ysPL0X5Y1p9ZcQEWGpsUXx7E63H/Q
C91VsGAonhFETbw32el26onU320iXsCJssr0hs1vi5pDGSQXw+i8dYwt2ELVS5NtgdMhfVrljwUZ
yVM1N7koYsxe50NzVJ9KTwfDwQ44bgb7krpeSYIAJxFb982jjMnGJU99zMLooJeufclhMGeR91bh
tw1iLPsZ+bPJA67n935mREfTN4d1MQTt++8ZArfFRT7P0CimHjn7MNeE/5ghz6EKP7/HqBOts6zA
htrBfCsoxo8qCo9l02bPAPCGw3c81qI/4kmrOSvM1saP/0ccxu9J00V0gR5TH1NL4MSpFMlVNhME
HCOxcGGaQw47Msj5uK05sMauZm7rUCrUo2K/QWv2/24U9z5oDOVD54m5yGNHfY77BGBB5nv3Y2SN
G1GNGKaW7OeHOK/QX5rCc+Zn7UbHo+w+MeYiOqbnWCXF75Ni9oAceAc0XLxTkoLiOtq972rfT7ui
1qZ1jfAnbElKYjGkaSouNG5aTAiPh/gV0uOrMc+IKKnjCuk6fRVOsbGEFm+APUR+exq9fuEYXdUt
6rG3T31D8Rzoo5/oU3ztXGpFpqoic5bEbbViH1McNLRlz7KxuWnV82sAz1Dx0GsOcLn/HYpVZSsn
yKnTvNplVpZ3QLjlIkNxb+e5vVNE/OfXlRmvA0MkBY+NIjwCWfnbrSKDh73vi/tQJdapHsMAfIOj
FTf61mJvEIGgvij4eW60Gkguuns5tc85mIbusB06jK/+CHp2Me4sXwn/DKZhoO0He4SMnrAaNc/q
4k2hfUB06O62WMaQFY9OtTNto6wrUI6dtPKiW2F9rvscFcjvWErV3B02f4TUWE3O+oCLQrPNYtBS
ydyYZvBJFik6A2+sntza1lY2gqTUWv2VH+sFbj8iwkG4BhhcR/f8+K8GgTPYOMC4lnLga24iDpbp
J6cxjCoIUYmCRH/3jAEKgrl97V37ubEeYt/Rr0BCvGttBw6AHoym5FCmtPkurX0ex/PMhDrQg4N5
qpwrQx0p/AXS9ulJWAnpmw6/zO+MgUwgJJbNbxWhdBBRh906TXuqinI8dEp9NW2FgqHtFD9ggh2i
OH+QCRwAyhT+4aRek9JVdqWlJNuxSZzrZL3lg4lQ7JCbG74a67Ea6+7RpcJVNtajbHTTrzfI04+k
8eMMzVauvknjn1vOj3Aw23NtI2/cPMWdAy675fpayUOUB/sWeDHSFhaA0qUMRsDh7I0eY64m+2T0
SNmPkOvMFPHGqo+ORtYFxcq2nQHDw/GrMU1wOn3j7m+jYzWNUBZzIFnLvG/R2UBwY3RxipNHSt/D
3wIcSmF+PppHFWQoEJ+aGv0ZFWn93raSk+wF6aDfZ114wqgtXqpZ6Ky9VOe9xWkQRc01XBmzvLUT
ti9KWa1gSkFomPES31CJ7y48rDJZUVbfCXMuss/zFOFSvvK1ZHrJ4VWf2ww+w0xLoJLHawePNAAh
tzf0uKR6RLIrtAuHcmjzLuEuA/s9Dznfi8S9mOidLq3MrPdyMHUDc1NmmDzJUauKTXTAkGaTo0JM
1WM8KjcUDVgY/zBGHgJMvIxSfGnNl9Yt72oMeH/W2VAsjED0j86o1tCNMbwNo18BXmxg/6G3cGMr
qztrbnj+dmv+D8RSxvpGKe/Muiq1hdbAqcKxM1sVs0GFHBnFkK5gh7jrsRINz2ClfNKxDttMhRKf
yHPhHJGN6SZSfW0fau0vt7XUC+KfD7evq0y0714z97ADe9A7m6/yX73f69JCZf8VxcFe1ngmPYqX
5pA1O9nVOnZoiRZmC7nTwG/aILvyLFETSXfrUKu89138VgKjs9agjadFFaJya+W89y20PA0Qw5kP
Y3K3G9ufSnRvZ+5j3wb7tEP2we61/iXFZyWzVe3DpnaxbvkL910yeM/pZOyKOZ43YcjpM3Fokkg8
G/ideoFXQMwuyzXelNy0jNjMFjW4t202lt2wLQuwdd6QF2jLzuN2FMAK6NSRmo9eH4e5MSkbH2XX
BLm3Ggz06yCZPPNO1uH/6YkHJOTEQ60HL5MG19ycoQq/Q60ddEd24ftJLzc5kK3DramNf47+HdP5
10caY2bYzQNZ2yqHZG5u3XQ893lPOkYxNQRp5s1XUOs/rAoOguyllZIhuMmdR26wemx/gKIDOijC
8Zc2+FgodOVnGReI3VhK9pC2YbmrsiLYJ5WR3qtdoy1zyNQfbE+3g2tj3q6rAAomL/pM0EM7yCb7
fSRqyz3EmfgakF20RfYWZRz07bT6VE3iqyl+H8mYKlBkt7nZkprE1w2shA4o0k0n7sMJpdKmLN4E
nhirOhPlXnZD0e0mMdpXSKnWRcumX4H+6YXKHSIR9avipsauRkYGLXC6MBiTVU1Wfi+7aRQ+ta6t
3Rtjnj+H4HllOAzs7Jz3NpdfP9Zg1vpsO9rssOQoylgAZoDutsXOd23rh6JR8nNK3E7NnI2XmPz2
pKAreHQSNdvahaUcIvmBdRAMhgevLxZVaeBFkIXGe4uHSxmNH1EdICPzZ5gN2v8KTz0/0h8/ws7y
/5hNWM6GafXnSf4Jf89WPAXTBddLHr2g+qwGw3s0nc4+KKNCMbZzpx9ixIDIVfT31vYMaPZYeWij
mr9ElXaQE1QtNZfsYPNz7PTKxRWBtpADAzXASml3RlGLw+hhyKHODf5kbbqQQd7fxEEeFUqj7EIn
WIbxAGc0re+0cQx2EYQqsbjFUK7ekWp4rbtyuCgNd7bQncKPUlTcn/soOw/w5ylKm08y3nmetgK8
3x/sYaxfUDZcy7g5uPXGSY10h89JuRnVVowBym3Gk1+aP5H85/2/JR1okgVEUwzgeY/2jyXy8jlz
m/zcpZm/kPFa6/1lFrnhEfOA6q11VnK14Co8OCb1kpB92RtylqjBRV10V8L420ztZC7CKHLXim3G
e12BCN6m5SpNXOd9jIxkQlTc7lTQ3VTiZWNfBOXeazwH1IqqtwUagGudrouT6T7Q8Ooj79uzEWcj
Ap66oPiQWddE87Ot1RnW3k9L90JJd1yapll8prHNC4A1XtLC6dfQk+Ip+xkIHtgpiM2zsFNxHpso
XzWjmb6HdrfsVL+GSRJCdgqByeywPWAPl5ZU7X43UTCh7NaVycKtg2CT2KNF8f9/2Dqv5baVIA0/
EaqQwy1zEClR0dINSk4Ig5yBp98PQ6/p1Z6bKXTPgJJlEpzp/oMPr2mCsSavsvkqdICtyiuZa4B4
35lOjNYdWJXV0CO2OYgse5jmAXqldRbwCmVkJ2P20MYuCj1jtncLjCsSNbI2mLTVFxyT64ueY07v
NzjVQhGpLnKIxk5fynUylIsLr9SXU21RepZd2iGNnbOnOsVjMe3kU1I+G9GIFWsgFdS6INxvjKxE
v1C2wdQCKf12g+yLiZiueuldw99Xmir2/aiWgMCwdpFXzZybuqo8miDJ99p8JdfVqtrtKFVjGNHr
jyDQj4k+GG8CTdxDHGcRbydC080hnONgtJdhIwzAtHr8CPYQG9MJQH2QvHhpZD2PVms9F126r/Ng
eJApy6c7IHTTPsrJPgNqpHWGspWzudYEgN1BHdFJfapd9x3kbHWQg4IGVbK4xX7JhzgvBUnP5IHn
h/mwoJCBsTFYyX2omFsxhHHzmAShuqACYS2zesbHzW/TYRbQSBUVtYywepApaE3dKuQ/fBtgePBk
571/pKv+FjovmTfq2UEe6JqqSvaWZkNpmU90jlvR6O21YiNnJ318KIP0u+/OsN3Yyo5yAyNDRcww
iXnPYkXAi+SsVmXGizOH6bxYzsrFKnQHik7pnpNqemaVBfiT83/r7hOnTb9PQckuq207fGOz39ZU
xa9h9luim4OBxmqVqnDCJJy5BRSuiHbYytCArLEwXD28HwBHzGyGZjFZdn/q7HY4ySvkLvmadSux
lmFgi+Fk8tshKgB/PRJU8HSMHBRUap8QRU0WVCern6Nhr+FN5B9pJ/pVmHk40MAuCBe2N4xPlpGM
T2GAuK+ip+lOhrESo/A7KBHWKSyR67QpuptE4Jyvd5WZvy7tCs/PRlc43CfZRvjpXqcmdbEda6BK
4dxxpEImqp/Gl8hJLsY4TfdyzlaK104U9lnOBb3yOehFdJZzetKHqGRU5UlOTg5GGm1F4ULOihwj
BQ37l6OcLTvbXBiTlx3lLOYmEQeAcjoUejq+NK2Ba6obz6BHfiPA2Ei+5lW1l7N8kqASKSbWMPMs
fvDVqjyqQ6luHMsSFzkkjfBWmk3xTMUP9JqbsrSEe6N5S7lETlig07ahGniLWy5nR7vnQxUvzJrG
75JqBfV9d7i+ynWdMivARPbacx1wPelkLZQGNYxxo4el8UmVRgOZjgD2kBj2U5YGb4XpgsvM8foN
Ex4yAdKEUCdS/BtLK/SXXqzbuN/W9tR+qoHeH4rurSi6d0M/ullXvOO8+EhhRX3kYAMpI6/gaM55
XZgw4EeIEoiOi7cENKDteFCDwizeAjUCB50r0C5cx34TVH43DfYim6Fq7bfIxmMp8xuIlNhGvZr5
g0zblPiwCuScLcPWsKkM0zzf+HWCa+HfwaHZfQ2bHldWsxPW6pb7si41AQMreYZbES+Sj1iV1CPM
4dgDppdhIkV5WTXPU86pMkvacYXYRnYyBj07ZW7pxNvX0jXTE6SOgIN52cIVn0ENgcVz71yH/IYV
oOrrUnmXodbWGg8gfaHU8ytbinfU4XDsPSNT+oU5L8ftdzNlDoIvsTpcv9dtNWEyanBtaEBSBSk+
J/MXvOC/fwvTqEFzld1CrY3PALCcS+ckyQNH7d9yV2Boolt3Tatf9xShpq2ExuOIqpZL3QoimLzb
VBtrWZaoClaDcN/G4ITbYPBa2+NKA5y1tUTt7gxbax8NA+U+fKOtH0oF/MwHpJs7FC5RWfeORq0O
5zwHmwuOOP7hp9QpfPOHMjrNsiua7n5InfiI+TEcENeLvvnUG68ramqzrOifBkoJO5V9xG5Sk+HJ
rUPB24cXAWx8hDwf0pp0zLV8IT80u3s21hjwyhUgBcMq+qFaqbMcRqU/+y6PdzfNqKs6ffmuinAr
VzptgatTULaPTei6u5Dv0q0extozwOjv8h9nsAegtey8NqDPNuHMk9Nbr3ugbIhE3PzPL9lNBrFu
fkL2w7MDBsCpqXNEf4Awr4r+uffrdpX0CDCUrdK/zTrbHNf696FP0h38UrHxUqd/d0V6im3oQdjR
FydHh7wm83i9QWPLTHJFZj4h88gylIgatLH50PJhroeg/yhUWqRI/r52wFL2PvjMdZOP3UcbJvRi
e/+l77yELh3oZZmHdX2waDm/lAgJUnfH1FvmyyI5qaY1bvOsoF5ezsqhVzHQUPkV+Lq5/Tc34x/y
mBNN2iq8lWax0anAfr2p1WnTtnEMnygN79J5I4FB3JKDWf2SY8N735bxDytRjDe7ypWtAiBm7czh
ZMYbtoMeIBZ8AS4Kh8QgTOOfhVqZC1PVh0uHRMO+aZN6O6V5+1zYwW+5QhHeAWnKhu2zWq91SAbH
AiFSuNdTtNLRKfj0cJaYjOKYmF5wkoMYs/B6dcv1Fr8nYMF/lsV/b/iPZZZWXq7nz4gW184JgCks
CjO2T3TssKMtSsTWQ7WeVvRn7VM9D0WvPwdNae/kurYZm2kVqq2+tP2cz3gE9J9KjnoqbGUVWm52
LOZIpm6D4pSYVZnedek/d2GhhP0hVPtdYJhvXydQ6VFPlutv44I3VlICUcvc9BilU3qUIVBPG4e7
v7G8kmuEqlt/ZsQ8LWeuw1SbnLrmPnq7wEgJANE89B5iLP8vNjwrhAOVLEpUjtCzmPYq+8e16ehB
sISUqm04OU9LKMuKsuiixNirRYysyWbkUXxKC/E+2RNfjYpenBSfQeZvIcD7dqOmCie3eYk9Zd5G
xBaWmjbGbhbAoGUW+el9UZd81TuqhdCT1aWLf5IW/b9DEMZIhkzp/W3IHMBTtvZ4yxTzK6FCCtYl
c2fEQD9tBmewn5yaP0U9ZuUvWmA99Y1fms/f1ai09jnQrBxunNUfgQQEpz53i3WGDO5rn/efnmj1
X6MTLSu19r8XiRngh2b6F8FX4XYKAmMv1CxGcz1MVxNeXO8FKGf5A3RnAvSpeu96FOBlRSUe+Zey
2JumGu0UVakupjtCDpxg1OdoutOdjO4bDX57ZvkFuivxsKDpNTw4s3S+vKLtlGqYKyoOPL8FWGpE
xvjIbu1k4hwad6GxgwOH1d98GyJeiJCzpV1HYpjgZVXl0k2U+IxeAsKnlo6KqxZmcLeGKJn7hOLB
nq8yxznQAxZ3MiUHbW58hICRF7ecvJrK8c0qBm9WL3nGXcLYZJkBnnseVJe9gCPYjfY9gmAyFwD2
22d1Fi5kLoBu8QCZsj4L9Cw8W9Hpn833li5PxkykZxnJtdq8gWpNDAMsvUq2bDydQ8AhcQmWZjbM
w9y6TmdNIRDcIKTmWGnsfh9Zc0upAG3dWG5QoyFH+XCcB3mFyV+wEyZwgsBK+jMuRbAB9fYkEm2Z
O8HPGqLgAZJx+BhWbojSxqcWasaDzCRhlt65CMkEbCo3umZ6G1mXlpVnSd4bMELaWP4oFjI3JNEu
RSEckzJq0zQC8nEjJ66z82KNrQpMo5n+F/SNcwibIXzr0bpNLeRVC473x8EIlaXKY/l9zNlKo6Ng
PliOk95TzUWLh0fvOwLEmKggSXiKu6B4MvzqIvMoOIj1mBQm4JwIkq6O3e68fqqNBvIL38TydYWn
L5G09u9Qox12dePB8mEzteQvAMtvDu3I6lCfzNJxVVkZsh2zrSMem8o+0HnRZvZ1lEMwNRTAE8/Y
mfMSB2WUC658/6zIvP4SR8YPuz7WlH9+hmyMId0W+mOBEtB2UEp/PzhugLpbRJcerO272cVHpxq7
XxSSzmpb69+MtPjtN9FHqwzi3A01zwsFMUqtCM1nI47iRQK1/leAF27Hw5IznMbfZ4pgDvh4aHtN
luyAvzuU33iEJ1MW/TRiVBbwCnJNI2c3GhwNPXV+Rh5wGDDcr41u62v2l5xG87I/Idysr7BcD9/n
pfDgj6kya72bdvhEAclb+gn9Mctowyf49vq9onabotSibZv45j7sjHSL6Tyi/KI0v5lQsbDkDT9r
xVLXuWtp+xYL65eYzVZvTMEnD5RiRYXZPJpBpT1yWP+Q+dBqKZpTh6Epp691tVdeTMU6IAdYf8ZD
pSyVyJzuxryKLlWl5gtajdWniW4R7wLPfnB4cN5FXcfnZZ5wDOcY65a7wkwxQubu/+/qjTL8ATth
3N4mv+zs29JJd0abvd7yEJtDLMfoCgw8fu8aieOdEblwMRsOWMd6Dtq/g1wglzoSBvy/y2w4KnT/
/67LInZRRp2i222kj3Hj+mcPE+ioibNHmaKgoyExmdJ/cE1HLAMYj0gsqtVOTqfwZLdqj72JqMpf
AHjFPp8NMpDpxYMixH4E4wIUWeacHEprZoNqGFDOqaYaalAeNdgfOt94aQSfOkqW60xpy70e8CcQ
CZiJOU+NacKywU+PgZp3T02pvsh8MmCcVKRZeTLqxH0waitDUoX3AaB3daGb8XSv2Fp37hQUPYIi
q156U+mXbtoLmrw6O3d/QGQ1yz98E8kj38Msra21/KPboXUbf4ww0neNj7pkPWc9xPdGOPCIX5Ql
6nj2uL7erKk73wymF9QCjEOUZ+oK9+bs0Axls+TDmT67v6nz+0/y2q71fOFwHsUoLM6eFSEAWSYN
NdM51Pj33oU2JTsZVoXuL3MQjByszObYx1EFDElMH7GvP6gUiJ8oDrRHxXPp0Jf6+DF65kMYGMqT
4dFWo6uEOc7s2dkidX3fInZmWl68Vrt6OCR2j/XMoNqLUWTLrmoszwEdK+y9rzgPQxa33ydb/alB
wH5XrBEiadwVbyXPg6UHtefZQB9n5beD9lhak7JKeLY9KKUZbSxhjefImEoI8LpxZ1As3DVOQh+6
ofgEfQfQ+N8hQY/4P0Nr8t+asQq2cu2XZdJw4GuOJ0i1GGA3bjV/erndJoaaCeHkKIUIQ0TLssNW
o2pLHVCruYvysuB4ZZr0xj1VP9sWXi56y7agVRTt3Mh184QMu8l+b6zW38n75aQcQLsNe7sE2zMv
vd40324OBu2RUe3HTe+rygW701wswm8cBNvT5DrNdZAh5JSdjsbV4Uv+FupBtGvp070lKgIwtQsn
O8epZg9PvNqCO7EfARlq4CaE/rNX1rnh0KCcse+95wYY4fr4GoW1fQAvEJzZ56kr3XerbxwzsTpz
m19O2x5UpJre0yhcpgPmPF9+xogV9H/8jC6w//wMqzD+/Rk+G/ZVpZa1/BlGXLfyZ6CPabzXag0P
F2DXSZRoSc0EUaE557Kw3FM7E0SB1MNs68JkKUOliHveekpElb9S4GW4mQO9Jmu0D7Oqj7aZm79D
F2PXPDG+Y4htLErMPJ6wnoo2wozxtdFzTt+1qWx8G6ynKIC+XDkHuMgtkrJvV2WrAyidIZ5BVP0b
1qPWrirko3flDPGUszLsav1P+OVeq+8gB+vxZ1ZjUmYYmO7GPUI9SGmlf+Kri5qM3Vopd8ltvjK7
ZwD1K6EHzlHkZnz9fCe5/tQJ0T5lQfk1D2uteQIqZq2LyXsBuuJQfWz1LYxE42L7qLtiOIKAzoR5
QD74v8Y4fuJ8nnwzwqRbiWnQzyaeB8gkNwFORDGt7/WIHsdCS0sgWvPgAzF4yMPyDfeX+kAJC7ld
7OpMJL3FwjILsc2KMFqZM4VNDokDU6GdHicNZhubLH3lmsOIuhwLNCQ+gAnYEEPgQS2Hlv+xyQmc
vdLgtW2rNQDlpC7Qy+kbVOYd9aEdWuck73Unu9m6JfDHELkO9NaAUeGvVWN9nICfmPDYyCTKiIbB
/4nlPA1rZSM7HnkWPgzCdLZmNujrygmVR5jpJQLFIE4MI/8Qgo9Q5/mLRIg8XHizs0tUOT/Y2UUL
Ez3IN7Ok4g0vzbgEHWwiLSghcPqusbcKyk2xV/ona0Lnp9oOE5JzkpgvTSYRNwEM/jdnV1p16fwx
R3ukR0pkDuVigAj5rpPrsApbWl1f763ITgFAjOkPg+1LEOfDq9m3/sZA833vqqnxOKbe1xXTTHCU
KzzD1h+7RDtRIlnbNqRUqYvhIEa/zKpw3N1kMjD3LSAiPkpBDDyOvV0/CbBC9G421FpyQNJq+ARs
5FdRR/pRRu04qAe1AJcihY9kTmjWL0xIteuKel5RDApmzfPtboBsg+UHAhnMfNpFoHYW+awEfaNS
KFb3Z0KyLeSEZGDIO7yxjRa3nLzy/t7xXxPdptPt7OyJBItup6/VDTqBOCzNVCNnSBF6GiOgefNe
Bc3HwF3qNfqdhV8ryEN5Dhp/RVXvI015kLlWGMrpulrGTefsGiWFXiRfQettZeOqerm3IIh6Smkg
esM/3NIcZ6cOqF+jXQ0SXAzWdVb+4Zx51ml1avgTSHcOusopeqTxFPzm6X594PklD2tdf8sbO6fl
aKtUBqJxp/VduUdRcTqbDujQyR6bV7WgWatF/XAMOvgnGl7tLfrhWhesrCRuF56VG3sdlw8En1Lt
tVc7PqkQdzbTNGmvWY2GUgRQZi9ntapB6KTSo5OcDXJMF+t4vAwzdginoUIfdyhTsrMoi/bczINi
6dkxrZStjGp9as+q7yNEDqVhk9nqBeAXlgeVq6F9P1/KYRjuO4W+9jjvfquQRvB18rouCwHP5tCD
xlmVa1kMdbQK9HJc8VkEnY78DBL6fdO8dHG1sxEc/xjD3lshtTVR73b059YKQOiRh1tXrlTNmzhW
mcVT7/UvSZpaH75Kix4ekn4X5QbyU8rwU+YV5MCWVPYolQlFfYirYdHo0zM0l/bZgebwpLfvIgys
ZjmWJQ9tpTy3vt08U1qxlnqe9Tu5dHITbavEdrliB5Ys8tEdTo0SoLzGc3uPC2r8pgG7UWagQiSy
r3la3uMHXDi+q4xHKSQt/CI/yqtbaMfRG+TVbzWbGYrWrn6Rg99DTvdUi8Pc31yY2B9+2yfHvHj2
U5xVmsobt9Zc9K2jYtV0SfuagBc51lUarjCk6d+zUZQLn23JqouKflnOKlp5xp6wtI1kI8Mwi/oH
r4SuNU86o5M96ZYGHc+J4l1dOGKLMiu6loioXAp1OiQ41Z5kJIcyL596gO7HyFWBCs6rukb56Qc6
WKQ5knkz6GsOytDprIEKioGtZvl9QJ9u4/JQQ596JiS4csThPDyVbvsWloO/BmNiVWtzbsaLAc+g
oYj3qoIU2wYSdzpcDFi7+TKt6pE6WeYep0KPePN3aXrEXaAC8l6HJ7DMOZIKvBvSZrheylgOQc8X
JO4/yuaWmyo97VaQusD6h8a2do62r7QrvTF79C4d7a1txKK3qu69MKxqN5W6spahPrKXt3vYMt06
8N3o3cDdo5x403amw2fKSuHvzXlVRbC3NnvtkAR+/U1FmGNO1zbHghkMjnIKoai0dFEh23FKRz/e
yUr2SGnejh1oS2Xfz1go54KoE8+sNn9zEjM6orVdL2UYoRm/CQMv3sowQFBnkYlwupOhGI311PvZ
flBQWhrDGNnmoawW+qzBEXVI8tIQSg4NZKV3f+voufItNvryELVBu3IHxbozoYxucbexNyplD3YD
wPWnaHTP+ZD9uXL7g+rH6TUt56ISG9FqNq6t1eDTpRIwvc4duaSrXGehRJQIsOb4rhalcn/N5XZZ
L50BCGlVKf69HMZ52m5fit6AIjCnZaZVVWvrld6IPVSMq17MlmSRhcoeZXwfunvl7JEaZ3tgN3Q5
Y/yf7owhe7BQRbmkWiUubReMZ4E3g4xkXg7THdSH4II+Vr12O2xQcC1Ojk7cazkOaGFy/CeWlzIZ
CJ93eGw9yRRmAlQqaK4lRzkLDCst/R8FwPNTkE4U4vXEGFZTr0erosMY7hrLKVWPf3pVPSwgjCEM
PuY8zlXfW1hdMf5sXzvFt3/memct2PcEj2wLyp0dgmMNc8s62EnDWQ92Qz8zHvoetG1rRg8ycspu
WApfNXcy1O0k39FAc6DRcAPFioqyAafzGdGlqka7NdBg+5Y68As8L33Kqg5UJcdxStJoDUXoliIc
gSCrJZe1WJYUWvg09q51jw4SiKRZawgUCHKWyJ5v5V3VOJw8TFwe1Qpdw8Flo5nhue7oT3CKjScX
iusyzCsI/3MYehhWeEZiLmQI3Nx4UrOInYKdPMq7tKT/Eavj+NBOnniihmq1hfsYwyt5coqIpmHj
uGsZ9obfXZDlW+i1VoPddvI7GrLxXigYbE+IalwoMQH6ZD/0HQExuDR2+ytpmt9enQ0vKPW4a6+0
/eOIisadZ/OoCjOhvnpu8q4ndvdr6rxV7ZvGJ+W1dhlk63zmPrGVUB8EkqELWTGI/JAjXYqBNGwu
9SEs4MLKkkEyV0caT0nOtztuE/IODatHeP4hBy8rtpRHlIWWQ6Mpr2U/Qz7oAy1kmATgdgbMBPkK
joI3jnXgSGPF2cpZxAS0Bdin8U7OaloGgFb0j3UlGZWLFK8sVWvtn1XjxwtrcuvnxKOp7iYD5GMv
rIHY0+D1MnP8rGF6KgFKNZbaWWfd63aepas/RFX8MjpX/Yb/hVjWdp8857RjVm7tiAer890NilDT
XR3WyAfOTAxgbNOdl9XehkqUeFB19kqhXonniE7mUr7U/JrFYE4/tFDdOaOJ5Zeg+xSxVcTKSKuo
8Lr5BG7cH6EENDTMQOqNdx5US4hCH/ocyKGUk/8skdkGs5XGUcbdP2vkpXxBrcAWsawNCu39sc2t
eGNVQ7MEdj7dd5o23ov5SoHbxxbPytcyd5tIInjATVfSPZoX3ybsqHjE+7M/fMlHuPDwh4jv/No8
5Cbi4GFlNd+aNzvxtW+O5gbHCXzisvIrishRCdxg8isUX1T/deBJIJcZQRkdVDg9VEK5a4oji4oX
ivA6yvwvdFNW8vZSUIcLqM6vm9pQV8ikj+vMyh2ceQf7YkLv2uWJ2+1EzNlK0zOsxgGr/uThJngO
RT6nEK/27EvI/9p1ZacF5mW0478r+7GhBj2vBDMaLpIcaprRoyQoB+3vlQzbwUyOUZ/+mb3lijjj
ASzj2OgodVFGwSTZOoJ7Rqsg4Ol3lHGupX+uVHWIlkhJ1Ktb7rrEdbhFXqp04Rcaio4rXQmVozLr
VpazgmVjdk5FEed/YyVbxIGFTN+cuaURzGH3bgCTp4lVr2ILaRMPnbNvFU2fUEVSEyv29MFI6k+Z
dsy8pvWVp/jMdxF7wbkuxNcexBZQEkjrwEjnbsMKyyNoywHxxir+lpamuvRHIswVtzw6EW/1kHhQ
20dR+yqGl0m37YLYXF7nytb6ZoeKwOOEWcMz2zu466Bg+ildIgDtXV+IP1yEV0o7HEqUroPWeed9
bW4NLQm3ck/7f9JCrUNsGeL4JbPbKEQ0XtjRwYcZNtGy40hmc9g88pWM+uXfHGg/5SRnjcJ/MR3D
2slI5jV5LEMfPUR/NR6WMukJLV71GEwigFXmp2JwqN1p3aFm03byRQz5S07IWF5NE1/9HFXyTRnn
FIxkMqB2uXJFCL9h4xaxuSqx9D4a8xe4m1mmt5OxHPJ5Rl6pSY3CipKghTL2FafhIrW9XW586Jra
Hnx2hkcvBhDvzIO8+pL7J8wDc6fYw/a/lslcOvk/Bg1/aqf1EccHzooCUN09I96nP8TBuB3mSA7A
zzd6NleE51QMxBXZEVq1MnRdoFqI+HtrENfds+13n00eqtvRax6A1yqXuNX9Szp5xlYz0aeWoZzo
W5Pin210m9oq/es6UC3sUxJk2bME4krqXPKo9q4vNCiGfje/LGKivA5MUAHzP9AXGozWXZ933kLr
3fqxLPPmsXdo77KlhI89xVOyhGBSNdWjXDBpSbIE3do+KEEf0NTwptcRoNoyA0D3KnNfrvq/s1/X
ceh9NESx17URm5ZYs2YPyZ0kJyLOLaDnleLgBpH9og7WP/kUmRSOYdql8Ubn5Ezl5+Q2yU5GnLac
k7zifI9eR9oVuyyKPr7k5QpEr7utCOkWqOE0nOVAU3E8Q5xlp0AxR6ZcFY3g65JYh6fVALq5zsjF
t3tdN0gXRe5i3NR6f15PzsKpn51kN1/SEUDgrao1v0Mb9rgFpvKg0UN+wwD5LtPb/JHOa/yUJuou
DZr+rRVlfFTE2C6NeRWE+2btQ8Hbytm0qEG8asI900PzX2k9y9cKcZM+W6CTFqWTDW9dqtQgbnD9
wFnmhGWrfRChj+NIY587LXLO8koORZNCh2qzeoeSAT1SGnf2WfdVzNIsnHQn3nhID843Avazz5lh
bFHanN1LSDUl3yJqyq4rNM1FK0T8kSchuhMJbgReZIpHUbKDUnK1/+4GylttDeVzifDCzsemeNON
xfSm1dpOLsgSNhNsUIr7nmr1nQk9fJW3SY8c9IMYA/0O8nO0MNpIYIRY8aiYr+JO/XMlc/4wDexZ
esy90WPLbHNlOqN2vA1DjLLN2II2rbpgO4EEpUvZcJxBVB5YLoIM8qqYAvXOw6EtyTXno8gjhAxw
gLmzs0l9zNX4Q+bzqauXJTC2k05P9qEcAFTKiYxj40JBp+Feb0JxX8L0u06k84aydloeFL3oT2MU
nNh7P/SjJu4lD1kOUQtoubIoucV+Ke55pEabJE1mWXU7ubdVbEBFhVWoC1Pg3p8HOYEcdb41I2Vk
N97/yZmWtUfDy7lHApGSc6C1Oyil0QuAAQPAOWwgR2kjBM0aaxtHar+Ss62BRoln0U2VIbA75W60
K2AB8+JwQM2rQtxGTmZDvG1xWlxIbl/2l+AnQ33Khzt7Zv713dAc/WpdWmwKzXJKtnwf5OkWOG19
Qo9QXTWGMS7bFvL1gFf6s1O196kKq9H23eSuRYRumVuh+CidIljQNo+oJAdAEF0XtkOqNS9VKtbI
cgi8N3S93rQuNIgibZAegUtXnYdA5Lu0aqJDmjh48GZQxjInU05yKMPxz1VbGN0xbNL1LfVlWatV
b4Ouq7sveRlaqhGvKI3q5fc6fGxEkl5Jic2A0KgM1RkyPvp8Jaqak9xJjLiclaFEkN8WS7j5Lcw6
Zzl52B+Vpufesw8MF+w/IgDsSLfJHF0BD55KvnTm1C1v1UW5SWIE8+RE4aO9VEafpTNyWNDi6nvY
Vit7csL3cRrrTVRFsK2SRH/Ky+xTLmh1JICatIwfK1xtDhqoiHWA7O1HjnDf/Ao9ByuI0FN16GDa
Yh8T7TVwHBs9LarPpRybpobioAbxvvUM/6WDHGfOs3FVBKtx1IY71fWSi+AdsJA3RLhBXOkTmRmh
Ghd7wX3v9DpUlKkX0YMTi191UDcnAbXvhb6AAdd1io9Z0qcvg5qby9RwYZXNs6KdgjUbPcCcwax0
ZA3WgCSfZw4g68v2lMX2pkVz+mDLmet8XYlvYV/BhlRb9PBEuzcTT+ATxdD52inX8diSqWBABr8b
IqoeQ5E8G7re7RunEEs5i5R/e0nCYiUjzerFc1MniNy9SeLLjePC79PjsYcCc+RN9ZX8EsxXcsKp
LeDG4zBtroBEqirIi3tLWrb9vWZV3n1Km+A+bnx3a/DYXVAU8+4ryvcO9SYaeNOYVluZlKtzNhdn
i0aCi70Ox/Yz7zXqe3Zc31fzFViHWzrLatg5rLTmlXJerpTD/AJ+Wp0S9vThXAGjKNgsgRsERxG7
+RuGIHeTijuVUtPCLxUEUOZ077j2nZoWKowJQtE1GTYCtPuRteVJjejRcJkUxZ4xaNZTpvMvqhTv
IqMkM02UKXJxnayn2SEaQXFU1YPmElgpFGXPeIjDOtuCQ0+uYannJliwITkNWrUTyYhFrrDbfVe7
Hhzm+YZ5MFi3pEgebUspEJq0yyuZrmSvidaNl8TrYi7gNO4wfrONbNMYqvUssjY/u3ki3XE+xgCA
NKdpFIwz1XjpAWTv4VrYS21+CFQ5fajOaP/MGkGT7fPePQYeDGs+3FBa7fFEpay4OOiOLiThrgZx
uSx0Mf3nRDTfUfzHHUqumas00nQAilmBabtpQZgo0Aga+Io/ONaQrXA4H7/h5R0uM9fQ7ny+1F4L
RPblMi3Oy4Pu6v8uU4dQx3+7sl9tXk0LWiB0akIZZH6ajhnbITCF0bIPBG3DOXebkFemavjbCgTU
l/wtnOgK9+ksFPP39tQqvVNR90b53cXqYpd42fcgCFCjx/YaUx+4DAslqLEXKjD6pp2HgxWqPneg
oPb0u7X7a04rhbXN45x3y6R1R1Xz650D2wj7FtSs1VqHi4LfrIxkvgfKtu1jcPQyd5uwA+g+BlvB
W74DPbFCXypY33KxEningNp1D83CW8iJBvXMBZWpaXtb53iDOAzIcN5+GzmZgDQHb+Ig4lGykS8c
lGgntxPLL+smiO1F1Rln/AGSfQuoe2raik5WBWhOIHWw9tQ6Pl+TZRPFZyuqh3Xs2unShb6u0ecy
o3NINWjvKdqTjP65Jcn+h7PzWnJb59r0FbGKYOapcpY6utsnLKfNnDOv/n8I+bN2eb6ZmpkTFAEs
sN1tiQTWegM6FibmufNSuf5+K9kfUuXalNq0v99JyzHOGmtq7OQf3gozdg6OmJTFo4ucjMKL0P+n
MQbEa/xvGHADweGBrB7R7fhSepn9pCWK/cSTWwXPZpe8WiZAdXPT2tO4MmOEosyETdMyEWwffB8q
/b0/ReZejSzY9nO00pfjrW+/tWaGKEVNdc/XCvNU90pckoybLyeHXZbPf57s2igOliu3nsxTlKp8
pyPxXrSRdZSz95B5MpGTsh+kug0gAEG4+2I5OOdsURuIXPPUDvGX0QRk/7jF/daPvml51T6c6oP8
wXLcnn+KvBr7JtolI0LrwaKrPXsJtkhbNWGrblov616CIi0uSWNegq4FmVJmlEf0YmqPONR1ONkB
F6utqljKroWS/gsJt4UO7P9JDiVRr618X7mUqIYufLD3J6TY/BPSUAHo0UefD1e0cjgfrBqfrFNg
91R7ZOg9Xs4/+nJlro1fChioULq5pRy631f277e4D8BjKQ+JglwWJk4RKF7zi6MVAehJJ3yexsu9
1KtVUbB2XNXflNXELmio2wXKvWyckSZcNEnM0+mP+u04i+HeVXIdUhR/Jila5hdInRiKo/OybJQy
O4jEyQ79OP1u/j/HvDrwYvbMU72BOPPWW3V/0hutP1lg6AQkgr3sPRoxTz668moMA/bGBSaaj/Vy
wg/84R4sJ5qgfo+7tOSIrcZQKFDUTIaYsjzGGEgr0OgYbhyaSXzvDI+Sy2Sa+ik3ipNcIMN01TpY
WtmOv7RW1eFGa81RG+LfTVcpKiIaAgfK+yWAZ1CPwtzXEQ5Ei/99+OMeyNPlazL0+SFP0CgRffvF
FI1+hG8UL6PQa2GjKsrazht0QufZySCtroM6PWtIKi8rN4HrLKrhYENAOphzI68ae0zQFLNEmnK8
iGnv15q8vo/IdWrsDriIzxH3OblcTj3m73eToXZZXe5vm2p+6LXTp+g17aUeDH2vD1WwCVFE+lpF
P6ZQDb6XiGKDEmrMI+xp5dYofCJbjjzfXa//hNsqVoXlgSZt9fYsHHTHu9EuPm1cbdGVI0csrKl+
q50eSEFRfpLbaLGja9FjmcMy0R6tuvBfHd3/p8pyUFVsq5vsZtkdO5wWVG0T9MprYST+AW+sBPoS
3QRy4IwV+yl7Y6SFT3ZrbDPd9tDGwEXM4qxrjuFO1xPVugp+hYM1DsgKsnnTDhXiI/pSjt4vUydb
e+iFHIOh7i5YRuPxYA7DZ0nBYDlhNgqc1bdf01LZIaQ0fiIICWEi7bStDGPvPms72O+Yn3wLPftH
5E1kbBNql/XQfg0zysyLKCNfkfQ2FiP9CAlmnBs5eG/mJZaZxbtB885ySEbI2H+tlbcuxiE9FAq1
baiUByrJ2ctgmR+m4lXfxrT1l0K3zEto4dIxWK2D1RWaiHIW6NYXtNbrl97MzYObu9MSJ1RxJZna
nbNk1tCGR/gZTphS2+jvHRv+YF9MtJnn4T40h33N22klu6SS0dlT8/GaAVF49uzgRY7jYVBtEK8D
BxRHL2hVY53iUmYBBmEcQfO7q1AX3rccuTK/FN89za5XTYkSIHZ38RWYDQCLeSJ06w0A2O6jS7CE
iWIqzCH/hEXIRhK4YvgdOTM8eI28O4muTm6trmuLrCc7R5n8e4eH4GeCd8t8xtYT/rMaEJWcGNvn
xPSDdUXO+EPhRwW59ZGQajhorobNjwZCWIt5WBuhNh0wmlbvV4PtzelPmk5eeZ3YG8FXGfWv4b+i
5q4MiRsUMBYy8LFE3n3SMwNxrGbvd1l0rDovJBPUR6B1/tOVV4gpeyALvRIicKQYdb6gJJtRCzWv
f0V6rVzYsVOXN9IjUa+mNilh+vGZBFfMl3Y+fAjDcDCOTLEJ7ZNq2Wbhr2hq2ZrOk7iRUXv3Ml6e
swOYjNVLYJLzpBzq/xNvmPrveIxi39x69MnVJ3pAjSbIkO6iUUAy3ZT+Rxhk3gWRGBCEaoLG8zja
sBVGLb3dB2P/pwxRugmPQhmC+BEh+AlcEzAbUpaMuvrC5FV/tDEbRvzPTq3T0KpiFSLJsZTdFt63
u+la56X0wvrQVx+t4dfXJlWGWxuow80snXjpDYAXH2N9jqlCO6WAgOcQXylzb8FShV1JgtCfSeHR
chZKR5pw27iQeD2Q+HdhJNIK0WbqSTGZ0ehSzQ0EJ5PZdAgqTgq6bG7KxskuSY/KW+uLdP3XxGM2
sSzyNXOwcNRNVrnZSeq6c6Ia9yLzPmTvIfpu6PHIN9O+jz8Mc/7LeKlPmzGM3EOS6f0ZZZFh7VVo
9skuagcDqi2zZrm8DKgkrp15uuV3Hin5I3YuIx+rzTpQENEa4/F+DzlTxR66fyjzLoyi9RZ85sx3
eSWK0rpfTX+uHrOPq/9zXONOE4lKWZuO25CTk1cjjPWEZ2n0UvVu+prCRwCoNqD14xbZa+M7SL5D
ol/LWUMrOA76/q9CTEgxAmBLKms8ZGPUqrdMrcszelrVtMawFh8PNTs3TVSAOi2FeYxSkw/IOHl/
LnHXSijPyFl1Hs9dDSGWKH/x5o+9P38B0ml6DdxYP8heAh/7lmIIsLMi6Q1JRKb4BeplbCZ7lfNh
2JvXO5i1AXhFrli/ShWOQXBaURCjAHFVgEEe8t7aIPB0l8fRG5KzkbatLFP5VAASYzz71RRRtKWe
zl4nz/DxKyBWBDk4UNcGmZn7lrke8bt7t1L8BuZSfGEWlIht83jPVLVOtIvw9d7w1y2QJOXH6pkT
bHijFxspUFVPoK3/moWSX2ykYpVcC5sRU4SJw05eQG8esrJkv2KiATQOu+R+jh8iDWk/kd+UIYJv
1uMJtDB5NZBxrLgMSpfLuW/ZMO98VEj37aC+C55tOBMV7bZoEA6pJkN9cintcbppop+4HS5QydO+
wa+OV7pZxxf0U3AMTEK8Z62x/wjr9uDUXvgToPE/kYoKRuoa76WmzY+qwLsEdrMpDA4OspdQ4ryP
jw3eySrIu/VfE1aBT4CTh18esewssqN3h7ErGoIxehi81COpHrx5uqUYBTjQYuwPSSdgI8wUKGSo
cdFL9P9lFqnpao+yTr4CwfpR11l5a/pBfQ0rdRW0hv4lcNXu2KJKP78v9C+U3tJ1hVjbTs7mXosu
1MkZJv0dia1+XeSdvjVsv/jSAExexGWGmUE/kcvSAf1kYfRW+lgitbZyC7K2+KJbQXMoySsvQYNY
Z3greOAqeb2C8jUcPKUJPqoJEhsbvmLQFcAuQ7PG0Kj4jLL6Q+OM+5QU+XBt8yBnN8Q4VGPQIxEi
CdDbEUUy1E1eN+rFh3h0vwrmscgL1Us+ooqCQaB6+W9xctbvjem/x6GiC6aFNEg29amxGBFdX/E0
9LAiwAC1UkRwlVeDExU7JUUD+u8J4aaXbjrL4cnuUGoMcvu9q+x+L5eLiNzQf4wmMOVZVxPieSHP
MxSmEQ/wZl/Fuyp2p+bNqfFaxEhm60RptjiE9bGfhT8bJXNvtYMUPBuE4rMK3JtlGfo/bkspNihT
SHZoAhlu5b4m2dQitxQ0Z2A3xWESA76tRuQsTRXb4VwAlAjxd90rSqJfx7RQlpYwuk8/xnlz9psa
UfgHlqx+FaKcAGwF081FPiAK+gjpcANd7qAqojX8e3YUsm80mQHE+Kc7pv057UwXBzQIKegiAARF
AfIGuSzfUWHO9hE/isR+H/Jbqulnm2cXqcqddeHOgPT3kWD4lFf+T6n+Eo6pszUCMCHSSqXls7Ss
4yg+ydkCs02YH/1bURnDdV7E9yZZgr20dmOgDzeOAC1G6CpSi3N3SsPxluM1fik7/T40zENyPO2o
PNY+Pl8ytlQxOHJ9jGHmezjzPWSsnGSzcL+H5mR+vdYrQC/QF34vjQGtX8fpV5L7cO0CP2Ar69VT
y7luNh4dBqrU8YhfQaWrJ9Mt6vUwZMgOdLo4Ppp2drLTQUuX9xnZl9Mi2LtuF91jH8Nln2KFnpAJ
y6s8fnbwKoEclEQb/lZk0VzT/oJntX0UmFQ+i7CYbkoSL2RPLlBao9snk9vdx2p2MNsg6MelF9pw
EnDD2ZnOpC+0JEM4os6y9t4HfIUC7IDuHn7QFGkDDrBu1/zs8dvS67z4rpPDX+bUGCGZz8eMtsg3
tWNG74bvvWeksn96mDubVet+IfPcrNFuMJc+xk2byQWupiaW+xmZlb7whrK/RKnfPaWh/R3Um/sJ
vJ/Hnq/FR1dBKNMp2AIHtftpxfoH5KyQahLyyzK0R+Qed6lP4B8m/3LDQrxG3oFE1GCarzaycsc2
SmZPB+5Q+gX2qyIWN92p8msUwBOSE5o+lkt79qn1gD69aLH+pNaUfO1MA0DBK+wwUhoFV87Vo/m/
GAv9HBNWM8wWj+AwGzu4F0PU/6d93FLgEZDr5IHA34XrqdDESmRIGk5d3F3F3NS62V6NMHWhNYMm
NZXIMRdyMGC3tNSLqtzcBzk84MYTm6dOH0iIT7165jUav+tm8Tr60XhFnjh6R2JzH6Ew/qTOvXqK
lyV/uhezRc5pKcc06jcvSMkt5ZgjynKXYe0D8wmL9PmGthoOV/Dir/KGCvp4QB9wtZGrc72wj56C
ed59uaelh7JGcUUurUdP4NWKtLrpp/thBmrlndDZjI9BSuIAy4xFmBjeAU2zrqrq+s1VRbcWnhED
GSUkHm+UX8qlsP1hVWVOf65y+Mb3K9mdG13H8lSGwNT+96wxd+VYVvm4oibYIcu1JgiEbWfaeFm3
uBsgJpDv/En1n2QzjSYAsLIU68JVfo/ZmslLqxxVEj6MyQkRJsOy7Mz+Am32h5lO/lFTYudJnZsw
EovKcIKbXZk2FtsOigTWsJNz96iqafdjH7aLx6JicEz8tGuxiiDh3nId/BRI+Oojm2xY1ugdKbUv
bgJTSDkcZ0LZuCLQsMgknwsfWtn4I7W+oJuOYee01wIC2WtmG86SgmOyk5NlpiA8qLPjlrMUntVb
mSDd32BJtXQs/aZo/FIyNiwUDOnTtN/KWDQB9f2oKyBw5h9jRpVYoMBSYXlUs23WQ/MoEO7bdIny
TfZ4XwOc+/tS9gtL01GmdcTS6ziFPRrbDQTqDn8GUaiBH64lsBXmsb+n5aBrFe4sDaX+XiiUMjnk
Y/OveytziIybx4dUdCcvTbQL1Zb6jLHaIjAscZFD9/F5krd9t+pbu1r9PTHP8sdZAK1Nz3KpKzoW
zONaqQYbG8mspew+JmScJuITpVBKg3Ps46eCcAYbHZAf1wQAEMr+16rUyply4S3K1CtI70HAq+fk
uVqm0ULO+i20uzQzX1Vz/EcEiO2MRU7dEHoR5YFwdE+y37d1cRohQP8ZkcOyqcIvqpt7zyNCF6+I
9w+vOpp01AEpusT6+Ao8blqa0+Ts5CSVC3tjhJnPqYMFmaI3R6WaUDWau4BUiqdsnI8k9GTTseFz
Kqxhwhg2TprcjDIVy8HMla+FbW70xux/+ZhbZKiTfKkQc0JtoeacWkL8FC0WLqj7lq9qihDM2Nnp
0kKcbjvFJda5VmFZp7EjswfhlO2TwMmlCGL7JCceDfbc35OyKrYptTV3Azpo3DZO/SkjfLzIt5gD
/lRRle+QXZzvfL+W820RnKJ4iveP+zWz9rr8QUjZkyyI7LOF2thSsdkxqn7QXs1ca+5NGQ7JEsPm
evPXRNpYQGyxTdw2g8NWXS4ZtKJbIEEvtn9FD7abzBSNaic09l5xUANNDxDu4/Xf/GRrTb3hz8+U
V3URfjGg/N3H77GGrt2cMpkO9678GU3ZIUfg1MccndtVwOsWKjz/ejkZtPnWt5Hwf9xcjvce1iqo
I57/Gq95NwjNZGPx5x8j4wFPgRUoyaPwdk+6i6MeJ8vKrmHS/24mePnXMPZXRWpCWpnHbQ0VhWCy
izXbnnCluEY+r7ZfVcceN3HjVOthNKxXtcJ0K+7rdClntTCwztg+fspJNKaH5yot0eUidCbLvqLA
u8o7yvaBOdBL1R+5oxdnOde76Lf5DXq2elYWixg58w7Ny9Dn6GoqR8QLqeW2KqKT09hv5ZhsZEiN
QCdfFVAxhTf5+Hg0Da6JAUxm9J/k0KNB6I1fs0dkWSF/1lR2do0dpPbsoHtJU6uDeTs0i8TX1IMc
cx2v451cu5iPExIEbfcSF+OqBPtzkwviwiDtlFADkJN93a9jYJ9Lo0nF11Gj6DM037zBNdE8RAjb
1GrcUEzrCi+k/RYYsMAmR1PPBgoiVwC1VBfmBX4y/aIYWz4LFG+Xjjq+VLzij5Vo2qO8svr495Ux
Xz26oYoKdDqWWzk+4yo3jWb+dEvTAyFilMGWo+irjJcR8m7CioxiQVWA1h0qYzvNjKoMLeyXFArA
AiyG9RMoG57PnfldxxkbuTxEYF23xvIXmBCFBGIbLa4XMhsSuzFCI3iGyli0+dFTFfGwRzztd6y8
75/Yv+77V2ysn6iYXNK86k6TCH43Q5a5zaIMVfSY5FTVdx95rNXbf409wkMEgU8ybgAYvQ8bnVPf
f+71uLWmdN5WFKjrdzGKd/GIHpwG7w5JGwXNq7rSzwhQd1/8DpIKwzEGpKhqFOD0ZoXDqce3pm/6
dtu5mv2Fp+Sv2JtdJ3lbvyETtZRRyqDyVRzUYolEt/3FHilhgl5g5xaUOGkGCh+6KivXcYbSOFZz
2Vs4IIus2VWz1ubu1E81+wnMZWRIHWbFsoMRxekWestxkJdIHG0Mnwq+HPNDBG8Wtacg11iif7gN
O2+4NHqK8GRtoT7hVf7HsNGtKf7wvXA8BQacxzpL448KkeQ16UB7J2ddtsC4tIrnFE2Cp3T+Ns+L
tDbFoA3EkgYSa26qsjP2BtQ/ORR5ILQyHMHPUCrUdVUmPjsFHlqwVXu+7P60CBDUoZbUBRc54cjZ
aBr5yCdrOd5MkHYUtVa2uPsqJB+oGHqtMDdak3vgWebBbAP401jFqacfjWborhqWHu6ELhP0vY4v
3uQCYFKPWUDWSA7JKN2y2kutvQg5L4eaxrb4bqvuzU2shekBXBJq6L743BUcvCF2pde6L1nrADwx
tGBp8EuuIwidO6+CZ19OTbTOw85/heZknb2qfw0a23+VQ37lUa5DvLFK2tegB6+aIEd19eA8KUmq
HKDihdfU6BDEK9GvW0apXW/ufRnY6W60KfIgQymYdXAQw6tc4ycUZprauHQRXJLd0MxU5tA8W/xB
SNpYtr/AObdHQ4FlcoW8ao2sWdVaiiZLjyn4QuhJxAldJDvANFSw0zjZBH1snt2agmMcvdl1OLy5
wy+Ov8pLmHXDWxU4eKIH7rM1iv4tr00qUL39JOdMqjqJXto3uSxFXNu3HW/Pq5i6Rzx+wFlTj6ES
e0/61HtPlb7snA5C6dzx0D87xVX1othvVlDwd/b8AYpEpx/7zkFRPqhhZo/8LuBihotSs8O/Q2Jn
DKy8cj2LP3BjXd2hNY37rN4HPh+Ab/eAx3joROtGA/zL4WPa/65KjH5KxhgOrL3tJw6xuoLiyl90
+f82ERbZdFFFv3J7BzlCzKzq+6Xs+72NlTTuAliNjXzz1dyKgRNCOm63UD3w9+o6pKBtRT8j2Wte
fFWBVDIb7vVDeuqTPH/HVT3eRQjjgItxRlTrW6ozAKsb3h8roSsg/UOBHpDlnmUPhll+cqbs/T43
VM2zXYz4yJmWvZZj0OjeauHe/oJNFOlzppTlWcIn5JxETdyvUryo1fJ8x1eoaYUGFbiDh46ilGAc
muRnbGQYf86vYTkpx9vGe+7hLfBfGqNkMGMOfVghu1pABcRorsdOtv4JoHKjAd568/oue06T+F+9
nJ4+w4vk3BzZJtG3pEeVJgeqg1FKVi0sD/rR331fy/Jq4bbZEpZafJDTjZ3ZYIO0aJv2EUyyeEjr
J3fO8KhFN+7vHwXbTVdYXA7PfpoWz7AEz+msfxm4nbn3szRfjaI2vpQ20i019FzASOheVpZ+LGrb
32KE1MOGTmsQE0H+auAEsME3Qz/itDWehCNgFXPyeEuTKlo0deH9QrpZL8bqy5Q3VGlA2D1LoYn4
fbKG9K5KQcLM2VWObi/klAwaBp6zZJOmnWn5AAxaM9hV3dDd2NgtR0+1nzPXd5Adcf21OuK35tm1
cx/DA66riuzeAXVMMrm0mpWMl00FTcrT+3g7QRI9KDwsszpFnjUlo5p4gXKFhty8xsXsQGeY6j4L
cLj1vcHcehbVctMcqmdEbrs1Ij3o84Rpi2e9GZ60ttd5aaXdvk7H+jQlTbpt4HHsxlTNPNKzirqz
xqeM76ADUC1ADTppSgSaPXOdaxX8hgYxiUXfuuHRtMqDmWrWRcbJJpUhaLwvGrMyt7LbWnWwyXRH
LKa2M466z7FaXslG1Q3GqhJm2X3+MUoyGXNCjqy7Mqz0rdLkKgznlFqkZxewt+2h3AW5UK7s7ZQr
2vjKWadoVTmWvw+7JDiYRf9eIS18ALlqX2Xja219VmE9P4bU2HeuWHCQ0fOmLzPPMzdic5YD+xZr
vJQWjQu9CjlnnwR9crJdNfjh5tbPyLDSzzAXJtJ/gXir1MLDdknUs71ivXb581752EVbQ4megGi0
ZyyAKPAnefk1tub3cJ74i7JEqLRHKUn3SbSlphG8d9VorKqidS8CM4qd4c2gVjAHFyRsg7Wmq82b
4tblIh1190cVmGSnjNjngVDiOOacOzFu+6KDfhhVLttaw3kP3PyCuF/+lAykwDRnC+TffU8Kxb0W
efx+jwkAJ/lGWi9lN4WejnZ4lmxk1+59a5nCNjnIrj+JH2XZuDziub0DGi+JPefVRZHgWRvKvdVU
zrupDdbJUmKY3HOUmHRlWXpxvsEU2dVW6RgBFELxWYna9ILuZXaB75nem5b6HJVsB6/P/4xbQ5ls
usEDHKOR1zeiBhhp4IR7DSLsrsL27knFGQfgbWf8aOHBtF3xC12eHIMBKLiT5oqNg9rmoWdHdwGK
1oKuwBx5KjA8dZT8V+eEV3KB9YeLk+QqbHPzXBZKjAWfjl0MZu6vVouVhow1A/iTSRP8yEzq9nyV
C4q9cEWB8lKUmEXes46CScTblVxeN34PZuJz2ee/kIbm/0pv07dJwZDZi1pzi27d2jTa7GjPDWAS
l1I9kOdjqSe/B+WVkWLOvpCXvOXPue1MW9l7xD1uYznkmfycz6+clfcTkcatH/3H4vut5c8PSbxx
nKzFv/4N94WPm4vS37ceVqJseb6PlFOeoJkGt6buokU9qcUnpyB1BdUBStpYiA8zhcuAbjSF5oqD
ZpCs+3pwnzGgAlzlf9cAlzzlfogDXVP/+w4VXJKDZtnqhxjX8sbl2FFtrBLe6FF0jUMBidrotDfN
Igkju7IiLLsBiMB9OQtpPbqPWRkcjK1108L2+P++Pi2sHheF+FmBmH+08bc5JvkQxxvZD3FTwz6R
hxZiQ/OlHPV9UBi1qhZrHg2cyM3wYM0hMk5GeJPG83s28JxKqzhzSDV2E3ogZlx6F46z3mUqEhP9
QgpqKtnvkxyTs7IJPKyUxsAw19Yc/JgYxgyRlADR8C6MnxtNQ8+pmECPp238XLhm/IwcjFhylMy3
ckw2XU4VyKKmUmfNuWyt4tA0Tr/1crd7qtAqWXaWp31F5+4AuL35B9cLuGdV+c2ooQdYbuU91Y2e
bZte4djfheU55nWwHkgkvCUI2y9E2o+/HAdCDKuNSPmOh5vFQ1sxUIVz64uvgwMsePzgWNzoN7Id
/BM7w/g0Q+2sd2Hzj2Xh/Jz7xffQcJAFdldNBDIpNUOVMx5fsTVv6XcT7PwBlWgPLdEyyq4otLkR
TVhiVOiCvdlVkciP7OpruG0OnNcMBa3Y6ZHTDxz9Cmg/WY+Z5TxbnDn5m8XVu1tY4yLv8vBr0eaf
PKDjn1HW7FxPOY6Ung9AhrxTp7XIfKnVp5fG7hFFCe9UgjDw7BQVQqvHMtOum0/kHX7paWLcVDUA
OVYm0SK0rebTVpwOZpxD1oXN+hdF/ZDhVYUgdlsNW8MP9LUcwqH6OYWb9uyOY3uJY1+lVsqdOyTN
qYY2yp7H7zqoVP5dFXqiDT5AG0jq8Yvl2jOexo+/xcC88JzgPTd0KmyM0v+ZhIgz1aT63yhMeYiA
x+NlBFi4D8FI7nuv6PDYUsw12QnrhjWxdWtnE1cEy8CTMiQbONnjAiE/3MTmiNTzpn0uCQa6XX37
bwrij7Ey7gSvIFSuc4XKlBlMh9wC3l87mOL+deWDB/57rPe3Nm+cYXI/QdEeQ1yJf9kgsHi1pl9t
HymzJLbyG5wmscMXwdpllhvcwkSz+GQP+Q5n5mmZkpU+BVMcnpQmyuvFoz/zI9kRuuHGS2xk2v8E
xrlGoJPgeEWhudtCQ1MPSg9v0S1C8eo2qXllc3DyQkNF27T+CDpy4+BRBebQ1dcy1hAKmSN5yQjs
vBQbG8lS7MOx+lnPTzSlatxzZ+c/5fPNSCP3HDOnYFMFWKZGyD/Qmw1ZhGQDnCV5d70pXoeVN25l
t0ObcKXZRbrHnyvm6IbepOKkAhWFhFKxvATkxkFN04odQi5PXuaqgJRGG9V7+80QOHZNtvHix6r5
Ar8o5Rfz2qMcazDX3KZdm67krDq5zm1ekMWNvShFi+lSWglqSXW+7Ph1f7juq29l6CnAoVpkdew9
RyVqRFDgMmgnhEKdBGUJn/lPaKJlUEtqw3021Fzf9nNo2Pt8c0V4cLwqOsoGrP/vK9lNlDA6pt4E
avERI9T1EBriwNGJcRkiPPX3snuwHHyskHfl0y8tSctlmCseaLQAvrMavCm1qp9lkw0+xuWmlfkb
rVMN8KKefmbV72kZI8eciPoHddJy+1hsuEl57tuPqJ9NACaMp/XC7fdmYxvLZu7ir8z/DFnVlZzV
EpFsMSds1nK2EYLdBaSOzaxb8A46NsWP12629245VisFoylEY2EBRDomLMjAmRsnb8W2UVFAr4xv
iT0X69jX7Dn0YIcwD5uGcdG9xMLwRxlOth4PS7VP3U81FSAFMNjoFa079kobnQbUuXd6pV9kL4ic
tl5kjRGdZL+Yr7B9D1HbxR80x6+B2qeiokgTHGSv8yJ2lvLSy3tMUbQmtTcjvseL1CBlsJJTslFA
Op5r3GxXyoiyuI8sEIbf86Ccnuw2vF+Nduss3KxtOM3wA6OsUHnAIiycVi2ey6C/x6NsOqx2i82E
6NAxt3PQX67YIa5AjByTMWodlpsoKj3IOiQveRjzkZzlK6wktdZdKsxtMKtcWK363kLvviWYzr/Y
gYb2KcMI1xV7gUDrSi4qHCtf9jYlaDk7uC8ThL73zOzak20XCzU2KZF0lvY2DM4EXQXljUdXzko6
q5wtXMGs6X/vHLPj5dY0SyjN3iqx2DgaptKfsz9XsqtqecNzqPFWjwmh2qAsDWuCgV0A6BqfH2kJ
marABllDYxGX7pnkIdMVspGTCUK3clL2REi57s43rFDdyLQsOTbwAl/VsW7XQjgocID6e8XTw9tb
syGanEVczb8FWnGQk7IBOr+yhT08FRGaPXEY8sEQXnwsKJogSew8lT7qUYab6lBrWvM90sY5Iaw/
hV7ovZnTXo6izokWLwXIUAvMd32WtlEM00eTiSVBlqhbGLjVepq7TtohUlvjeixn8an9jhHtcIxG
vTrJJs6xgVjlUCFPwp89napkW849a0qUrWhw1Mq9/tYYo32VVMW51wqI45Kp2NW4BA/WSs0QwrWt
Xlkh+oXiPXZMpw7yOJ+lvsRZq3qWsjOep50HyrurPvPjAVzznNrCIR6z4lmhr03rA3Wu+s1x550D
GOeVOrwauLEjLUZKryzTj7ADCou8lYk/1FG1QQ5ixEqqcDK7pa2N6QqirQk/vtiTz3Z/sau8X/h9
/tcF3oC8zb/6Zj87AxZ9htkgeZnYUhDNmbtoA9uHDKrAXsv7d1xe063jtv6TbMB9ZGvoEsYKzA6O
yVbvm9vQAqTr/Ymp9NY9NGr6YZJ7f0pyy3/y0HW5VKGylDd5hA5Yg6EJn1wfoVohXiPbK4+PH1qq
wlioYxrv5JiM9fp5N0/RaC3vpiRTDrO48zd2SDYqKY0KTHjTQaifAnTiHfuYUQDYTJaNbx3PkuVQ
zY46k/atc0brl+p9c/MKwHELSFTxy/xbXU5Y77HtfzVV9JrKrIUZiMrRvh7hpdbOLNHqlrjE2qb7
AmnGXuQpsnGuHZzVyFZJPpSvdtpG/6hG89V3qZ0MaI+sJDRcKNDlEfSkkjcjxdMUCKFjdOOKBJZ2
bcdxmUQKrixDkYUH243YSPkKZmM8uUCgs3/GRjBajnm4DaJiuBhzZri2a8732H3IXjSnj9tuaPfl
zAHscge9lHlsFEG1dr8Kfj1IpLq+GpAE+EqShJdUKn5w8uGV75feLQWQcejMsN+4bS3eUSq5JZ2e
XX3kLpaj4GHGeyA7iciO3zoHCl3WFPZ+6NUEWJU5rIJRN/hkZHQHrHq0xPHWctZyABpUyIMByw+9
Nabx0wYNgv/h7LyWG1e2NP0qJ871IAbedEz3BUFPylIllXSDKAuPhHdPPx+StYv7VHfPTExURAZW
ZgJUUQKQudZvgqNaYKZRilJ9rpemTGIBg5F9D8rP4dpZpIRgfvAUsFVfp/zybMw58hMJEjh4y7I0
X0I5EKLvqYsguLP7SX0e9dk+lhl2SnJGZfgJdKfngje2P/d9s5fdqLdTwdF/ylPkVXJu/+0Atfp6
ZW25fGS5j4He53dyhnC78dQ59rfbSaGAz2M4iP1FDjznMM7zI3D23icxGHHTZ8GT0LJvFVL2H8OI
wl1Qpsq5beyIn1N8BekzfsQuzltm2oMjSJwM7bnxi5yf4onD2nKyNxNi5XHmOKdxEUWnbtsvKua/
D/vSbY7I8qySsUHGXM68TTc0bd6NpfMy6QAHEgdLI2xpwjWgq3admUOLPpJ0NmpqHBeVnrwL83TF
AGXQVe8ZwNN9mOXOhK4if4w4/KJiiV7qxAolNO6oO+p3niWgmHRqQKWu+p6nDvAAj69ghe7dvh++
CLwufvDeXEGBMMOVF5LgdLP0K6CEcTUjKfyJipG3Npo2fAiiCmOfoIuP1mA5Z0F2dDtO8bbiXXw0
FzWNscumszxyo9E5uhYqA//aP7ZCsExG5Xvljqa+KS2gpxMCSb6t6866s4bhrlkajxtkgqPGoR4h
CJnoOFl6ItmYbqx/IsFkbT2rxjBzSWKYAp1Q8tXjdbQXpkthKBmuoTZGwVZJ2xp17AwF5Iod+eQO
z1BEXsfUCz9mD99x1WanoTt5/oqb0tZUuvAjxNyZJDPF9Kov9v0yVTv2rWG/s+sGRsmmcysvsJRl
HV04n/RmcnFEz7q1vADo68+DBr2R+uIl8HILh1HXvDb9YB8cSy2Pty55ZESjdVe2It/bdftxG/zj
9Dnp59WgsZD6Y0CeD3LcOAc9yf2/Pk7Oovqg7AbBopmcqnZQJxzEqCYgyDrZxVNSZXiwKNUHz+/i
STZzmSdn1Z4eb105S+W7yUgPlEJBgCH/YMHURmJiuYScFvE7fkzE9ZzrrMrcNJZ3VNtJeYvSyPbV
RT3FVUPtMqXGo4fj4gf2JSZ2ZUh2pdUUvlZ9jAYW/Rkkw403qRjvKPPwObd+BMi6gJn3R1O472gL
thtwCdWhNmPtc9c9xq7uvpcWHoYhvIAt2gPOe9G0W0tDSgyxjfjkxKSPM4SBFsGF5GX0zUXKUjaz
MWa8iTv3JEMUE9WNgkuNWWYorvIblF9kwiJt5lVLDIh6MwM+PP2tT04MGxz5hj7s/WyOxNmOa4pc
S2PlXtiuZCxHZCc0ceS0ULaFZcMcOSCbwDU3RoiV0G2uPLpdD0rSoddz/DKXM2X/9SPkPN1rh1Pf
3F+7yL2znTUVA41ynf+SNql//zB5BXB+EV45cYW5BL80eRU5T/R9vo6GbNhoYwIDqrK/GFZrfJqE
lctI1sJkBPf9C08P4xOVpeJQ2pVPQSU+xVoQnTr4VScZysZpEplsZrgQTr9eUAEnddDferfC3bCE
tlYHY7GNvBz+w8JbUydLP2EV8yaBbVeM29/gbqqZddtOLMp7Ev52g7j1IZSVsZ73iZjHMw8XjLIm
tRzPlR2rK2rM2E8uI7LPdtzxLMNi8rIOD0DiPJutLdY9P+WAbOS1buEcB/VxwGj7k5iy1wIY/req
d5DnjcYfia7u0njCn6nrBz+e+LcKWyxqHVQ4lWQ3gTHEORNFce4MSilOEmxnIzefDKFQLmFz/ZTO
ZfIU89KfTOvx1lOU+a7UavMOyEAb+q6jvQmeT9J0xddyj5S2C3UQZU/9wVDcel8rrnqIkja8J4ue
b+JYiE8qNYhVWWB6l5r4NijBOo6g3nGvJtjLYGQUt0r3Go4Kz7iMPOU4NP2rXcBv6YPGWcvRNEzs
TYCX+laGQzgHPhtad6VFVsEb3sXFYZ6zk6pmWMIsR/9tnxywljPkEW4cvmDXc/hvT5XThFYl65Dv
fp8UaraGYqXtJLohb5LsiM4EukwL4sGyWnHJHSogdnpMNDS8NeXUeiZ34BjbR0DP8Tc7rSk1oYz3
2dK0xNdnEwDihAbmNI5QEsDqrHS1fg759fjURwckmhefsqAi05Zg+rjvW1DX49JojRdTGqszJM/U
FtNLtrU5OZqz6XrTE8vymWViscGixbwfqr7axYqi+2EwW4TNmWTIfBlUZ7q4HZIr6ujYJxkGqHfu
7DDAxmAZDZRgh6p1h9aCkdwnpQZUovUQsKWpBic5TBQtV4bb8t8xk6raZDlad24Ue09yor5o2OZG
7ezlKXIgTsWxbDzzTkY4I1BuQIRBRujM53eaVYKcy+rjnLTZCeXkmspjONwNozuBtyhj3EC7eMMG
zn3OEEdBArUKPqVjiDibkYp3d2h/KORGvva1ekcqd/pJmQZ8p2vF5H42ZhKi2+rMcEIyL/kxKsNl
KkGkWWmGsFlUK2/j8tuZx2nwdd1UDh2WxmcYsfdWj76AbOYBzEPu9WvVqbJrl9ug/++BHfirQ05s
hIHvbOsiyUA/ebgUrId2Tgwk7eUE2Z945hdExFgw6C0SgjDiFjCS7wzO/BFC8tnUhli+67Z5G8YB
ghf9dtzgGhrX5QFt4/jNyMsNWMX+ruvU7kTaffGoCX+6iAJhiVZ+MQ2t9i1E/rj5HW8XDEI9tHrH
D5aPzXoIY/GZnftzWQzhz3501zoEjYMQ07TrC0hzLmW8U9/O1Asss/Bru0xZuhDqhYnOTzNHBxmm
7Fwx81PDvUoW9lNuUFPD8TTeybAfNbEp2H08654drW2Ml3ZjlpvPI18DAAlfBvPSM3vJvC3n74Gb
8tgcA8xdFwQy1TSXdBWZqibwSmpRZHVX/G/nfiUnJctMsG3gOG0EDGWf6XlpvdZdd0CXtMFP2EZO
JQ4Kvr7lVpJ3TAFu17dju95d7ycBNmFFrrk4/Lq/HOdznvIdyFPkfeim+qGNYS7wAOMuxZ0FP1Qn
e5TX0+eyfHTqr7fbsTItdW33GQu0wnhQJg9zp6I/mBoczlRx9QfZX092vAtV2PHtMu3atxyVXT37
RhZ4mz/OYPOFajV2VMHGg159dlS8i90QttXvBkup1WyH8YOsA8h+O2X36aC3dGBTJxReViJYA6MM
1nJY1hDAhOCBrmhYAso5wEPCB4e7bFDAIw/FoPi6hSXpgkrBZhItaCJQFsanIiz+Fv0es+2ZJfjX
Ls8xK4nGEJYCXL6NocB1Tz2nfEiCXjnieOD6fTZMn23Xqdl/8v5edBPekOCL8an+LGfVy6zxX2cN
WmG/qdVOnqyb7Hj171MQK+eu6YNzgVXhGnio7stQDniUosCaZFZwxl+dOdVQb03ca3CInNjGyJmx
PLyOm7G3NwfsG5YryvOqOMMPoMzMDYxHjHDrpNtmZpJ9tB1+9jiNv6KMwkMECulG9meRgCtoJi92
owWnTo89Pw/G7CN0yu8iyHqU4LzkvitSsgKyvx7ZuWXgR0bN6B+TospWmZ6dYfEOR4yTR8j0NLPo
EXVHASq2iulXl1mh6w8icSNnIDSzFYtSTl7i5Fk09gRKA/X5JPaKe2BqzUUpm3CXBuhtynB0zPgC
6gLLCKZaypSwoAYRIwdbh/1gEFtPMopjpbmofZYhXYlmsOzLcVFgmQnGMpOflZssvDtkiPMOorar
4x4Z6gm4IbecVjNqEMK3vPxdeG177nqBZMtYvEpm9FRA/omd9F5SpLHizh+npAk2meNZfqcqCAfI
eVaHj9wyT0Zy8m2e7JPc6yYqrXvEFDFFo1DmpJcEdYCXoMfYrAV/eWrABbwgVlJvCyr9GxmObqUu
nIAfMrqe0LLT6NOLOxTF9eywr36d3eRqzZLFFAi/cm23wKR9OVtzO6jlfG5WFNllUnprPUYD/JzK
y/apEbMLMCEoBZZSBCBS/BG4xaPs8masTPl1QYctA3Unw4yf+bHx8OURztxvzXJqTnPrNCerUxCV
lzFiwhNMzKVXxpi6gLdi/7u59cEyMteJoT9raSUwOaWpmqQ71Fn17KZWou5+h3JQTtN7QGjCDYd1
uuiUWKUXnMZFwMQKx35dhdg9/zEgwz/66goPaIWt8RrWlbXBujZ6VPr015HsUxIRPcojqoBUBSGI
/z/Po4DtVY+x0J2tFwUwFt2mVv0y8ZyttTAWZSP73CSbYKPq5oMaieFpUlVk2HmWeaPby0juTWTk
hTo4Zp56v2e6jefeRx5uMnqpi8swaPXWMQ177eSVuGQNiFEKHnJMXSYgpzqsLcUyt3ICRm/1g0pi
24YV/ZAP8bOB38COaod9ocImVn2Q299nB5B+pedfvVrMflmA9YzTzjnIuZFVOhfw7ujeOZnzvcu8
lbvMDW0qp3IuNaXU1yqRrMzYad7UqNo69WBcyjkIn4PBPGe9aN+oc+molykzqOP80daV4ZB2HbJK
FtalUZBtZCQbBXrvU7O3LCt9uvXm2NF2RjPjS8tpssmt6aGN2+x8m5pRUF0haKJcrx4vc4WK6+Ac
ATK4ndrmaeDXGLhub31OHJgrnFMhxjTmg2OYVEqDpUhqyUNvqZDKxhmKfl+q0YNGLa7ZkikcWxQF
u34yj9OUBltRusGzEQtzVSCF+42U8xWJ6FTBB5YJxmteTdEmB3K5LwZzr1Zufe7xFmtXo9EtYmpL
1sCa/ups5VDamvFGW6xAg8BK9l2PP6ym4phe1/OOtQ8qSfDy/aRIrLs5Ds17Ki9YIy0DGEefM0uU
r3OKN6bGIh8v59bd4tg3fdiDn9tG9KWCT7M1ILrtcSFDZi1PeUzl8RdbQxmpAAh37GeF3HWYXiqr
hb/UWO1azbqpfs2glCLPSiF07G1lU9e1uZ11yP41WZEPfS62GSSWV8Op5oPsT+YCk4xqfh1ae9GK
BhYXWdMRSJsGckxLPzSVyq9X5yjD4IoUiHb0k+Xl5wUG9IrRHnnQTcr9YCj4QC0nzBnqKdRp2QI2
3GZDpHyT/U0Lbs9GYuiUx6J4iW3jrio994SaHdZzY/NBPcz+Mvx1QC7/2vP74P9/Dj9WCVp/xt+o
jKn5jx0uEtz5FWoZrZn/LbqNLTPlmHwO/J/Oq5lZmw6FNBtIB94u9XpwSu+TbcWQ2xRTfBWlAMA5
5xGUxvNkGcHPeqovMz/DRxDmJGHDur3T2AP79Ths2YNM5zaZkVRMRZc8xMbaEMP0kPfZrwa3NVC2
eEdeZ8mBzMN+r21eXYBSHsszWDCVU546ykqnLiihcmKpXJ0svTMQtV2G5DjevDm0mWVoqvV+38Tp
/jr9dvpttryaHFDy2TrGgN9RQV0EFHrglyynZCjiDg7WMpBOmnswQvcF9GkOOvavfsUwNbJ5Ctwu
Zt36ZQggwUGr5F4Gt8ZC60aNqTHeuuSRCMLvQ9kGgF641q3x+H1j4QdbNLaUp1u//DQjQxARRqR1
/QmuF1p+vB4b1W2jitKXfXNdeSyHk1DsMcfNrv+/22xNGc6Bip6wyUv3Lk4D5YhCBdsaI/Iu/aRA
O2rE/MMIzfmHKNwGg3nNvaAVrW69RDW22WRnpI5dfDDZFt60eOQRjInxTurxqAIdxE77NUMOKq01
b2OBFkQnJXpYr1wvUjiI8mLQisrP73ODyfvrXCnyc7v8cmX3NirP6hJvFy425FMOQ8w1IrE3VXVe
lU1mUy4kR4ZONwZySqU/qssU2bS2+RaR3DveutJynNcdCicb2SdPmJIhpsKGlL2VkjxabC22Qhv7
9l5VVGvNJgiXTyMMSEaDb1jJw6nV290QIzlOLQgrk6pX92MYo9Fk9eWzK4BHDqpZ+llsBjs5RQ4g
IwBEFI1v2RX1I3LKU/dj6Ibepz6DApQBXqSDVEB+MXgM7TZ4HGbgguZsTQe0T0wM10P2QC0Ce3gV
LnHrCWPbgVjy5XSx+LEn2A0cw9z9ertMTv35vs2goFOKOATG4rCJhqcC11VZ2E+/PlIM3nhOAnEo
E1c/54i+AFpLeUfJQ9mZIh1H1cgxV+kyLAdQ8hnK9W2OA4EP+1O3QZwWPRKFzO7tgrfTbn2xE54m
vc4Pt2vIo9tcGQbkdU75goBePvp2+m3arc8my7SrUuf7ba4bQR3KUlaJdl71dyoS9AdRU+VZolgH
pbuWh8j6uaeC1+GfAzKegn3Ft3nOYTCO1ynXw8artgNOvNfrabna31mdiSSmPM0yBsjD2drM8WYE
HdbfyW7ZyLmyLx/bBO9oPMf+GLiFQQSlM2iFtrld5W8fFqkOxlZpgoHB8hPc5lgtLIEVNa94o3TO
PhljND29snw2Na18zh2R+B66CfvEmdKMvVLFzz2rj3KKu0BXDDcg2ZsF4noGaOWczZwS77FlTJ5l
g/S75bn6kwwaYA7HXIl+jgDhr+MtdahN6Q5Af8SjajjUhX8r093k6HqHuihLRnTvrnJ18vDW/K3z
b1PH5Up/XO6/vMZVN09+hjwMq+yvj5NCeIZdvFMa5V6d1MfroJyXkm6jKL78WNfryvj2iaGaJfs6
KJ/MmIKOmsC3gELUvc4sZJpltfNHPwYT22zRxfqjPy6sP/uj1Ox3WSscvvAWBBDyeLuyVj6HTUL0
u4mQFO1WQy8ikFY8MhmczcUFFFzsIBYR11KevgzIC11PkBORYvexbGx3o1m+zNqT68Ck95DefElg
XqCGr8RHZQm9Xp932QhSJO7C+MWcdZiYWXOSg8bc/ajVuD9j0nJfFLCrZLcOZ21NZRdbguUcmyw4
bDrqf3K0nyf1Mkd+CfK98aEfNihmgRKSgxXrMraZIYyA5dO1blbhdQ2vsFimdt2HWnbX1Oh11nrU
rs20JnSD7M6p9HTL/2He1Do4q763TQQ59CbxjcoeQMI3xeEaZwoKBohzQWtGEdmiWvM4mc/XMTNJ
7VNpitdUR7lZd9g7WGhj1bG2sKpT76UWUXnfzt3rNZpS7dkNUl91Bu8lnpGsD7pK4MaDOEkOys4v
oijGKALtkqGfjGMzwX/FcwPVQ+C6qAUP9hP6ptYF9RjLB4Ya7+W5cnLY5aSH5OQRpRI5WV7qNpls
3F2HGdG91yF6ZroJJItwMh8sNCz9hC3BN81vaiX+zi6gRrhN8x701myPOiotWw9v8K0ThNq6ixXn
pDTCRbyLI0AlEbfjwChSy9F1OIgCoAVjA2TdwfKggxW9icxiyaOF4kE2cqBcOH2BRbo9moqDGboY
NabQE8dJ22XqhCZRErbuIc3yb3nnDnCZzOnzOKvjLrUNoBglCAajCvRqV9utdqc5arPCJVfbtg6K
SutaVDZuXyq3wYJHpRRUo73pRVc86kx+cWfyO/Xl6ATP66k0x4VobZ8FG6BVx/5kPWALcILBWl5i
gGWImk8f1AhXlNIV9NP6Pt5OiiLWQVlHl156g7fJunLn/lF24TtvrssWw9TeHYKHPERPV5/q/Fup
det0TOx3Sw9birAegJmi+ix9ld0mqu9bzdvISMHerO8/OS1ez+Eibjguay1UqLJpJQ/zokKLSpm+
N/h1IIzLlqlRp3XW4IWSdp5JrUjLD1YA/TipchhcIHk+DXqcwVGqve8T/9XQYJ1fUE/QrKmlntxP
vuamzVMRxWKH2UoAkn+GFliIZJu1Sror1fGdzTGCT0tjAZvHt2Y5RKQ2OVVJ1y1xEIAMiq8Dmpyd
WYgd5CU1wGRZ8o6e0LesnWp/MnAgvHZO5b4PTfLQ6Lt7K3VOPH/QVfZDFoYV41wo6Pshn5gOj1E3
ppfcQzyRRzaZ01QLT3oy5i+J15EuQ/Bt00qlxSRRz0NY/5CDIvRe2yQqz5AmPuAOTVf5KSrGweM0
vUrhKW0RpDKBwB2GjL8qGcqBSk/0dQAAZ5FrQLNKNmLaogakoDBBPmUF9GW6d+CXwzE3Oh+u+7Rw
6Sc0/USlr9Is/ZhEZ+/Vzs7sdTGq2Xm24T4tU0xV/47KYruXkWOTEIV195+uJEfl5yhq9OGATP91
NT2us/NgGderyWl90SP2UBbZrhz6bDuUSYJ+StBdOvytHoWn+DIauwpNhjaAg46/+kGf9f7ShY51
TJW2XuX9vCibh85xrLrwQU5OdEBwpRHituslGM4OxksVqPjINygqnxDmw7FDynItoRU4L9eclxz9
Y/ISotqb7at5Lleg1JekxpLK+Fs+A4nKtUau+AgXpj7L7EeIWyW+udPCHbQpHPZ5+5yhJcvDM2s2
dmZ4X1CuW3i9WHoKcBbUPlVtyp+9Fk5Sip3rexdjZhq4H61lG6+hp0abKggmNCt082h6lrdVsYqC
vxYYqxrj02/UkVZSkc7rlQ9hgYy05aPAUIcBfn3gnTPoqytJP5IhDHzUUxZ0vgyD36GZqg/Xc0UK
aHxM0t5vlNjcdbmDNRg2dKsxKr1HaQ6mDgqA2kiHdIi0q+4jS5g8oCsVPU5e9QPeBvWJREnIzYB7
l2EeVzzq02SnFJ2J9mbc4dBOOd93E1W9egMAD/kVGohGvyD4fSLF6kE8ue8Wt/FhaeRRWJjgzjFM
s9xPka6G3SG2eDGXupUhM2R3R4lfVQeU7mSoI6L0SYYx4g1H9V/DwkNjwIZIs5KWIpXSpn5YleKg
4DpH2hDVqNKCgi9HjUW5t9kHmqny99ipPDPc3pd45BtumQ2PhrN4+ALCBpHXbo7AhVHKGvLo0qm1
c3IpFz3J9CoYX97gKppeS5fsdwP32iUnZAv7eJklT7z+zRoQ0FBfUD8mY3J82xXJfVSXGDTNLWoy
pll/taudgTTfplY9GE4+wOBsHdlgFlxb86U/jDSAkUdwjGEfz4ga/DEAFv+nitrO4dYPnjRc90mG
E5ODtBFbDwoWoYnKJUdh1OxHfA7ubv3CKzM/cnJ08pYZ12ZsUNYIOipD6eIaFZkiOC+XKxuz2QRN
8rXFdoi6t3Ivf3EWGONbFM52+hjhASRRyXLsd/Sv581enR4CnuSrwhsyvwGvvOa9jbf1jXt+o6i3
1vTEyszajbW5bDpD1RtIarZHqVs71rhu9X0Bu8ZUn1NyTRt2RyU2Zy52jaiu7ASI1gc5qis2AkCz
OQBCXEYnjFbRYCjYXi4nazaiFKWqbK6TjYZVQlPXO2mJ2C0Oim6NbNI4TT+bJZL9t+bWp+f1pQCC
tpeDt/6gqaeV5WgTVedoU4ST8Uzdw/7U4Uab5XNzkZELXD8QrFNlZMxkK1rjGqAIbXeUr6d+Hj8h
8SdnCKudHmLFPFqoocJiRFTQTjXQ40vT6sGvo/+qLx4RWDLrGlL7/32ynNJb+medLd7ueoLl2McE
L2PTVDS4SqxckJOuD0CRMVEQUf7sOjl2qN2UfTdAZVk5lSjKMNRTUcrXBhK5roamT+zgLS9Ss8XP
w4vf8RU9F41e/TBM/d7ui/FzipnA2nP64E7PLeWYGhkpxdik8h9/z7NCZW/R6q92g2hbG3bixUM6
ao3/vPIUZZBPWMTYlJGdcWtFsY23kOXu8oA65sAv+RAruTimpRee0FHX9ix57XOvBXiFduYq1zr1
iT/T8xB75b1cq+VCtHukXLA0SU92Ub02iV28zVMVbhSWRKSonPSkR/mwxasqeUEEsV7V+TD/iD4i
pDZ+5LxUV3MZqzuYw7k/9NX8ADTk3UQF9E3UenEsSLj6OJ4rr9OMCGbGZ2/laNQU76D4t4tD1wsO
EqCHez18KaMGv4+sSS51OvVr3pDFc211LOEGUT91LpI1VZtAGqgCCr5qpT2EYwOzTQuc+z4NjK0W
KfE9qACx0ye9QnBK2DtPZPO5BxjkV1gaeEVQfnYisYlJ5ry0tWbch2YloMPQX2att8HsDfQ9G1JW
sPVDAl3pRJ7wXSsbzA5grRYbAFUoZKIU/CybUoi3wFbCs5eSEDDQJHxYcFO25UJlgWu36QQ15V1T
WPp+cLSnZh6Lu4T0yF3uYNmwSrxC8//5j//5H//r2/hv4Q/xKDLohcU/CkpAAm3V5t//qZmG+s9/
lNeBw/d//6dl2q5nmip7IwsdeJviC+Pfvjyj4bbM/x9d6lRsOobEb9AaPkzJHicXKLO5lEpeGnis
eCDU+ALd+uRRpHkWxRnyViiH/nWKBfif1drf5paLGDNq9Es5gwTfXJo/p1i19g6qNNHGMNE/0Fh0
78Mu5GvUF3oHq4Rh1Vb5iPgInSoZVkTfAnWlCp7FrZ2iNwSseS1Dxa6Ve3mEc7RxGBPrBeaea2AD
89dAozubGkwiir3LgNl53pqsoL6O9HpvNoCmgsGynsg36Y9liQN1TWZHWGmO1UxxkWNRmtlPoIO6
fVFjMeOWXo5bRW12m7YaXmxbwDky8yFjNR4+QEZEbagd7QcDotJD5JnqWdNTVjCFc+2Sg+aQIOoU
x6gxanOF5fFyRlS893V3hFI7vwC7pbxbOilI+AYZL/UOrXbri+n1OdAj9Flzs9Of5zD6ERez9aXO
hnZVoGS7VwuEo3L+FyyuyvWoFtWzrWCXaI3tBTFP8pqL8WLXoNyH6KB9koOxVsEKtxNQvssopkts
E8yaP/AlHBxP7DQ78tYytMdQOwyzha+nCguLfFAC/IFEwGjzuyuSZNjruBIoq3ChvMYgYiCxat4r
wDroFlmGvFrYl9QyRI5ugjy89s6akx90u/wZ2HN/LkTVn9t4QluLWgqQeytQj5lIpkspiglujBqt
ZdiOvNEKB+wmY1Q3p0tkph+m6xqkiFcolmAcY+K3iaqLVa2cwPkqxsTc6qCuzlociL81si/Kv7hu
6r44SoJmR+d81xoUcCfyjIeoNj0YArP3mk+xsjGgOO1kWMVGjobyUJxkiPzaTu2fc61On2QTVVl2
nNThJ/fcRswO2kTIdGwxKLF3bGDdd2V6Q+mz/TzWCUpO0KQ2BmI67+OAx2XdDRdbPUxKAsQkUSEL
KqgAJjUa31TedGyHspb131JfwiNUXZGZN6HsqTyKbVQU+rFAUxWXEbX1bCgGpXupc4oZc8Huf2zH
eV+zaH+f00+DW6SfMaYpjqVh4/y9dNt29ZM9ovZI5SB9bDXs3tulP1OwjtcznXSQWXZvU9euNLvp
j+y4MZw39OBIovxnO3vFs+qMxbMtUnddaxNP5XIy7sgrnKFuU5eEC4DXrPeI2UB+mXmEbofeRIxs
CZXeQx1muzAO0wnFWzypN7wihh9TGF+ceRRf3JBBszaqt8ayYfQ7QXcOa7PceAgzRB4OY46BJr9s
5oXRjMr/SwyT66G1tOqhHyIbGIeSkvNwxQTz3Fa3WEF8DHoens1AJMkaLg5VXzXbVoAtLahFzwOM
yWe9qviG8Wo4yFAOJHbna4Wj+022WA27WtGuBk8tzyIoqrPTFH5nNfPRaoPyHHZGuWHbHO9aDBR8
xEPLN5CF0cozHxI7RmclNA51OJafYeqbGzWOQ9QTTPuhw/3ODyjYfhuSb1Nf2hv4H9nJG5PHIbDV
x17Xx9fW/m5YGGG6cCVYgynlPdhe5MmmtNiaRskaJNFKVGoYkI3RAfOwkxF/AMTRVXU492hoows6
ZtQQtHbtqG7z0Vv1c99m42XE+vls60OAxDL9QK7f4VYNm6ZCAGXi6fPMUs7Z9nZEUVRz42fZhydI
BOF6qvYZEBnKz0m3cwuteAS/bBy8wfkmo0kLzpPeR0/NED121uj9wEMBypVbfBk2PCzTabjAQyqG
+0ovcvIpQHec7mEenLXhDuVzXVfpLmRFRQo2abBdQOs/mQWOz0ig4MzliJ/w9iMv+zkP7GKcpFM/
FTrbYyCu4q5Wa/uoI0jml/iQb8102AdFx5/KmFQP8sgzoMQ1yhSuWUQ1z6QIgQMnTo1/remt0hQj
RiNDm6BqjBBFE/vRnRSBfw0roCn/Oue2+0OYzfepUrNXHm/VpiQDcafqA8oKFWuQsI+OsJasYzRT
pZVHrPMtqmb/2kn5eFeUQbonGffFqyFPTkYcviBQrjwaHdohSyS7LIwUWGc4ZxlNSm4tnizGJmp1
5eKxTT5TYf6YSbw9zySAHwwr+5LGevjh1JNYg3TOT6UWtp9Q0kBfP40+hjrH1oXc/x51ylikzSvf
4tkzuvIrLlChX8Ve99DjUXeG/oFFez6Krw32wxqP34PdhqSXq0S/jx3vHHoGNq5LlIxmvVOtpPVb
4MUbBGqUfWKm5mclN9YNyLRPUZVUd5mK49EQm9UbIgrrMpyB7qTaRTZJnb26/H3fyYht8bzF7MBa
x1V1mcZJ3QNQEudE7YrzlJjF9SiGCkYS3WnPAxu7HWpcvttFYlvGOAmEapGdtSxIr40MC97qZMCW
ztuwKQZj7RWl8ueAnGfkQ4+PRa8pJGmVyh8ybgDXteod/HQE8jtSLw+jN31VqC8drlHd0GW1+iqr
y3HtsT0gn2OD5ZxRDHKWUBKZq9qxz+wHWEwtSQXoXr9CyXqW4YCG55+TY0qaaxOHgV0GqgUbevM9
1ENvM3TqzCLUMd7hOvIHx/vEdatVuiTaMwA9B3YGQKXsOq3JE+9TsLUXZ0nZQz3Fh7pf1ndLOMFT
PWItTfa6mpPaH+fHMm/sfTnMePriFQWRMUC3YHlHYkb65vVBsQ3aBPU8SLL3it2O94ADNw0yhSfP
wwSYOt4yOrK1TfTsqa/SeP+/+Tqz7TiRbYt+EWMAAQG8Zq9s1KQ6Wy8MWbbp+56vv5OQq1Sn7hnn
hSIC5LKlFETsvdZcKZmBxKWP9SsWtidTtLiHzXl6JmqEqmNcv6ZOaVwsHbZ0BJH3znPaO0mGTY3j
sfdP9d8Hf7bYJBnBnRTbTtj6HQpo4yFOg9exc5LvEPKsrWUC2VLDJeuBf1b/Au5jjWysZWXiLQ+E
PiW5S+tvP4ehCSAwBeN0Qg2bU7yKyp0N1/giloM680x3BYtqOKmRrk3msFKn1EzEzhHgf2HpZYcq
tJ/s0iJxY1xc+jk4HBZbwdTu2tBdgLUsz0jZlJvPn7qFOTBJcKd9fiaWoQfu8Kg+Mbge/gy/rnYe
oQ1631jEvbbdU9yZPQhCJ8dPxTA3rPhYAv0gHYFhMkYNGkgWmvawBqQmH+qlHdS50XDTdOhmigFf
wxLEdKvbdJAbi2dG1PoPsxuLYKUtwVZAIENNu+cRXrwBag/WeZVMj2beTdsCO9GFHD+5b0mRQBgQ
XmEpxPuBltfJx7KOGsaZnV1jmd3B79wbp4XQxza0uZeVBiaIBVqh8XCQLBu2sMe0O3UYsyC498dk
zdYxvE2iGFxICmjt0JQ0i4yUVh18eFxHldHTVGyyBWgT78jAde6SXpjbodCG+xmj0tb1nYAKd0g8
oVe099UcQUJpkminhurASg21i6HffU1pHTAnLJoHTQbxOV8wKKMLE2RwE207tSI6D8tBnamDhZV7
22IOZYUdzEetEdPR0ruJ3MK/hmpOHb7m1C2fc/E3BzdOO88ept7AobAPTMAbsnMPh+8Nt2O3zeqh
uRlsK/7WwY7p6Nu8STwu+4Tn+94hiOtqZA5ZlxHG+SD2D1OX02iAg8zSlE6T04/BWs2pgxRGdS8e
gFtX5xJvyg7qwD7p2RuVgRWh5HOpllNpPLL630iRaTdD0lJyRt5aHUc+3MZWnX6OI7vGs7hcQnZg
bnoPJ8vJLZKJZjf/E5TK99FgyZf06tKWeME+j9UugH6k9/66k/n0mggN74OW0Z5wUOmhb9vEhd6+
shtNMFBEztYqRP8aynzl4xqGh0LpOUpCEsPiPqMmytzX4X/PmcPwPNY9AnPUgjxFQ9AOPog6SpIO
i+JiOCZuha+BHvFAADyUPoBRFb/wkMBvy0k656EzqLR7/jYPi2Bvx2VLK4kDyMY/ZybtPMpmOdsa
z7W0fR97J93q4+2oNWuxGMebSadFaMTDgyyaeYWUuPmotG5vdpH85gW2sTXjIThpdiFvwBbOmyy3
usc+G92DYxrQtAnpeKyjhjms4KGTXE2jLy9RLOSzKPghFKNzVSOPekcN4uERwILz3IxwXhMzf6r4
dd63NoZmn23stuir4ehomn2tkvRXTVj7e2aIctXbRkNkQjSfkiqxNoQMplDu2GER3AKlToc+Qqkw
2LJ4ptW8zHVhRPjmbMSHSXWnobA+lXaPZ9UpiKj0XZ8WMvh+IyfSsQOgFevO0YSwv2mmhj/XysR2
RPNxW+XGRo8LoB2sQMY59c8Eoo1rkZX95mtOXeiXq+pMXZAJlP+pxdyv5vhW+FvBquJQomlCYBZE
70nq2NCOSFJp6t657fDerezlAt2K370g01obO3cd4dzAs7is8dRh6lzOioRJdRpW47Z1A2KwCcJY
ezixNykt37MJSPVsLQc1NKDkHnW3ileT/WbjbHt1U4dyqEOspxrSTBy3NqTZgxqOTvlWgHC/H4i3
eXKBbqppHdjoycpNwi30yHl1p3aie5gfAFwImj3wazpit1/DEQFY3+nlx9DwAR8zkwiFYdtpqCGR
4pSXcU7c98LR6pWGOPcGgCp5D0HZHnU6Ep8HoE1/ztqJfdUqRtGVzpp1CA3RfN6izmp19R+nfdlG
2wL91spniebHJfHoBixDT3bsZIvBhsmpG/fWcghcke1INaL/Kx3s3iNJMnDKn8pMt89tHdrXcISG
Ql5iuKJVbl3R9llXxJ1YF2Gp37Amt66yNOu7wLJ36iJ/V+sOHKW4cS2ruCuAXN3ldW9ehrhbxYm1
700jvRNh1t9nhFHe84OAchpXbn+vzqRthOuIWuD+a44PONhKlv1AsP7jZnOutxmMd5YKYBY7OlY3
7jy+N6WbXqXuynNHaXxddOX0tsyDU8muYGDlOUJkDZ7OGdV8iY19m7GDA8KAU48oBR56ZVPeUFi2
j7XdXhPnx1xEPuEYbvNAIIB+q4AxVUPnH6CDh+Yd3gwYCSLu/FRs4qnIngiyHGia3zhdV254PrWv
5ElNm3aKoxvTkO2rqOLvZBP5d5Pr+jTIvqubepPEmtgdWW0vX9OEotkLc3S26mtaWeIwSa329Pkn
WvWBxOH4kZp6sXaz7lcore74dUCe/8/hMIT01eLh/81l8VFo2fRAnBcRO4HIeGXBp7CXQ9mxVzHy
q7lQJozSMPfpjIYiJmtrXdUUQcxoQlIPbGGlkdQ95LH8VVX5q5Ru9z3hibr2i1o+zkOSbb3B8m5R
p4TsWlqLBABXAyTUdDshpg21BJNnFxwrksLip8/hKPV88agROsVuHbmPQ3j1wpOIFsiEOoTBYOwb
acJgls2id0n4hbFy591M+2TB4rsP/WDj6KFDsoHuGb2OSYNoF8nqEG4HymB0z5HetXXvPXQGUQGu
FfXfYkG3Z7Y0aK4sD0JWyfdt5d721OQOZU1+wUwAA0aM5TQJWd8OUwx0JZxJPBMBnUBzMbvn5CQu
I2nBvM+g3a7VUJiNdg2j9kCB7MLWz2C9PoHPi8v4h27b3XGwfMSay8E12RoIInP2DcyRfUT9ZTvL
KVqH8M9e2oYFAyu/6FtqGGhWvTn7PlZgQ2NWZ2+Znv1qqFwndXVtQqc6VstBnTntwLpBneKH51Rd
gvd3IL5Z7p3R0dKVWye8l9Sppzs9iEmCxeBykn0RVuJE+OPt6FK7bUcACaymTecYeLl7JDTNOX4O
YS8eSlsSKkkdSXkJ42aaHpzBLS9NlZ/USM3TL01Oble8+d7iGZ5lnN6MNk0pczEEq1vmoW/2Bb1W
/CAYwEQ/yyc/fs60Ak+Ih3nVDigPdZq7pepk/Yp5t+hx6f6gCPJj6L3kzZ9KjPyaLTduXweXoDkU
TSm/m2Qj79vSSYEQSuON/UZl4iaAxLmf8PftG2vSvqP4AkITIYVuHmzCQPaiE2+qFfjV2vsaqrlR
r18Hw40/m39qSt3x1QaUNokrfMc/vv4M8lyKFTyN+tB3ODKdiTzPtsw3tXDnd+CY5tpJDOPOKj1J
NF8G3KS3dqoX0H6jk5DeqXMMozyYlw5BYzxpYU9j/+8ZNd1DFBwHVEFqpA51hzOVZ5ztee4Ta5l2
2w3DuNPHynuyAfkeCr/ON0E1Uvrt5+bke96wUlcJjK3uakEvabnYE6P5KNGuOBoMtabAwItA4OHz
2oyHoEwk64nl/5ISG75OuqC9KVL4H0FsT1tILBXyKQ7kb1QnGvh/huQfm/vAbS5qvkJsWq7UfYYv
voFLGw49XXLk1ZKkj6XBoQ4DJZzbwsy0vd3P2WfnQ8193UJudmiM8+2/pqHJ0pxrw27/rwu1FY27
LCEPV12oYqTX06BXJwKni01NoNbTnBUEk4m4fy0Tn1f9OGOE9mIsyob/YebaDW1IsAeNJJgSqhSQ
g4qOPCX7lWNOO31XO7bzg0dCh03YIKmSj8HW1HL9NjFhOQuoXDf+YHoXDyTbVjZT9lgHQ3ZIQMRf
8gYvyKpf4DjQD7WdFHRgnLaXkB25rC6oMzU3CEAHlW4d1PyM2WVdhTWsdRk0t+rQV9OusY3+pM/Z
7f9ustnOv1tsnqOb0pUuPTZhm8L9zxYbxH5A1mx71qCB1okws1XXDvlxWjS+aV8n1448Ya3gQe25
CfYtE7uIX/5ofYmDqgNyasewtF1tHInf5kKYPaRIk9/5rz0Q4970Wn02GtleRMVLBiNy8Ca0YWfm
EshlFCekTifplvV4ttMNoedQ6UcoqbVD+q0e32hlK++TXtskrtmdMWpSmQdCO9G7yeWGdvu8jmKd
llMUJHvPd5pD5AyoUfnFPE1VP+0tHlV3WqQlWyLvpwNf+hItJbZkOdBmyT8Ptez7fZv7zxppAsf/
/U12/93HdHSIikBebFuy7HW85fo/+phBHc9aDb5i1fQpP/+vJiZ7nb2fDQIeyt+NTUokGL9GUi60
FuAsBbPCmPVt5we0hJYhGytAl8R77+oysY7UGNw1gRzAkia3eQrgc/DU7KabyCmtez+vAYJpQfMz
e689LfxpWGaxbkyjRB+SeDe6Ffi7wAT6XRb1T11vtavd8GbbaYH5Sm/TOKvDnLr6WfCtOWeuHFHT
Qy9wpN1cRwMcrD1ACFFDdSgC21yFtwAp03MPZ+qlDjHO60PwPZg9cagNVOOibsLv1Ho+iEUxEAWm
Easf8ELLXezcTHjxUPJzmKFreq3zIY+y8UEfMn8VBc3ws37vgtHdGTKddkoIQIcEpnzUP6iRadYk
AGsABvEyBI++Aabuf/9MhePY//rVcSwDDorHyxOFnzCcf3Wne98Pg2msBLWL2y4M8w+EK3DhvXa8
68PYPAVFm25xyDdvTUMM+nKHHsYfOunyaeVisIh0fxt1XnOpcuegIh1MaJg3pmW85UUIfKPzRtSd
a/Bw5gNk5/jqTB5tq8D5FXkt6R9CvprKaqtNhJ+EXviP1jgwb4tqyGDvgBiOF5t8EhiGtdgQn7qz
K9Gf7DH1F3USwNhVH/AP5BkF3UrS3reXiMIKx+xlJL152LAQY3k5RhP18XxaATMOPcc7l3NbXzKK
mJeeft1IOhK4g9TGPG7JU5BU1WmgWx5uNYHsOsTVbQebyEwaygG0Oyc3DQ+gNy/OMBsn5PBP9iza
M0A548mV3RWJlnE7TYXxxH4/XVdTdnLiNtr0bjKdvg5W1E0n/z3nXftsFAa1qi4haC4BBKwHE7RZ
J7XvqLFbd1UvbuNiIL1tGQ0uVDPH1sgYGFv036llPiQsZg8mj/SD18plS+/IFUoW+ZNQInjRm0Bz
PbblrOArPY6o4SynMH1tlnLHAuGf6xvuHbp7706dAVxuNrW0sk2jx0cKaf5ZVmC5Inz2qzDLgG0M
nXweZPuzGsfgVomI2tH/3pUofxvQAsBlQtrRutlcyeMt2MDwemK9V29A4uMuA9B0cfM6vEgQ4GFp
VidEOebZmO/1FOUk1K/oubaRYUKrgOC1DCmThbtOONpWXUWqlKPDa7NNlrk7QqCHl5EX5VwW1k4O
Mt4hVQ3uBvZLmA6KYpcHYXAXFy4S8KlL6r1B3X/1OVaXoAmRIoNidG+BN5LrkWfK3pr7I1xdnQId
y2j0lyY1ToIPqwqJPXt944qRUWwKiRNKSb7UoeO9NAIWv1cjFubmwa+yaSXZaQEcgSIydb87/Omn
sO+ta1Ll09kL4pfaxPckCm/eVGb/VJI3hZo2ndZ2m2t3BT2a5yrxt5JP+zsaUOI6ssE9GXUlHmhy
Jqxk/eHdgG5I9B1y7QomDla+syneCI2FPe16drtSU3KZ70XZ8TqxqjXCYhIZLZNQ8RSKrsYbgebz
MnTBTpEluZCqp2NkO9NR8gdnKzXWkfmthqn7qR61aKOJ+xWJfRl9+TEt3NIo4iHellbN7wzD1NGf
LAPjmZ4cBZS+s/oVTIVdXTKP5nZc5PZGzalD3JPxDqll3wo8YlSnIhhazjyT7bGcErOSHaEHKZUf
IsR0F0n+fWqo+N21gaYFMZOxxVbRXmDjQ4V3jKe+ttPHKv812Rm/zDpUqHb8WROLFa7motl1TaN9
+Hn5u5168ikgsd36fgMejvrOVuEP6miczqSk/mEazBq23oPROBXkkQan/TRd1Qhzav0A4CQEzNcP
/g4h4ADcCZ419uA91kH/WOPwofm0nH4dMthK65nuzE7aBISSv+ZuTapx792JbZPxHiRPoUy6x8TO
In6ry/GKgSHaLv2EXczHbptqmnWuS5+XG5ZxyJWNdV4YoWdaU4BXi9jubpzYPUjh9cSAikA/TYTL
7huD1/cyAq6un9SZOsShGRHlUOGKyEgTxe03p8fQ1c5Z5QBMqNxsM9Pr29CvSS+F5UT7Dn42NOYg
uzhtk17UBXWm5tQwlbW5Ahxq8W/jy1Cz/7mPGqC7Dpq+Qk+UmxfA78G+o73Op5r9Pp7c2sKNECUm
UZyPoGiDw6jF91kwJDTbOFAFu++DUvKJ9scNK9npW69hGm6zubxMthe85HPFWpX5LhP2jaTUAyg8
sc5NSM0qIbDlkrADwdF07gnmvOQDSQuf8zU4xmGVhSC9fFTEa3UzgKF8HWZtvbWngm/PMLDrzrzh
nqLxQ+B7+EGWHl9u1tcp0/2Lmsrr7FfgOu6+spzvlcfWmPVrkm/0oevO4RJohz4byYUI0l2Mwj9e
8aLM10EODt7wskelkF1GI6iVx88FVjt9XlMK6fyvEVuucau7gC7csAc5bX2E0oMvXOdpdKkxRohf
8ZA636MRwhe7I6K9lqE5gfAYvfplEC6isSwuk51F1OWlloW55Rcz2DZdZR0NcL+b0JZH2Rfee6wh
IK2xtNyOMxWvZBjytboAruqIfWbTaVV+lNlAiuA/TlGW81i3s9d+qL2jU3neUZ3pre5BO+TA4vHP
mboQZz3WoAZ4ZNXynGp0L1yDyTI2eK0yFw5z/NHQMNY9b+9MPpntUYN5FTnLE1LxyN1PGtXWmJhr
hDyHGmLubQ1S5fNQobcB0GL/tupC3hLYTuCQupqSvEYnpzl+3SvVLcNHqr2FfSz2hiE/QiOq7aPW
MZSagPczoRNHbZbuAyMh5oVlgHr5qzMAHeNJj9KXNqiLU12N2WOZkFcgWzM6quHgkAibzzpx3LhE
Cnbf6UdkzHSzAKA8+qi5bhZmU1fUOQSxQlx0Fx2QOsut+i6rzIYKZ2meDHpC+9JOR3tVp7RSDfdW
UmIj49rxT01oP/SCB/SC+jLVISotWiYt70OmtFhPHspuLmCK3H7NqLMRdCoSg/bu84tZre0j04Kl
Mwfl41T0PwiedF9BFq5R82lHdUiWs4m0RTeMxzsH5fZN1TnE/ThV+Vb67/EIwjibY1wrSBfx66fj
g5z6YlU4qf8+1+3vpCRVGTPQtehnd8UaJXils/vnzFnOqDMEr+pMXU2SuIJiTlv7v9yr5r7+JDZ2
R6Rl5Q1Egm1mxcalXHxfqWnrFzWMc0xNUZe+TkvMhjr4bPA+z9I0E3uqJN8NPdPOYjmoOyj4NafO
dbZFDdy9ihPjDDCopnk1hQdbhxYyTdipAFgHL4RcQ5wd6+nDxuqcTrPYu67eHy0rP3QEt/xwrECs
ZgImn7B7z2jrE4x9tLUfbLu81JF0X3Gij9t0HM1TIpvyNnfjAg6K6xG0NBT9Kghgy1HobvfoG4cL
Gp6WFvvo7BJj/Ji1sr54CTiUpDXr98IL72CkB899lBrU10x7K4iQpucWP4WlxiJMT+aDIsWAxs+o
qyN2UIgIddVuaWrIOtN2nePqKFDSfp14eBgj24fFHLFSDYVO4FRtvhgEfVhZPT7Wxdgd6oSuBPlN
xsldltsDMWOa1iRHNVLzFDn/XFRnrYzIhe/lQd2hpr6+/OveVn8PpKcf5dS6+Ddpynh0zk/q4Cxn
BeBBuVanSGsxHsJZiKw2OGWGFpxm0wwI1mGozugnBHSAg2Azs9dbL6lJiUthaOr7EIM0gMaMh+Ec
NHe++XPU2mCr3CDKF2JnZNEjiF1lWVFdY7ZaS1L5D78At592YktHPt3pC8YoyMo/BzVkIYYPCBMG
7xCdXkRg/Z7BMGWFZb01Plq22sqSK5ttdsVhnMMC1SliehmGPkhcsQVXJRZetuV1GK/CuCOyx7UC
ahpieksceVMG0fRsZ+WBN0W3KUpDPIb8FVaKAU8azqohRufVidnVQ80/ZpL2qS0NDEUsm4GNuV6z
V0F1pU0PMaUkS7e42sxz368x9kxwyQX00LYdP8/UnBp2BWC0OsjefVvfloWQPy0r/l0nSficBHLY
tZU0jqLfeY4zPjv9vWVF5SvdPEA9ffQEX+XQZlJ7qGzWKE5Bi00ZnwMz/GC7qj1MzRBcvubrUPvx
dX8LkH+FspK+Y20/hlWJCCGod3NSZvTGqipaDWb5zaqAsrULLgvvo9g6tLVpU4DDmh2PVeWgL3Vt
J3sS2TiugnxCqZ1F3Toa7eyjHRZnsRs+t5r9UYb1a7h4qlJvwsrAE2tvw5J8DHTdvKLAS/ZjNSDz
d10ILc0a9tn0pqbdWej70sMXIGLr4nWQFQoZd0fL0DFjMQoCz7l186gXrOjFfUmNITNNhMgan0k9
0F/VMNdSYjr70PVvSYJIfldJc4zmMvyJyvTF74zonWU03VTyZL4FiwyvwTL2nMy1vbYb4nsoYslN
AnHj3gULucra5oMCa3hNRCnWbhJ1rzJ32TSa0/RhjcF+LAjqohjyO+9JXMJD8+RljcZqgz96EGTi
ki7ZwpXViLQswjuxWCxRvlkrORH25HXahQVld0w6HYx/FoCeyEOYvotPCSX1eRh9GGqIyO97aBQb
Cu6/bWsmVns5eH2eXsoh/W7pgbNXU7VGlqutHSzL9K4pq9NjnxjDaqSml69zLac61bj0zazIv9rE
i5yA4v9WN7vlGJHBS/ozDvqVHunhj3h56aGFLFH9zc09vTGdXjx4ozGbnzFj10+5LoFL5mwz2Oi3
m2Je8oECXKcNmM0HHL/OUsDyT3kAECLkmbgnMNu5YyELu8SKvecpjWpyCh3/h1GUe0QBqH1gua4L
UZAEHTe/p9n6RXluumi6qd8GjTgEvYyytSttc2thKdr2vjGQzchBa9rb0C2Gi5qSXmXtWIeRpull
BwM7712Ux38OuQkFk6VeuGkSt15RunZXyHfZy5pdQkQhPLtTtGxmTV+T56pInhzXoCgdNinhFzEN
4JhOW9UDcFNDC430Q6X9VIPcE9siK5oLRipIhZRNnnjE+6syTf1vJXYXzy/yDyNkjeloQYA4CkIG
varIyt6bPnI2nudl5zkr6RKWOPZsL8leJQvn2kzFuAkASFyi5QBVEPRdIh/zWfiPgWc8ZckgLl2g
9ZeigGPiumcqE+OrxvL8LAmkJTGw1l+CJFoHSMIIgxmtb19nMQJe+uN1eQ0o3AEPcs/1PEPsTMVt
KiRtc5O8uJW6gP+ZNkl3ammXbItW808R2thTYOESIhvBvvDxbddRorfXsiraq66RJVQP9BCcbeW1
OXrVynhqbdqmObExOzUUmq1t8rS/AqLDeoHKDVs3Fv7IGqZL2UfGsxVGGONQzvYsmdda5lxGmjM2
a6M43XYddSlScM0DtSCDx4RmP0U46IOmyb+1fh4eGyMskYLK/JuX2+0amcR88tqAcJsy8k9VwK+2
rUv2SvSWnoRlphvNzog069qeDxqyETD1xYo8Y+0hRg51RMlgbP0p7N5s4MtmPfQ/hiKKeQM7Ljbn
TtA0c+ZV5fkxZvAsvNOaLLHYcXrz1g7vghoNbEm7BEwCB02vffBa3iAOyYgme6pvO0crHtUBsxUv
da+F12rNxSOmTv/oFXDi1FV/qrr7BYkHHEXbQPLGFz6yNF+VjqxvWK1/oND12LPL9mAazvgyGiD9
e3ppemRtsrqc2TjG7rFGXHSctJGgEYEVSnR9uvfcgR283VMTJVxqGHr71tMMdAbGYO0Bf00PEn3Y
eoolig6/38pZbMyBBHQCZsPbMEpJ51yisvuBZAJqTu9qno5sdpKetyNbQtwipQsP0Qyn5XN/g2G4
Pmis4OVe9DExX8RsbZupalcd0FHMaE52HpeDGv63ucY/UDEGQ4ADbaspGONCXkRgGZxiu3rKFuYi
HOXx3uubYguhyLVuHj5LHmKuy40wa23b+l79oNtNd0FNdVRijybrwoeupva0KEGUJkSpRgxbC6lm
/SURcTG0+KY136kvcp3YOfgjkSyfX5XNYodso960af2jbOG9GhZehd5qymNeJJiV+bs/5gbs0XAM
ySFGu1kse3wRi+xYRXG1ESLMz+lg/1atQdUMFGLpcalxkeA8rLPq6IeAmWlPU1ew8d24y1DNeVEI
jnGkGUj+oziEoQjvP+dKsn54we3VbfSgGt4ysX8s6M6vnTrof9CWQhhuym/YbhuYETV4iJDqq70U
gREp/vPQmMhcDE2c50b/SDGx/dLjjyEaryxivGNXJ5uyGinnGawaAEWtHJK9nIxOhuKzh9FEcKDR
Gf3qa5yliGFcQ57UlCGT9lRF5cYWnrOJDVBMPKzz7+OKX0dvb4l5hk5vUGUJtdBcMt1JHRVBxeaA
YZqgnQmQ2Z6xckA5n4ITuigsFHJA96XGf05LtdWySC0q2drGMW8hVGf+S5J6IXJ0Aok1lxxY9Fy0
DmVi3airfqn9wkJv3CrDT99TdGL0NJLNca08eQjGuMHRWfnbxFu3jeNe+d7Uj1VdTRQPgYe1mVc/
BlMPlzL1j+NZj135WtUmRdjUyPC80KOfXQAXRph+U/PLOm6XzJH7nEl541YvbaWLHxGyfczfTXpX
80o6Dl4Xs2Wb9BfNxvHV5MVPCTdaMwrrpR+NEDPpsGj/7HjLN8FdS8Pz1jWvsHcdqnTQ4XeahhgX
iiTJta2EsZsnbD3GEJHwvtxrJWRM09ZCI04KXOmZt7mBQnzlCaIkvabhOS4k45p3zYGs0ofUTT9C
14t/+qnOxy/RXiMEc1trRI6UEH5yCFPeKDZUih/QyGlZeNVr0vrNnjVCdsgQED0HWnEblU3+I8vI
4gmceMZoV8iz16TpRiTgk5O6HXZOyDutEv659prxgQLdSD1A26CboG6yTJl91dxb/aV0H3CmTz/h
R40rY6jMx7wKxp1bDTkPduywbYzEDqvnOXY80NUtiUDrfh7kRk2qy4Fhu+eCaC7e86LbqqSzOLbz
At432o7Q8bZzTyyaNXUxAOHKX9MfNI7q4Po6ql89s/WjMWY0VdSpuuT8fZMaBqPBT6DpYOrQQs8t
nYTzMQNUXTfTuh6qmtjglrpGFqM9VpcbsjHQntjecTFRmF0c9ptkYKNZj9qz0txMtT7eaLlNSy+q
tD86HDF2FDf9fblMSb2LVkDCS1B+lOCHpQSvzrL2+zyhRI1Vkb5w3e5M5C/Akqlk70kD8abA97MO
TCmeUyMntYna3LoctZ92X/j7KCpROAlimHNbhifNM7Pz10HE9Du442cfu9l9kOEn0qSRbAIi7xGt
LJM2WdBm0+LlFXqAW8DtSboJRXeHqQD5mev4O4UAsosmOdeF87vSx+7GQ2674h0X36nDLKKPCoTo
AVzInyljObMNV67T8sMlHG8dLhbFogmqUy8DlBhqLM21FxbJq+aMN2YAJHsqSa2xm6B/GMyQXIGk
z3cu8crqDtksNr3E/JAhIsgK2hyvBkgKKsf9a04NR21sHuKGzAN1X9KW2Y5OynSc8t+qt5kkOujO
hne01XvVGUKhhQCLBlzZTd7eaKky5ZGHHDigTznqeo/hi+JZsBwM5BbrwuXZOwK+WBs2UEsNB0O8
JC1T5OT/0FXPM3kTbDLCgYS3qbtoeM4w2MOf6Dd+12ZndfD+/pH9t+HgadO+Mu3nlKrPJf/PQ6/X
YD/yut004qkWngyoHrpHtlzZB9S8Xx2okG84msGPukPwTMG43Hj9kKyLAtGcdNiYS82djroI58ck
j0P0QWG2Dv12flRzfYngJp3XXqpVN7ZwOiSuxQ+7JLDNTMZ6p+ui26uX7Rz09zgWqqs7D9291oz7
UTSoehs2CoNX+qsxq/2Deufzc+3vlquukwYn0fAK93RhPBJdQheTEEOvqcybeOy7DWVm84gIGd0k
T9Bt5qb9XtW/nZREcjX8LIBLRLdfQ7//62Z1VX2t3RMpMXTiVVtsKd5yUGe9S6pjGpvJmeL4C93p
+aFxgFFU9mKr6P3gu5aH+TZP7bMPc+eSL37NJjGc7x6+ifWga+apBZL5rLcZRC/fOJYoh/elfFN1
GVcfn8zcxZ2uDaxynKi77SW5BHFTRz+MvluYZuaLjt9+r6F8IfvPhb5okGNRFvYL8XpvE6CFO6c3
7Je5Gle+z18ky1GFPhSNbu3sEgA2jtw/5SE1hJUWA5G3v8UTG1QqdfVDsxxczcsPak4NzZwCgZvn
zc6k5VltLDyp66COik2WBGQE1jMtF54BweI6AZIwV+cop0VU+XygbKccSXdExJGXdXLO2+hUlK15
kH3mH3md/6Ny1xrpa50a3u6rGqcqdF+FvHxudQBOeExHq9NxdUY0FF1nOBnDFN6Y3hzyMpiqdWA3
/JW7jKeVlqdPA62jm1YIBOHLVJnK4ZCZwS/BSmiH53tc/R9h57EcOZJl0S+CGYRDbUNrBoOaGxiZ
zITWGl8/B87szqrqmZ4NDHAEq5IMCPf37j2XP8d4AfcBMIkUDWpdCGyOZjKNd9Szb7JKKY+CIb2x
vK3vRN5emvmxWIKE3JAIaSyLSeXd24ZDejUaEpiZ8lxSvtYtCjHknLYw1rytxm0wFd1L7MKo0kI1
vMjDKNzY7Whd7TAgb3NOOynxVp+IwxkOta+vbLIkTnIIjLBg3ennyLlC8pWJQbnryXMAH8fMPNB7
IHdUhk4eySIrMYwJqGV7hhw3BAS77azJpr/qFY9KPmb8M+r6pMbMu6q+MNaslvRtpEKvmmC6ncdG
y1+MpF3mo51RHxhYrpfdtKddXeyhh+JdDN1+U/aFd7XxB0J9ntSb6HVKQLr+FMZ+xlRbm3bY+Yyn
UdHINJoP47CmU+T39UpeE6kdxKfvLo0eIEgvBqy/RdN5h5KwHs2vnBOxTA62WCY2Kz1nqoHpHeBs
qu4oU69KqtlEiScPSRFaGyO23UNW9c1ZuOivQqQGz3YwfjZ14f2cQjLNqyb+HEy0bpZubv5cFtgD
7EtSTcCAfe9DjsuhAr8TV4XqLJMkI+zaGrWdianwucoGUmHVVD3KeB60ye9BPwR38mSOe8mJIu/W
5Jn+1BrfPxJrhBj4PbYL1eyeazsDdOqgLLVQuh/kBokFRYy/HzKNp/7kuMs/4y7OnY1rWOGKblN+
xBYZXWqLPptlh85baEW7YIa6dXnGmg2RTW3QKHW6vHpAwTNsixg6a0Kk44PWlsZlrnr5nd1aG6QL
tI1ylQd+jTyG9DZvqWJ6vzEZRHDdB+1OHsoNcLl6QqNQJXWz17opXOu5SjyOXqkXuxksa5WgYW57
JkSlEtOmDyZ/gTuZB5FNm6M20XmUTmYiCsOPvrEJ91jlekwVuA+niymCozoCwV2aRdoulUJNiXkO
8EWFE8AdU0E7RcUMpXwLDSw0gllcS5KWU6io/HNr2Rokkre4sFcjnP+9PMwCfw8QonkYg8C52rn1
lJnkBvgq9NrU6IxNmVKVbOclqq+nJBu1KYovIQIbjmL+FeC62ptRj098TLP1kOf0E1Wl25RZPGyn
MAswYyd73azLx85NxLl06z1FwVPtBu3EnL22YTCl8bK3+HMiWiwPruUpKDvBbqoNqiXHL3ZZTDVd
94sndXT0B3NCC5dT/luVOBY+ABOtCkXzXmIsOTsQFirolOrTm5l/dpMZUIlbnE8cfSvEiqhHJse7
k4XJmkVDdUKgXp2oZ7S7klppl00fJr2sLC+IYNJJgqkdI/uCIZPi/qqj5wi3/SpqjOLOAQEH8Srp
9o45hzAQ6eUE/ZV5Fs99uxcGFW1cH1nFfaUCTrSoZkfhMSz501GLg1RoQiw4wl6+5YjFnmLuyV3Q
Fu3W8FTx7OnV2g5a8ex2QXhQR0qloesSapL73uI+TcWvWLg+dZ3prxsSSj8GiGDE4gXNOYuAdE9R
Wn72trLsVJG8wb1CMmeOLSCrwnigzf3u2IrYDrYxQGdC8v9nkzAt+j4Eak+CuZtuNb9Uj2qHW91U
vOIhRwHAQkntdlRWp5vw9IZSfRN9DaNYZZbfv7s5gdcGgRI7LLz7jHYPtZZB9MupIeEurqvgruIR
f8cCL1hqXY3WKeFZJzeTE1MhGWwxHMxkjf4RKzzcmm1dJOlbXMJYQafUqDTevS5U7sE9b2SqjGea
30cCaCZsKrUd3uMMnRgV2QtBYSc1hXyGnq29yI0cp4rSnCv7SY6U87swwEu/0wee876upscsSaxb
XptcLVr0Ko/kxlKQMziK1uxQgWknvkY0UcxWXbEfjBDdsWjs+2Qge8B2pnpvVqZ9P8Shfe9UYt8F
mnVutOxnxQKWR+1ALLOe3uutO+6/xSOlCnoFpBRgTQ2Phm0C0Zj3hAnkQ+4xqf69p+mQOLIYqozf
lL/KPoke5UZpgC+3+Cflke0zE9FL0lrlYSVS/A6YGVZ9rnor8OTg7EqknRqUi5sbB9NOmaJkN2WV
dquyAjScsLsvphb0EojsbM3GXMaR4q96DwGkX2jJxuVNehfZ7e89f3DrdeSDnBS8fVNbyS5lq+YX
NJeYLDMND5yYkShE917HoBgvphE5i540tfc/Jwie/H2CGtq0Ea7VHvLxhcI3Yg92ErzyvM+UPyM+
eKVblgtvicM13irR5JxHNAXbvqK31A66y28wfVaugfC+yODxoW6kN+KE95MXgjidr2Q9xt9RN59E
7KDXVct0WZvoG0e6LQ82tt5N6kS0oIcBb1CJWE6PU3+V6KXPfEX3uKJKbDv/osLB1yRcy0SQKYQL
EMgAS+ErenWVm8SPoisOMlKlf4/I4a5/yJF/eBRaf8UufT67/anhHlo0WpA/+Y7TkVRlRDgMmGPH
fnqV6d5pHbvMv+Joo9pVfsmDflE3+prcNp3oCDs+hHghdkUmlIvoLW9lmrX9iMVwAhadi4/e9w69
Na+NUNTrDrjjUVeeRy96dQeWR6PObBx8jX6LQZCtqyGCHDP5qyg8+CIzrw0V3atfDOJaqf5r25cF
05egvSgeHq4Ak7E/J6oPrZkdMLNFK9WdLlOa/KJnfui9JvgEbIofpzHri88U7dINROjKE3Ec7h1d
fc7FOFxBuMThfTJi/irTBqAnYtMzVE5xz9TlS15A+b/H+45yclcCfLdwNwCwjVJUuvQVIsK6O60n
mBHbSqYO4euocf17RBCd+XK7FzAwcWGIA/8IdGm5b3XfiEJvejFoOcAVbl8juChLegb5g7DmqGPo
imsR6C+UURDchBXNNvXYzJ0Fc6Iz1+XYKJqGJc/MppIwq9akiV6kFzJfGgxTNc/j+ZszgDgumLG4
mz6kHzl0+kdAQtNSLyPlGKcTrQaNNnqtvWhmI+jfeqzYkEA+23AqN47hpRsNu/hLafsu0JG2PKmD
Yd0iL72PuGGvY12ChJlVSQoatZVSJg6lwsE8ELYMLSH0zGeec+G2sollKmgWn7Viek+CUJyT2ve3
rFPzRegZ9IXimrH5hFV1P2Goe4d0CJetGvsvWIyri5t14UIjOudqqJAYrapPWQjx+EHECn61MZzx
ois4mVTlNJmFgWTX2CKx1OgQmcFS6bLuTgy8PkGmemeyMooXt/UpEE3rWnWYVCeDDQhC2Kt6tIvl
twjLcr1h7TmY5gYbnIKbjfmlsP1kOVoi+kAi9x5RhbxVTItRIYCq6Z3JuYuUpr0LGhVqvtrme7eq
Icugi2alfW/58TkUuJQWDvQDZA3z7mDGfGu+O+6MHtS7FTXOazgaeP+7AXVWYfavcHoKz3JecwTV
B9CXxcrei3hVZvkzCVj1HWnvdJpEmrWgxobqkYYdCbCpyH8aym0k23MpuiG/M5u4gU+mODfFK3Eg
a83IAlJLbqFFeIrv5cWz4eWPdky4sXDLd9sJCNqMLRUZrg+knMgSQj3QcSd61P4wI4IyUXU8Z7by
xVuLZ3ySgCicjRteny4pPU0fgmCZVRDY/UVHMrGOyATae3WSn6ldROvOR8NAWSQ/l/1E1STKOhQB
mflAusQ+qbvhDjWU+WBZtr1KJnItKK/DcxP9cCThnqZZH2IuTgbt0bea8I6l2xXiiVjbUNAOhsjr
FQuoalszS30USoFj3aRT3M6HTm7TH3NcQnLBV52bhBWTiuZ2k2Rqc/WUHLiY499GtNC3xO8DIODB
7zF5QgtzyB5hE68LHPUbpCqm2OkuYR1trQaXooUFotfM5Qza/tzpVCGWQAvKS80raqkYZf5JpZxu
VOD95I3wqGqB99wLmzesqvf8pl4VbDzd7k4IOmKcVngZ0VXdW5hmFkNhaajP2v7JaKtVJkBol72z
66vJuRiV6WyzjCrTGNDLbmPtuUtqeC1FZB78wqDJ6rY/jLQUl6ghD2syk3xTThid+zL90U/IpyPN
au8FMvnD5FTZJoXItjIteDlxX3uriS+H+9QtD42payffnMZlO79xaYd9EnQT3VCDOKcJ3QHa+oka
vF8+5rm6/n4rpBaq6wgmeTGBXRNlx7dSM7czMyc+xH0crPQ0Nl6qlhgb0BrTHke38RJWGX6R8lJO
Rnkd3braJmMc7dMgC2/0Juke1Y31I/Napr4AkcN+ak6RXq4l1rcq9Vuh2o8+RQ1Ck5MvOOHxR5NF
X/1QbuJe698UKz0ATREv0ViSWuXW8CqoNSySKXyzcDccEod2Ezz9rFomkR1s+xaydGt56cnwKv2a
I+7bJGHu7FL0Is+xUm/twI8/qPuqK5Jrs6OT9tkDDeKXTgliENYA2T27t68G8vm124G6k4dyA+9D
7C2LNnB7LYAtLgKsGc8sqfjT0c+/a0ut2ulRc2xNvn9J2KWRSwjIyH0sCbtyzO9+QhVYM6mtn4sJ
hmU5pQqKUhG+pkAdFlC4rSOQa645I6f6bmg9k+oa42EF/HvjFza6kHlsmFSMCZkanTtStm5O1Vs0
jY2jlUQURP2Ipi0Iu63qZPlaHjZGk6/TfOB/OZ8tm9ScKVXiKcckiVLdKw5SqT6q7g+/by3mrkzj
0nCgLOiS1yJANm6ktcN2yM8gU0xbkpZarWu3jtf6oIm7ArfG3omz9zLqInuhddxrVeNAkWjbOeep
n174Jb90LWq5wVLy4ieV/EyHhdPktB9Vi9RFUYzrlGQKqHcu/oXmJCNrvnnXM2oH217yyxXNsI7y
vFj3ptBuqh9otybs4IGwRqz5a9blcLWRMnzvuXJPCYzz0EVL6ckJSpFtDC9rVnyJ8U2OYSCY6bJD
sf8zplFAU8ebi/R9/w/taqyr2VoYTBK9uXFdFxTC/aJnUjYf2mbJU82Zd4vS1ZdxEGyHzkhXVZsb
98qoGPe0I9PVoGjFxvJNlswNM/aFlU7uLo2C5o557He+mQw1q4MpQzxWVhvLgh4gHNqPox24r3Vt
BWvd0vJ9Px+qBg875vbPyjhUK0DB9VbURX0fOIF21JmuOS5sa4FpYSuSX3VZ1Xc82hBBqdSPLgyZ
qDTvaHjGB8/UKYCFrn+hoJctFarPH6OTv/MqFzf+wtrRZnW+kuNo8A+53oknDNbjvs2H42SSm9yZ
rXkjI4wskzjn3SWMC8Y/lYc6AOPcwKmogYOq06lslu5U3IzUECcfLszW8vC/LdHGfKlD1BxSP25W
vauxrodASF3c+uqpLjI1EtoDmg681R0YwsxjYQZ25KjkVvpz3slqE7MDLd/eKjI58vdTSl99f0Z+
2EvLI8RfHmSoOOJW/1mrE0Hu2WQ/OoL5VxWVFsVfhxTfuO7XXlv5z2NQfsnPklK2MIqq/YEsSCvu
v9+o8rU6b+QbNbLXaQvkC61jdwKX0Z3kXv3No9S0FDcjXu5/GxCiUPf29P12mqE3O8WZJ9g6fRoT
meMmUq3gXnRxtBoS/SvK9PRgkeJ+6eZ1pxG+p5YbUzxkRA9f8DOhFBqL7E1E3jVNEDkVU+QQZxCl
JxLbkpNPlszJMVNrnwLqfOgU2D41/PY7M/PVPbRebUsEeHEb6JolGrJL5LVWpVX3uR8kB2MIknWq
Jkj6kB0ktgYd14O3GmZudyAbweIFFtK6RoiQ2qmBYpq61tiBSueqSZnJeiC/Ozzo6P/oVoGY3EJD
87aBHjyYZWHCMtM97a4piefsCZ0nzVXV71oNZwSrQUpoKstT3piEirtBeMdDVCxbeyo/lSpehNpQ
fRlZqC3G/M4pw/RpSLkmlS6Nn1W61HRWzOh7L+gZ6+azatEOd0adDdxFgCDHqVtFUz++u41urRMk
APu2SKqXDnGar/EKjoaZbMYi89L0HSidljl8ElchZlYn3wS+or4UnabzTp0INJ7P2t4Ly6/0Avsi
PhFJq8L8aijDKKO96im3XmGdFRtaW3Ox3XO3SWzj5moXXY1SSQk2fhPCzFAq69G0tStCl/BOnmJh
QVkmbsk2mU86VPj4p9fpVp61nOrNAdlwYKIcXw0viq8TU45Eh8gtjyyvja+DG2db3p+8heZP8NQe
SVsFS6kjEEWkDLhOi+r7mCzhi+95WQwwjAtLw7X5AKZoGeHT0z19OlVUMC6WZXYXnu4dv4g9wdrF
LwM7mEaiKd4BKdRLwaJzkSV2euSxgHxUi8g4Me32gWZ0v+ysHmqHl3UPec0CmRokPgt6b7J7Kzey
YeEYrEMAio6brP0ovIpQiD7oyCwrGuerIDdo5leUEUqNIAx6gEJKh1/FCvYZYt5Tz4VHqs1wkEdy
U3uQtMt5ozXBJUwNew9XhImH71qrvu3s93iqafgG6XNFbWkfeJ3GHR5S4kNYtqjDdta6IOY5ppSM
j2Ec90u16Yn+nQ9xkdQkPoz6DzNzqeNFyXQECkG2Fjct4SpW/aZgOsCUCZw6pNnlRD3ZsxlduDBT
lsJb+bRHFpPud7csLNpb54IO8KlbbGtHbW/lvCELiWnrHorYo5TP6k4EQ3di2pa0QQcIEwa1LNHa
dvb7xJgV2V6Ny/uZyratsFduJy/X3sbuqk+W8x5RtmXieA/8wzgTVuOhNKPDtuirONjIQSUAADgq
XkTRvXwmpSr8LPFTL1Q3yTaDGmjLvoyuThiUT2aliZ2iYLwx29R5xQi5nCbf/8ws0o1Uwf3SM9UM
6oWO0OMtVhx7l+uYKWB6xFsvacW07tDUloK/RJOmFPWSQdkE+AIP9RwwwduSBObImJ6nyvvQhaL8
rPHF1jb9W7OOfugWnrU8I563asAF5jaQ2DIGc+xQtPICpucIPU9mM8YOrvcq26YN8v3BrrtHvam8
U20UX/IoauuvpKGqJsh+wIKMNjXylE3BvOCHZSpPUarve9Qex74Mskfk5f5mzOxpbbhq+ijGNDqJ
nMk3zzHzQffDqb7EZkxuZzppu1AZnK1T9OOD1/JCMkVjXMFUhuuipk0i4q76CDPQ/H0tVq1Xi23O
V7gde58CGOnYV3UEDtJpVvmFOM6sMnU1UsE/ED95SIYmvXMnZ3rAuz2sW00Ta+R36WXUp31tG/pR
pQh6rKJr2Bb4JOyZ+Oz7d0ZmDG8WVGuphMOCoShYWcgztrEG4wIP4Bh+JG1yVZLGflT8Qd0DDLLX
cjyj35IK5b0M3HzTdu08151ojWMZS+PEe0jawXsgreY05Hp0J4dI5ZlW7gCZoRSu92DQhN+HXofi
MiwXedj5j3KDzBF2ePIgD2ycGujPNVAfZbMHplwaWKQ6bePH+sgkaParIewnJj2ECqYUNj0WFmIY
LXRBrNE8xzKc5rOlQfCqu4Cr5UYejn3/qdhpyjNazx4cwzo0YVK+krwqdmHMDC8Q/ByYbvik6qlU
IWWOythuZIW/7TSA8oZiLKw5PpkynYcHkQzlrJiOop3su4CQgoTK3S9ouYrhahtCseONZCI6A2Yo
w6jqg0jaBoY+LDPFVZNLRYrBnAJnKqpxzofyKI8Q3oebmgIDtZqGV8R9b4m3VNHfZeZRAK/iPlFQ
EUd+Ul4KpnZbqFDhUnbME1wsVgIlg3z2elKLNyLDxcZL3UuLYp1k64iChePU+0xTypVrBMVei9Y5
vf56iUaAu0wlWELaRn1iy9csvUNUZOGjVbb6CSZHdgsDpp5NX14nNc1vZulmxyB1fshzDhF6y4o4
J6jd7mWqPeqEreFspqA1SWKbK/OFmr9rcVjdM/H6LEgie9NEp61M0koPmWuPL9bIbBf83dsYIi/I
PbXb6FUavyKGjGoy2hSlTKkezruOGIKTN28oVzhbI6mfO1I8do0dkfHpUhZah2XxVmv9FqO3vpMO
aNiN1tkK0rN0O2fCHrk+ydYaIFlfU1X3NpUax0TWczjNG4QxTyD0tSNL9uDRCzbf1nk+tc3C3gB5
mADAN5rQpF/nYVbjjvdAki9czyp2isDs1lhBWK/16QxySb+b0P5dKZUpK8KXcApnUX9iGU0BVDW7
U8sb7Xsvr444KVnXE1y6yIdn1yQnTqcjQPVJh69BI3Glslqk5e5MOxfJKc23OXOIpbS9KKJ4nPs1
ylOD03ABfiR+HUkFXziaWb1PffZZjq3+6Sb1dUQgu8FqCxKf90cBhX6sgNez6Xr7957t6Q+UxqZt
TqHJPINIrk9uPi833RCkYtORS1T03bNShvG5ac1hbcQVpjTs349tNtwLBfL4GIz4poF0LiLdN09C
N/MVUXjlxpiI0KncDNk10YeZ7ZHIzVIUKFcBA0ovxFw1SPp40c2aNW44jyp77l1J2fNXutNE6Mtb
gjmbhstd1cphKU9n82eyUq0PJFC8InNc6a2CTQeewKqsaxU5u9vf9NL+lOO2SnE6b2LnYvrR3WgB
AkIcCR7lv8uhTZ/ikyjw1vPUiUKETZWf/NZQD2Uhtr7OjAh7Ivg+YaTongjGXoHZrwnyKsxDESTN
soSWBCfH9IEzBVSk500yhy+EtlltYyQmzDv+NSb3YtBDY1Ie/je/aZ1Y/h5Kw+qPD3Wsm5meNiQr
Jmmfhekm9FtS7eQ2CUswbw7jFh2rxRWCqe/Tva07e6aitDdGMFmuroHFanHhHeTm+/g/znUz3vKf
n+oKg0XF/KMposlFn/A1ZbMbW3gYXUQoSRwGSuF5yBoXKjibMuzGUz1vujaZNybBu+XY7Fle44GL
dYr3tW0+Uguh4QfBeNWzeH2chPLTV7j94tTKX0I1e0ymYrjqKbZMfaIh6Oq2cpGbMh7YU31MERry
lf84ASN9yFwSPuefoMrxqITgO9QAleYK/l7Cq9QAalvEjnfEZLNQQu5Sn57GxkYMhfSz1W9WaNG6
nnsdUVNCyPk/PgG533zWsupVrUBhTumPATP50kma9qJmE8hCLpYM6dCVSISI57hxLEeluMoh8hCL
a2xzA/KWqHdyTI0QTBA5PlvxNW9Zd3m9DWbJuRIRLwndt8X0BcauN/cymy+wjfGETe0l90ufXAYC
o8Iq/EWHpHyxXQeZfT7q18CscfEEUY45D/SKR5wKaU1ZzgvJW3ZMaNZjpuF8oDL4lLs8EL1wnme0
PBX9LG1PTdrPGVGudgjm/pOhZ6uyhPuUBtyB/LLoRGy1ATCgX1n0JbS2Wxwr4AiavaUg8KGe/lDa
RKtrmvN9pKnosiHJDmt5Mg5CUF9u8IxIpGLO9VgGqX4pQuMt1XTlaSrU5hyVTNomvWCC53vZqY/C
nvjEr2pCZjol5jHLLfMB2jyPCK9chDO62fCEcSTLQnzvybHMpPUxBYAc5Fm5mRRYEzomZVS5gmyq
KL4AkP8ReBPe2BYHoC3a7jcYQNICLMJjz3JTuyrkjwhMaoWXKvOjHNYKOSeLrH4njXJ8bJz01eCj
hyIq040Bj3AxDJ2/tVjyYPRLq+vUDNW17Vhl/3cIj278B4IHfo5uG6qwNc12ZIDMX8BKcTS4istc
c1H3msXKJcbAJ6Zw5Vlpjvu+INiusYvfx1Ve1/eK+qNmjViWQbcZMIHckojQ6VjLxMeYmluey+KX
hjNY81IcKm7iL82KwtOoAGLTJ9Qz//03ENoM2PqTcWO5pmqrrm05GmgkwzC1f7Ch7Nod3ZxoUR5+
TrlRvSRcFa1trCyptfvT/lJCLIdV6x8LJxsv8uwQOsqS7r1F/K4eLxSREMT1b3AXzTe3AkkrR5S8
5bsLvF9JR6VMDlH0bchQ7eL1n5/5x3/Ht1CUNv74GujDQ6AT8v2nKiQlCbI+1NTN98nvo7lkJD/G
e6NFaJVbSMqJpyuosq1jBYkcsVP+0iib8IA7wz4LgP34IniZkGhn06VlrC9NhEB9g059TIIb1jh4
2/842/HE+P453lN8+s+HxvnnEHff5I98j5eoSkqoJ1QEqPzELBEVJ9oD3KmPiFDqozbFyAQnsfse
cqxZYALtAkBDhUhpCLeBxdeiENHxmCqxTSgLvKz5pNwAvsRG8Fjh9n6ENOsvgOaPJ3mqrzOCadrQ
wXzMx/s0Mva0276bQWnGxGfsjREgAl7wVEPHH0TNeJEbeWLUQs7a5lfqjfVOjusEC+2DMM0XDjW4
XVDF+oaZgf8WhegG2jk8sSmTVej1xklpmYkYqhnskIutE5Zee71D1JHoJkgvFeanRHhMLpAgqpvJ
NilUhFoz+0lPxzka+KfEQU3dNO06MoAXBfZEPxDVD4gC3ztOpf/ZSaKs/vHvkb99Bg3NDz2OrU1l
qNSp5nyCoUUdg/eWY/GNoOAJt6EC+RGmzLE2pEt9WLpgLRGWAa1dRVuYiWK8tAECdILJ020qG0i1
SBZKXqIEMVvjOQDUotXipaGieG6QI+AddJ1tR2jySlqvCu9ouopx50qJVgGNkvJhzKvIjEe8SacS
Qgl+Rq7lpCVw2IxJEikbKlT2XAU1543c851YX5VF5S2/14ByUH5Qnml93nFFuu2TM01q7Q1YCxNI
MPsHLymVl8j/KYdtQb+2pZa1CXo+Rdj5QYEh+BjB13JC/mFnp0U6P4RVvWigBBx4aBi3lMfiWe2G
M7CDAKlR1DGF0mJ3lpqKmzNOw815MAzHz5bAk7VNqqTVKvbVJTTddZAbr7HIw7fMQqDiVWn6MELo
A3JYx/AD4LRNQeICkXNJjs/AzZdT299HPIWXSUN8yXdH1EmYDNRtUbwY9o8p042nmZVwNcv6UY7G
Tugf8sD2llpej5vJdMU69VjZDEkJ+SBQ9Sd52CuRuea+MZ7i+aw5+R/4F9HfixwpYNJxezfuyHPB
862NNTBZkodqYE8Hr4oe6yTMVoiiu+sgrGI7GV11tIaODlpc5Nts8Merb0bpytIb4xmqJqqZBs5Z
VUUVK35rojDvaTQE/qXtjkjFXmgmwaHf0o4JhQDNQjPHgMizLO4mAo0r62oZX7Y3vkwNiA8x0ROp
AbfQLu2ybyqxMzUQ/jpCo+XZIR+Tszvmn6lR7YYSioysOALlyRD5EyxECe3sRnBigH2l6P2QLdce
lk29s7lAqbXeyzzpPqdtgsn7LI+GaqLP63J3S2vJBNDpUjrjVaZJyyForXcN0sMYAqXTLVjqVme5
UWisD7CnxuqcU3U6mli12vlInkWyxFl5PKrpD8+glB4MYXSWG5u8LNgk5Wc6VsrRqero7M2bVDVo
r8pjQivR/cB2Bly89kyBdBLG8TrSzPJHV3MxV2WCnm4ixS3p1PgoN3jnYrJnyab7HpTHf07/+Yzt
nciYAMDW47u14nz3f34y6KEyYTl5c336WSLrSKOMkscibcSDj4ygTIX2jCTKuQhD+5RHuNuMg+bh
6bBRoJgUMk9eED/yz9e3Ck2LZkHnszjJE4aZa9i8Mqvd9mFtH03BOt1JrWE9mtiTuFJMDytsh2nS
oGBmu8Hr/zON+DthklmELnTDol+HXAW1hJxl/GUiZMfo50pbddZlUbirvI8MdQlagSQBop25QX7H
ypuGOZ58q7p6eY33bQ6Ol0NyI8Pk/xzKs81EUcVl9gc9Quyr0r/WSFqCQAkf+lFYj1lRPyeoLi7N
3B7IU/zduVNFB3kYIfggOsg1NvKzGKrjXavXyUqeVVTbOvYRgYxUgCx4D8r+v/9R/mNmxd9EOKo6
Uxp5ylkz+vQvf5M0KutR73R4EnbYIIRq0Hi0zakKZ7JycKo8xzyUGXPU//6/1dS/z0q/v4y//o//
wVT98z+utcS37H0sisc4iIuVTsbkFuVIR0ss6c6USB5yk37Issj9r6Jp8d5jK3ggIyLeESukLof5
UI710x4PFIF680gG+2/ltKnNo9j/0kKRf+D5AgQk3sgoCbf1ACzYVlvsmp2zEnSHPwajclYRCZFo
MLL6ganAixzPYBcuXdKbLiHAtrsKed4C3nOz0TqlWZnVaFwd91z0GtUOGvzaWaTTntqpei83Uem5
B2bgn+SQab+HWnwjLuS0BW0dolX6Zmo38UgTRv5EVo94EfF+L8F6WHPI0XCisOYF4xA9uG1hEWxv
hqvUHfXsUE2+vQ1y/alT2gp/l/tID0ZDekGNRw792Yy9QIBbFC2rtHl3/rAqcm37j4/IQ0NAuGPp
aeE14Y6gyVy3C7lLVwVxcX6S94wckfcBzeBwrxBIAiqlHAnpYRNk6ETQrNJPxMl0V9bl1/9zJWnW
PxcHOne0g1FJxUDtstT5+yWstWZs2W3Zr1G4N0fNp7lFdf+guUx46cMMiG/V5l0r6ehWKXIYKZ40
yFda6DmtQQALzgsoSgC0r6XfY25NqSNJU1g8N1nrWnmn5posvzGdBN3fmQKLBdXr5tCMikPDmKlo
hW7q3FP1lUfTPFmVe3IjDDfelJVCw2f+bDToSMCHQNuMcmJXI59B2gzIWx76bmZvSal/njzNR/ED
BEZiVHxeDRcFtffUWGLnETPj0j2T78XvnpxuTLuyH1HWBVW4D/SkPSaTEHNU86sUkgSJOj347VUe
yI0TpuekyEdEZjAVMDFi3orpGgdjqG9pscULMejNVs8Nd0J/BwaBVCuk/rkRb+CdkTcrwt98BHkC
upe3yeiGLP6HsjNtbtvYtugvQhXm4SvnQaRIUbIlf0HFdoJ5nvHr3+qmr2Xr5ib1UhUU0QBpSiKB
7nP2Xlt+crvc596VhaSacYkAjig+zqZNFRKxUp4s89xrl75IinJQ6eyixvrm4ebF8sGGaR5z0jKH
jKSOcBPkoDz5/gx5TjmdktwqD3Lo/bmxZUzHyjU27+fbpcvLjcz8167XpZT01v/8UTR/h93arFBN
T2d2pnv4e1D1ffgkmk7dh4bjhBsjxA3XKdFbrOUsWOcm1I9zTNF+P/daviqJL8CxlX2VlfIkQ8Jd
g2lBJG4QDNIo+tkUG1VBsc4nYPRU/SyH5SM7RQNkVM28fD9VHpCbAQxyGZPw5jbW2R0KgqfMIDxK
xbUXqgV0KPoZspiE5eeWZz6L4oEvTaDnw4t8FP18lLt2fx8LWH/8829Lon9/XdQ7VA5019FVl+Au
Q7U//LZaLSEiwOrKjS7MK+2qzd5SYcp430iyZsL1bZfk7Sc5Xg70dO/cTUsXGSbRAlhqcZKbsYy1
pV9mw+p9zBXKyvfddMBYNxb5F6dGXVoK6pLeD9XVG0zR4bZuQamYoh9GsBkpLkc5NjS6sR06ksHk
LpUpLjYV2RKyefW++aWjBdpfI5Ykag6BBpRFNcbmNLbKcJ3G8a+C1IVuoXT/8SajEq2OSTBjUJYP
/3bfLk69QR6aDAuB2cXtwCV4g2XnvKgVp97VhBEQQiaASyBNmx14rZRVs+Cv1FUYr/75z+d+vIE7
jq7pHqU600Xi6HzMHTbhbAkoOohYb7i6qvnds6Lkfm9W/YKos24m2UTeue3moYxjEv7EXV2rJi4v
Vpls5W3aCfTxZOTIMOSpmqd993Ns3/Jc8seyXex2/3mhMr6/kHzmLF7IB5XGSoZotQzU4BbruL7v
XHgUmnCayc2IEQhljWJtUQW297FC+Q4zGBhqFOQQjmh9Syg3mNz2KcKsXfbkPMiheAryx2CKN/LY
QH8jrQx1OipKFOzRIg3H1B1fpLk1t5r6GuLS+buhnLPk0kmeZUY4k4fpeyBgXHBtToGpAhXPOmK/
u4ISrgpcB98KWSOEJ/jTrD5IWZp85MvCvyj5o8fHOetb03LAvfIvU0Marx/urC7IboepocX/WEU+
Tpirgk5On9JTc5QvXIN2ce8Zl/dNjTzF0arg9MtQDd17mNR4W+mFeRmxtlNga9wVAPfwWg/6TVYc
dFd1d7VLzt0gChB+VIsWvs28K3MBTLZk2su4kizkHusS7s2nu9ONdCGTTMaUn33JTLDfWBLDblvW
tMfr3R1UwYuyjS68yU0wh99nKM5HuWeoWnewXRh5iX+931Kl8bXoleHHLVbulwrY1Tu4aEhZzfjg
d7rcE2R9yAIzTvH7TV7e2lVUH2u3VatlYhp4fiNgU4v7MhKvubYPjZF6eVlbdzVTVtjHPhrDFznu
mumPccd1jrgQbgBJohmziaKchi7yjvlY21i/o8tcZsGj3FDrVc4N5vpHx9TXGBOLBzkkD8rx0SUO
HCeByNzNA+K9xckGqgXMX1yM5Ilaj3tt0Y+je4qnVzlUqtF8gpHx46LRO3QUJwBb92uK2LXL0nlQ
LV3ZBUn/Oaw06yg3CRqHevG+3/u2tgVpgmgCSNPgwhyU/HJzTAycSoKt+Ms+NpTuqOH4E6ghz3II
4FLKmJwrBQ1drsQtU5nqX+4+1sfFoGewFhQXMMtDpkRl4vdZY+eHdUBCmovFtKou8tMKWOkTMWTe
4f3z3AKNoLsNGPCXscGtACqkh9ZoWKfWnvmHbdzoqWffXKd5AsOoLLhFEI768xLEP/RQNMzE5BWI
0FuCGzMvPTTIBp77/E8nFTgY365vBSDdIe7dF0Js2qec0HV5DArMcK2JyZV7kWrMl26lzZZ5sKsw
OE+5F6BlFQ9902yXSJSy9agSknYfNOt/Wb95H6/+/PpMTddMbt3cAnjw+68Pon8dVg0+4mrw9k4W
zFsnzdAGClCFRFZIeIUEWpDybKD4y+N16os475pc4Rq3616eMtnjk1/PVHtNWzs7WqfDQAeWkKX6
2REbOS43XkYqQzynNtRIzv0xxik5YupTYx1T2wRHJsflUzOPVr4dIayUL/d+QO7mkG7oNQeYWHk1
7hk//q0KDP1Wp1+9cP3mrYpqd+lRCdgrfqjeJqf5Wo5h/1VlRudWW7fGoKYQQe5E5gMLfez2XarY
8KkgZKJfcUPh1GWUN5SSxSBOo42FXYccgfU3B0fZI4I//TEsLe3RIfR0leLAAnLYZQlWEY3r5xBV
+NzFPqqy9Tg7ML6jVmQwzj3BgZADoKwCzuRDsviFHKADTKS3jn1GnCI3AesVhL/+cob8hjSkTm7/
Miv4PSqFNZitayioLJP8OtM1rQ+fC99VYUeMLbHjHqGsG+4EBRIfKPgiJeNObZcPx0Tvd9z7u+U8
5mtcY9WbEszGllplt5G7gd2fCGCabi3EnpOCE6Qq4QWuR93berBPjobVUgmdXFT1YlcWRr06sBfy
qG3SK0/Cgb/xQNAkC69mDU4gPN53a1G7N0WCw9Cmj3fYoO645iOM22epdzb4QIWTar0SVmGtZlS4
NP/Tw0gQ1W2uwueSivNKbQ10JKLRL5v65MYeuriIj3KvSVT0+IHFjD8NdDLXamegzlGol7hgnVWg
Gz23WN0vHumcd1Fg0xoswMQBvy+iizaXDXPcAVB3Gpx0fWbdUBf41knZ7e/XS9PO+oe5VTeEWMFZ
LUHtokCaXkfTitbDYAT7MR2mV/q8ROygY21VkMqJgzO+sFvlXyaFuvr7Ekj8/V2HxY/mQh7lr+98
KOu0PpmbZsp8CsHlBW2/ttVVaiSl02lgXZLwoYn1fCHR+DBKhyv+xLU8iNpUf+4HICTGNF2NGT3F
nR5sByNp0Q3mwjqMAiiRfvbUuuqz/JAkjmasPS+Yd5RtyHppnGSNlZC+dljUy0qFfLiouth8CNP6
oEGRIL5MTmKqcUvzbDpmA5k3WqC+4n7fo3Gyv0EWzSDHTMiwQqveeQEm7QS6GOZ5rLLZ7Njfsqg8
0sKNXiP+rGv6DUJFS6lAtDDtwwTjfTFPKbrRLPdXedRW+2zA6LdAwUTX3hBBZgSInKuJOz1B7dUb
00BlCUyqPI4zzLIeYBg86OoVFKxcA8mlj5nXBvSpqVzJsZyV5crKS2eL7WpcszAdqWW4AfndHszH
SS1f6haKUAvb4s82/EMpS/dbptPM72eVay5+421HrvdB6cERebFfrjQF9Mww2qehMOY/CXU5yNdH
82isy4wPuUFZUlgYcsn1/s8Q+j+5xuBAZ+LH5CxJH5YbXJzNo6cKnI5LO/RFrcaDqqSooKjZH+Sk
OtT09nEy2rWccFdh1zyhgV2GZpehiwtDwiSq8BOLDWxKqYOYLlA3blvbW7mb628mlKFXNGvjvjSm
fB2Jszw3uc5VV9yaGbFwkhU7pheIkRCSvDVMrZZdnFcnQLPGjcv2yciyAboOoj+AsmSAgK16q0Ui
MzlZnyd1HA+g1LjlitNKBGGLju/sRaifLn2URYsk9Kst1M8ZR3NkbkmFDcD8q9Ztrvv6ytya9CHH
vEGSAs10yu1ypCpjQYPvqy9gi9NjOEAaBii75GsZoASf1HQZI0YiQ8B8rASjU9eqDZco66VRbTyx
2AQu1hBY6CM8a4GSof2CBx4+/dKzBwg2gmWbW7OyjQsvWCGCzp6jvFTOSVKdCy3Sz/bgneM0Sq/I
mOFdGCGTT1APamtPq2pIxo0cM1qSvR3IFYpFvsY/3y24J/y2wuByIWQJTM8NzQKJaX+cRvAPKi2l
D3XFTSXftVVnO4BCjL0X+clRnzrzjHhiGzUmfWHhiRznETl6NRJw3gT2TdXwANKAf46sEGDyXA9E
SnTtWTom5bmt2ywKkqh3pk/SC1QhdV/GNipjbVD3xEBahxQdDBHoUzi+RH6EstljWZ5a/XpCpBEe
x6qlD0+JcdmnCHTFp19adgzxuW6hslCWUouVHJNH5YHMKPxVp6p7ggCjlZdq8x8aAqi64WMVTIGz
Sct52BFd3WI0Vva+Gat/tF5nL2ezjU+uV3xydZDezCQ2RpZoFylaNnhnNCmTbH/XMMeDs0Vijx/l
NUgMLECizERJXPtl82EMfUGG2dSOaUnlBx301IPgoICAbHKwbH66LTqqlEov7ndysLBTIsPxPSut
V265hQXr0aR0Ytl6evHwGfJThDAPqCqdAY5F64oIgZemqvDxdEO6sIdI2f5PCtM7lGlw+nodYGpc
lMCGrZfgJ37cdU+Itqz+acy8a9KitneVHkqAiLkYKehejU6nxi9k3CrOr7ZStG1qzdoya+Z2K68p
cjMB4yIfrb1QjrfQ8oRcq/GyQDKZtW6tqaNP3Y5e6/tuM5XMxFBerOV0QW4SQr5WuM7V5SznFXLQ
FhMJCNXPNCWiZRm52WGaNfUBQVOzMUotfBIuCSzVY/+qj/kXAOzen+b43REE+MUUmmskdsmTrMpZ
Vl0uW+x5O1mz86kG42c1HuTBoNK99eSF7bbvT9JfQK3P3oRmrAD5i/s3euhEQcwrkEj9LqTc+tw5
14Da9q0R/PCGCvdigiJ1kMcMcmXQvgP3wSxE0YFPQkd8HJi+qXiOC1NZz74XUgTr+Kx3Vr33Guds
Z9FfwDm7ZxS6gDVyL9ur7jDiS8LB6jZ+9F0lh13RBvsPbRiiFbQ/bX3vEP/z5UOzxWzyvYRIaYLp
hmlqtkBWOqpli8vLL92rCaNYHaLWWKpprzvfCo114uCUCszUovsMxGwVkxTwpY0w3+cwHfaeg8Rn
qNQ/ktFHq9/qfNaFu/q+KSgdRMMtTq1kaZWucJXkxhoyGXpwFtIx+Y8QcwKh4Y7EZjYhSIMgU7j7
etEqlskpxBwapKLb7ip0LKJsk758obV3UFx/+iLH/TEaDo2mFS+m7hzq2mLpTFzRIsejcImj3Fm6
U0ZOS6+iZhv9P3srPpRGEB9tFKNrPSbP3SXj7M4Hk/N62QOYnH2a8vYwVzxoWZUTa6fll1ZTrE1h
YyiE95Zs0CUiARG8XceLdrkaRCflDuDR02yFQZYWtKTuZvNb5wMQmAj0JlkR69Yq9ocOEz0EuLaH
p+xUJvlDYeMmIs1S3d73gemTWqV5n/B5FVwCKajJbx+5GqJaq17knleGSB6IgK0dY6Ni0/tAGSRt
NDyhdaTi4xUhITYpdpep9c5pXjiPqUPmpeRTaL3gX6oln2nOxRFhv+Wq+AnFo+H3sUgl6CRr8X1U
XnijfhnsAqowAsforqwxUbYQqoxtq1dQ2kmjfcuT/mTYzYhDLHBOGDPtxUTB6dhWARXMFF63koXF
XurtG6+0QJ1G6Up+zwB7IVzs3Mc+cKdV3Cv6voFpwHqo0ne5EtQvflJdGoFrr0YV6mxUWfxsvm+9
ks5sP044UJa0MOatKooIcmOjrbQzfNapmleARQJvVwEk34622e9oWmkvgWmepfmnLgkcrwrcd/H4
L4UTbiUfv3TMTTVX1TwERa6l6R++dGQsj7jqM35x0N3WtgAOGWZJspR8KDdtbJIx5RkWpTDx8P2I
6n6GcXrQSXvF6KiygGvtJ6Cw9nq0VJ9cvHy6gI9hWaip2iZFdkOYoRqX+7kjKNmczX4/ZVRtCAKB
zAdkCks7wZXBW063kSLTpF9zJq6bTvH1I1jh9qhrKujL0UINbmjVVU6l5eaXmbXjNwsnt4urPhBJ
Bk3D32rIP9dFbLYPmULusvhLjaPRrRSimx/yoR8vRQ20mORv+9mbh1Pm1i2X7RIEvuggACBE+5/5
5sKkQUp6VhzR2ebypIzmvE9HH8SBhDyIq88Iq1hr21tV8yVJlKZc44byn2tM372tv9ilc6bzabLs
7Sjpg4UvDgDNi0PTB2wSwYNqRviwXlwSHzF0G4D1PRa/AQyPHJzyFh9cl51Vqy0uxCShek28g56H
6sEUrIC6z6LPuWs89qQufssGoHXO5D7bLorhxElzpkq+fYW6OS90IGCawusb9oyoVy3j8xjNztKY
6uxbgT6wiI0NiNhpLXIeLiNZNGvfc1kT1LlykZuOHsWuwzpVJPNDWSKR1bExyk1SOp9rizaYDcJh
BR0N4CdAWK7qbXNyGz19qZpg4yEzfO34b6cb3FzkbjT535PUqi8jxalrP9QvqouHsHYfay3rf9mM
ufrVSa1i/2E898sLkAj9MJDCxkSRL3pqDhcHU9WOEuVXr+qWEGiqI85W2vR5u+cu7bl3xuwvDw2M
MGtnzq0FHo/kiGE143tbVTe5AVZ2Q/zQnoI56BCYgUo0tBiOOuKupTyjrPTqNuaRKPxY15aIiNPk
jLeg97kxDLW3G8a5RgyN9ywNi5m5Tla/hDrRz/lE3DzIHRbSKpEZPlKva0qYxkZDSP2Q9anKzxZ6
/EXL+ZHZFFQGP59eKJ+goR/UzYTNCSpbUY07EpOLlS4+fZqBVAFo4iLrm2XoVNxhBdLOnVx7o5T8
4RuDDB1W7sN2gvvw4tYWtUcgfPddbYxIHKfQukHeq77Y4o7alaqyso3Q2ibKt24MgqNWVPED+Mv4
odLnH4/aOS8PgTEt558H30+L9fQz/Tlka7HdkCQot/fH8iT5HPnI4E+1tJQ+Xk2BvmOdFl1i3VWe
85zZKQuIHkYGu7019cy+44aUc3ZNpy/XTlRj+5YnNwkVzsKdV/ej1dAcZtQfOGHES82KenJ044+U
ujs2KQIyyNSJNOstN2rtZmNM26e1xvrVIuhU6/9ws2rYJoZT7oJqoKsYVCZJI1550noHUb2KpWX8
S9oO5HEvCfSVW3REJOYOS+3BIQJYRYa9rMV6xKj08iGm3KOJaD+5SdG53B813NT+95iAMh4+nKIq
DbGbKnHv4aNZwvVE/Izs4pQAvwBI5c6XMAOiyIxf38gxtRvnS29E2o5iOIsccQqGjgFi617vMm9d
6k639gs7+yQq372oR8Wm5e2Zg32HlcSVWQ3Gdjm2rXXwW9OAtlRvvUbRbpY5pdfEcp70xC52qZLX
68Hqy2wl7/4tdTsU+zAjRmKWd01Slog+e3vjaG3/PMcQOm0RTNqSTF4qVf9Hleis4zK3eHw/FxDJ
ffXHGltZSeXwXT5sxuPSB8iPwRjP1FYnvAj9Q/AQZlq6rgt32qBZKLceaRK71jXL24wzDpE9fQCH
PgBiH+/F9/tym5kIT+fC01jW289OVhU3uXG1sVw04CUPcreuy4ZAGKcjdQxEyb/MlXXvv27bHrNl
yrOWp2PB+NhuhzDBfdMsuVd0+QWd3fCJafq41Yq6WsvdiNRVHmXqVu4qM8XZKUER5g1h+Ryrxoo8
rH1B94LcQp/UbcP7y8E/3zpB8qWvAaiQKhQ/+6WerBWfuVpW1awOyxKH95gHON5nc+leYlGdtEez
Opp5gpBSKdPnXqvpLWHNlK5Myh76ZlKyrx/cmtK3mcVfC8uo9ce7NHx2M/KvLeRhbQM09H2dNsWQ
JpvUH16iMI3XQNHrhy5GMhDD+X4W5o6b4SI46Hxu24l9RYpOQvHg5YiOCVtLhBLhHQ8pd2Ew9sCE
ZuxpP7mREDCCE/6qdte045/SOjNPSNTtNjx4oc8EuQZf1lbXOhlOs8kcAT42DAeR1qlGykPdw1aW
xJCfQyTeWg9yT46Xtfcgh1quVeHy55PeXwdT6en9Sb+/jkzICN0I/2baPcgqhQXUbackmCHuJBJn
zOoF60/YTWkvcmchQB7fN17du5shs15VLEI0V8XRTO//im0XAT/mZ8Lk9VZ9kBujKYrFXNn5xjOL
/2c/muUe4kzHtg1N1RHa2DJC/JflnoYHmhwxesUN95eFr7saGPXROvRAvzYWXY6XrPe/FwVMqd4N
CfJsQ9+54Ll0kDKhIYg0op1nPT/ZndP8kWn5YoxHDG0BgkxBq8VcOS4xt0C2T2xjP4xdvNIFhdI3
WuXq6zTbrVCtwcKxq0RQM2ut/G4U5KA5bSSsZsmJCkm9n1zNf4qoRw51HX1DkQVaUNP0z1Dhh2Wl
pN6T6pPvHUA2OQ8kue0i8kWObpMkRzNwvO0AnIcq7iG1dVz81aiTshs5fClMwzzJTQQ+Zl7E4B8f
YvNLrLXmKct1kbGmFXg3y0tf6/MbwdzqWklUZ/djdzEF7XBLQUyt5jypiYA07GUdxeDkqpbk3MSp
jvKAfCTHvMKjSu3j5+qoEa7KIlc3nfB6EiuvXIu++JK5QXd8H5q+IRo0rm1J/HICWMetS+cYBdYn
h69jvNQLy9uYkQlUV7wKEH7q62RiL+MpfHWS2f2cB1zgbSA5j4DOAYMWERpOnUWelqgXd9DtFwW5
wrav22g390X14lQZk6te/5qqHTGBke9ekwE2VzZopB/q/vwWBWRkiDOsmgarNij1ufW5ic0TsN4U
Sz3dnb54MhWyRWK5S3cw25ldTT9PVkQmP6iP/3xN/iChEZ9nQ6WnpGIsoSfl6h8UUIPq+8E4NtbS
GK35YIOpPssNGr50QWhpCKjB8s+q01v0kYKGKO6sGq+i5LJUtb7cxXU6PXGhtq+Rct+5j0wA31KX
WCCWadPTfcwClGMr5aYOEBQqvjt/8rWZJE9zdh7kLjM1pr16dJV7Q7Fpylh5qeK8eNIgWd9H+UKd
UC2gGROvEAyTsmWC0Fy0yMsXXam5+7ByrWtkDNY1zJxdagMGzrzcvrIGsS6BfjHgK2DiWIO4ip4p
25pbVa2Mna4o/dPQYxikvu99iydvbZit82a7lQcYUxkf3HTWT1VJyQVDsQcHlwANo4i606DSAIFo
wEMj2ioGiR59rrMjR35u0LB3J0Xnck0M0v79oByXu52S/vXPf2L+oh9vuyijPG67um0xSXLdD6vl
rIWoYCIzWrm+SdyPwhUoQov/qAMy2+qw044G/d2jFlrDNgOHQSRKqq3yAWhOOuG5MAec16htt6r5
LL6AN7kxLBIrat1W9nEdRzegzM1DM01v72eohT+iBsPELcd0pc8OlLeXIxB0LntT9eb6zDULk+tn
pwfa59L6M0mT6s1PdHNXo3lZ9+IszaF9ok3+tTOM/FEn1uWXZ88zBfRKaQ7AJI2LUnErE0ZxKsKE
WeapwlzJ1S5zUeD9FQc0G41ANrr51ZlaqH6wg1byQOfw7jKr2cxxYqyDIHdRLMLOG4IufHNLnAIe
5tOHwum6F6tU15MY91lp7AB/eWsrCUI8ouFrNVbd1T0khVpch1qbadAO81pmc4TeWJ1Du3qg6KPf
4qkOV/IR+t/PSuOaL7XWpsvZi2m7EtBwMMeSlGDdNz63uovVXNO+5TPB53lgtTfbsaudExrKFhWN
ckts8692zrRvczucawWdue8DIeoTqzoUKIZhJtEeMr153rj+yF3r5yM6W+qmxM90zlX7v46WYkzN
yDWvFPNQ07t9gMVoraGLmS+VPnxvDaf9cyTeCwnx9JW1fo51vsuuihkgAJxde+cBaTziWz4iU1A2
NO6s3WiqzI5151MMsPPryEpnUSkZ39CoUg9jp4BxG0z9i2t9lydEMJ8QSrYrsMQDhSbAhPg1PrfR
1F1iuMHP1QThlSb5jggxXNVMPk9N0eY7Z2zeij7QT3JjjNWPR3JX91SI/l4Tr+QT3s8bKJbSrteG
P/IqJHXMiKZ/6VJr2scutaHh24OUQGQnel31Y9upjggUDZPI5CZI+fwQOf3N9zoSMdUsOJJQTMPZ
0TKi3NP202ik3zpu+E+xgXWZ+x1XGMw6772e+6QqLUBr64SSBu4NHwFZu1HP5dVuInIlwqgmUkTg
bys/MhZU95QXyAQLRSx2lNQVa1DNve9GZqMvHM3byjqSMqusFHW0DLKOBNNUuQDmuQtRpRo18xGc
cV9o71pVGJDDth1bwArGIhQZDjLXQW66gcKh1loKmC8OqHp89Y0BmkUzgmHIuhdnso1TEGLjQjLf
r3O3V0hJK+OV0hNDkjYeQWsWYU35ZH6zbbPd3NejauZj6rG5CLdiPSoXpbL5Kw+MNQu0JqAU7fXK
XhXgcHJOOuIi9fZct8SF+F5ZbxCuKuZKHlGi9GS5anmQe3JjiGeUFPxPwXR/OvYNEUxkBDuuwPym
LbltSItS3aLYcfWAhnAfdCUk4echqZ9s3NzaTbReluVAfMxK5kpA5EVdPPjhfKhHfAQ5rI3aY7kX
+LWQ8+7++e6gf1CMY2oGCYt7wTQN1ONgkT/cHfS2AFgxdHSXmzRcNtNgcxlnY5S2TZhG3MFvEw8L
94wEOnwoShfpvByS5zlGX/ULJlj1ygspgL6/wv3IRDfpYDrlU6i2r2kUeX/WWrWcgkn5SgkXT3fZ
1E9Nb1Tbua2pKhKng2+PasOoFvpnNS1f5JPsmOqiDyfaMym2yE9ibluXZkyys/yYTilcqFLHuCgP
jmRKnaZYe5IH5cfUtZxfzk/jaV7D/rbW8qA8f+B8uSc3qm1cyBfJznLvf50P4jKtl+Jc+V7kP05n
hvdCQX0t/3WTiLZTHcDXF4VYOfTzvf/d+T/f+/v5+m/vRb4+mVs/3vsQT+7JyYwnU76XvzlX/pzy
1X6eK9+GURT2RoMrvsod7ZLE1o9f5vsP+zdP+vnLeT9f89N53RVA5eRB+Y9YvKH7HsFJe5rd4P+U
wfnkjc05bpL8Wrld+cnWaG8y6nteTjM3fJZ7EURIuN4kuShG7Hzi/3TbVK2FMZ1ztSxIV05tNnu5
G+ITR91FQI08WWmj9ehO6s0wYx0tgXL/B9LeDs9Owe3z/qTMggmRjMlKPqlHnL3OwmzexPP+fknB
6Z484O7fyiuKvJiEswc5sA/HVTaTG6smenku9VZ78Y16qYBsfa3yeT50Efo2uQuY2Vj6BqszuWtE
7SKtw+JTPmv2yTAR/ZrwvV8D2NXrKmyzHUrl/HWIpRw0fMr4g17xw95AluevOrC8bZlGzlq+WCLe
wmzX5dkdbe1lHrhaiBdrfn8LvXgLlGYtFhm+DxlBt5HwmVLIJeWuThK/BH6HLkyIX1vDV/RFVxXB
zkN6vLjvMwkwz7VpDhviTUkWQO4dxWZSL4cIY6CdTBH8TdFzKIQCXsSxIDOlqxA27VWcfGfjiiH5
hJFsm2MhdjuXplUdar8+oaWxMyUifhqWKnUBcbIhvjlhZLTbf77+fbCAYP0A42QbrqdiFUKjaHxQ
i6HFdqNUY3WMtsVbDkLSYVX9hZljftdwDIE5rQ26pmuS1R6hjBfQjI1uk1OcestmAJA017+ytq5W
JRSsB5RCNTX/Lw4mkK1SJsFaFX5puZuc5k7zVlInGMRKfz8uVYRyN1PKYG0DQjy1JoEIuTGchhyD
u3ykCkJM6IXKehJj7wfezysjTadm3ylrOda2qbpM8ZtvtS60zkCwFkSIeEQsulV+uk88+tEk3FY9
mjF5oOgmDNZRsXlxdFi9algWdKgjFGxKheNH4y+zkudMTXUIoh4zdaAE94JjRE2RXpn50iRGvc15
3V3dVN1NngH1LvmXKRSOpt/XNUgpXFFOtBzbQAP8X/aPgXtqmqrYWAY7G6/QA+OFq5olJOiif9as
nOZEWidbbLzD82gT98pfhMJZ9VYps/9VJ/KlCDvED6MVUzrL9a8VZSlhOFdfSi9RV6XXuwD6tY3Z
9Nm1blysfDjnf+6JSGfa4emObmh07OYhIqTUD49y933s73bleWo28mUksqNxJuuE1Qy7G9hjVo4K
69NIK46hQ9le84f4MOs0y4IwCfapHSdEZulCVWU0p9kuwq0ZTsEyTJkNQampDjXLVm1tUG8+BKne
wKcUo4DeGJUPLXEo7kZ7DT/BowinQI1O0n4zs9Z6M2v/HPtJcqNC3RLAM4Iid5T0rYR6uWo85+hp
PjX0cdzFhumoq8zAKuDhZhCQg6tWqMCUin2ITBVUX9yfdKvtT+Vo5MMKRCIa7MgvlhTCXH58cYiO
YA/Ewt60hftsEF1wcBt1PAwW4lgyHtmXmy5ntd1k6Rv6OadfhAr5nHIzt+kRfGGzfx+SjxIzVB4y
tbAxP7X2ei5NaqAEg71EA2Zp0kRucw4WoSpm8laGZqeFgfMl8ChhERlkX4xgHjawPw2WPsPSjnCb
pnP4YyN3wd2iTlBGHIKaS+ap2tSPoxcStd613gFq33Qs3LDaktWlHn0do1iUqS/3qJHOZHIcN+20
lxobg2SVB9Wfrm28nxBMfDJQoh3bAcCs3LWmNODCKgiS4midJNZSdaiiEiAMqb0rXqi1wCMCE0UV
+jvUB+9mt8CTx0hVt7lvfzghQAOxcO3QemCBmC0HdQw+vT9CCvJawPFz1WTVK5XxXZ+T74AHktdu
asel12oYm4gx3Jhp15383i72IL9rMutoc5jMpQ+8fPOU2KAby0Y5y71+YOECe0K3t5RriHgzO+UA
kJEOh6CICTNRFBX5dszoz0WK9mcrwjZCUIUbr6BGk4zDsugzbZ22I70uB35EIVw4BnrVjSeErE1o
pV8cxwqWRap7p8pu1CuZLN/k+KyDBkHfU64y18z39KynK02BCVA5cdShFs9XOcZ0llBAF5OIFQbf
q7En6Lry3E0g8gnCfgxP+CTLhIRaq/vENego8ztHOHXEksTeVWsNa9+p5Trgt35DLflcIDok4LpF
OE0x7FQEuOGGtHhEyFk8miqX5sWYP7Co6c/3vX6kzJt4gYhHTw8qX5xm6YfaKVLD4DFwx/g58ep8
ZXez+GHm4RkSBMtBm9BxzQytXWGq2LGRaN7UsCarqg2sz1BLzgCeiRfgOi8FInxcZ4DJlbaT8pEZ
yvTOwcXWaT7FZzEXuE8SrKpEAwlFqxJz67SnVJ9ZPrVs0UCwjCHfa7SNFggI6Q3MRa79y4Xe+iDo
Rx1h6NyaNQ9Ft0opS0iwfqm5E2KD+aHsv2dzF27SyX2ymFC+ptWQbQObJCG5qxfFW52n7sXqapdE
Gff/CDuvJUmRLus+kduPoxx+G5uL0DIjdVXWDVYSrTVPPwuyp6s7v7HuGwwHUkYEuJ+z99qPDUXv
p8ZKXylhj6t4BojXwbXCTPJdWAN88jY2zwOxyb1rOkfEYsU2nmnPpantGz1IX5fjZR99jSSCRlqP
TIwialpbBNMtYgOkoTGg32sfviyf4SSKLvHQ1HfLiLXlV0d3G1a7vCGWt8byJlneLiPvm2JAIIaA
gNSK+YoEBsEWjRX4RT/zD6DYf3lTUVqn2sq7vSumX8Ys8QvaUP2LngbZzIcnKZAzih22coHrgKn9
DyMl6ag0B+Hy5+Nkfa5l8bWfkugJr75+qgSKr0U+Opk/Ggrbb6gD5a4QjXGovSg6ssL+ZlDTvq88
H/CyJ7ilpeF4v2zooTS7cNCm9TJMHOTgUSWTUwCGfG2iIXkV3IrXhSnzVx9a8trhlXzfy+ZjsnbW
SB8wnaa6+61F+aGEL36KOvukqrT+lNS5RTGAACT0Wua6No11ijn+Wy3o8+qZyB9tO6j2BFzkJ9hR
yUW6CZpu8KgK5+aUXfwq2AJmMe7sBKqdC21h17lNAc2UwHkjs6gnFTGNMq96YAKcH6DfzkFrQ3FA
CIHxo5IVFgKkeEk4JNuoCeKbj7GTUBtkf1XSEqyrUu2aI4V6KEf1PECe2cCICNcZ+OVrGYyCgFv2
lg0q/+KiSxwYfz++nPT9boD2qcVk1ebBymJG+9zaUtxXjb1fRmgm3OeObKjBp7I9n0/Q8E6i7m/L
yKVYtuKOM0JV4uQUhDGcaUyMFOgPqvGMR3tgiSA9E4RjEOFEoFcT60F7dEAr7Pp40j83Zg2PjAvw
rA7rISA4LLD1EhGbpz16SIH2Xq6BHuxG7XE5xqrnLbBAKi+HMDH3IJR5WM3XFw3PzaQ6CBnJA627
5ITvGSi92cyPjrK5F8HYbaqqLV7SOJarPuUZDVHsoYX/B245fxTDSMJbXDbbaDLxrWKL22j6MCeP
K7IXzMS8c2nzrjW8wXtceO3GR3z71FB2uK+ncQdKy3pKE++rQxXwJpS4D4M4m/Mfhvs6lV8nlmnb
EjHv1me5eJ0sG9dOH54mMwlOncfPEYKaFqtx1kBdXB8FZlpSAp3qCHkm2Ru4eJj3M1MAuwIqKEtf
bKBVF6FaFjjEHL0NDrkHbhUX12pCLcun60RT8Eh4DLlZc6vWkP2/fOTNj/VHLFISi5RNqCZhojbT
tL/fVGO7GWTtUnfNX3tECxhDiIkPE1LRrcFo7syore9/n9BBUa0Q/bZ3iEDr+6oikNoqQfTrqqxO
bTb5d045fS/n2ZXwC4ABvv6dUF//NJQlhTFLIE+bHQelYXwLKMHv4I3xIMHuAtI3JeSoN7s+2EqT
tmAIjWpboCMKq2FYmUlVnC2jdl/zedY5/8Mc5EmHCVbudg5VprHOPzZpAoLaeuLSlrUmAdrNdQqi
13awvqs0Fc0xbrQnu0gwDFdNtTb1KHsWbs19yoz2y2icmvpEBEwCQaqbI6MymM41SCtbS5xrWw2K
SbpSEMK4xAESs38fLteghFdXPZDW1p6CZ4SSFwSv1dVqItBMy+7vjVPp50oV2lEbgIOsYiMWpK7Z
QIDC/hLaVX9Z9ooxIPZXc0si9v52ImsIO3u/hBzNCqUVjh/MbaVrh3tbmN+XUZ2a6dquW7W26jpd
+Vjf3nyHzFfEjc3JkCr7PPZX+mfFbfRTu2b67RZ3lCy73UhHY720LOyhFCunL9ujTIOzjTT4Oxyh
lsfpaD8EpPwdfem3u2bI/btkyOP1uHUhSL4s7wQ04MTdvCyrJgLP5+NRqnastfxHt7Q+DXVg0gTt
jBfN099H5Zyt++doOffnlXkp1WWYsmTV2ubPirL6xW8N+VzCB10bfVIfBqeUz71bkwukJe7Gazib
0TzA6jvQOzBffwunAerYhxr0Fj4pDJJJZz63whrPyaChIiks7bXrh/jgGD29v3mIH7jeOoE97Ms2
la91ZeXrDJvsqeEzGyKr2tOAN0j6y/Z0CY1PRm/ap84GBzGMRrGift6eqVc7N3hAuA1dpFPplPsb
zYwpfQ6oNiMrs1eLF6JzUQHwPeHMLdYI/Pgb14vqi1+8aSkmotVfd5w2ax7wBGJajmV9KacKsrId
6du2BvpLiEZ9WU4sG4dXYQV7pLoKm3I/9t5wNcU6vhDYbKt8Tv7qALci0M5Xgo4gigQrXPHcRbeS
Wz9GULawO4w3bl+kNTrRSwsdBYY9quo+5/Zrw60zxltUFdrzokVhQAdOe16UfAzIo8Pc5sfkPoeG
/2im8bmflzSaqZJLSw+TFyMXr54djXtt1PqtmnGrhNIQlZs1M1nGAE7fd4LdTpf7IrO1gyZEfXaQ
NRDX5NPDwyA+vnpFexzsyUN8bxRrWcBo14nE2xMJ0Z+mwm6ujmaV29bU+he/iiFVADrcWA6iEtcK
gjnQo8jPFCn/ulmO6VWH2kdLFCE/RemsycEBt0VLjS/CqEISX+IH22AM8jv8WDwuARetCXs825qP
4bLy2+mkugcVZ+0xXPCnibKf6zZTK1QP5ob5WvRI+mTyoHd3eZUTmjMfGXLlHgGX0/8ciDQk3WSk
0NM2jyk4+XVWDLPehGComJLURcfpGBd6d2Yp9BVMUr0L4qY7x8SknWHKuuDB5rFt5fmpb4a9Aln0
rmkbreoRmZn2JJJMnsWovxjdJM5tYrCMSULzrq2t4jDnV2NSzNK7emibUzizgSkd9idD8QLPRqmK
Esr8cbbMwXz8c1SqxHys1OAgKmnnYCotZO6Sv1lxF1/0BMEq69Jy2mbICS+N60Rzb6Z+7jqhEP3L
7ARagZ9GUPTbFGFW6/J8egnt/HNNWOyPsIvuURDEn+Ch0zsNe8QUYDSP/FRjHTQJ7tX3v0NPki2Q
UGtNubQnd9IotxoGyrVu0v2FFpXdybjM75Y9pmJoLUcc9vOKVAUZbg9zsglXghA32OsFlSF4T0O2
6a11MFc2+nKCXUZ1dJt7jn4qtKR6jHl1CB7QEGbm5jN27JU+K5bdhqmCHgSfsyq/T5HPrZl8VIQX
TAUWX4/SIQVGW5nTqrO0ikL//DQLdbl1fO17lkfawR49S21S3j+H5N8oKx/lA6j1mCNotqUjY8QD
97FBhEXUDwJp+2uKmXufek5GsCR30t7YdZgkj0M5VogjVbFqJzv9/vsKyphwCsubb5LKKpQ5bIck
DVZhX4aroYoAIg/DgEyqmb4WEoNuD7260bxmHwWRs58mMi+1utktF+A2KVn9g2CDU30ZB0mEje3p
/EdQxUvlPiFu057zxI+P8PxqeNUmGpNIH5/5fLYrHY0BSTkhtO5sMt6NG8uJ0lDd/l3Hp3U+8axm
tekWgI2sdJtFOGOtJja8yyIcrviW7pPZqNbX8tglRnNZHEtqIwdaJ63GGn8BhU5aVK5TAOWgZQv/
GXEt8DRLe7PthHdliTFqGRp8vPz87p9L2tYHmeX8guEE1VkXm0qxsvug6ZFkpYGd6n1iIYeeOdGs
l6ka0JaDU3zNBf35QkY/8NwA64yoGYAndg80ALQ92grxhIAhXC2X2GMC00Q5n1s8e1ukIOnF1XLn
ykcu39BQLpfvJkxijKY8js5ItzPjF0+Yvd66ZymGgymz5oc/Jq9k9cEwA0+yCrzC+BTnWbLG6aQ/
e4KUs35wnYdc8NtK/mmoiT1/r7zWvRReYEJewruk+bY82cxoD1HfAAQR0TxrGwgyKTXq81T5H5QX
4LYi1m+dKr044MhXQG386TT12vuoR7Q1bZxCiX+bT3+sRUuawVKZtrIsuAPYwf4+nVZlbRKKE1MA
Wdr5UY+eLWnJGa5NO9uEY5qMK5HjDQwbpz+6mXWMDb1+M7Vi3JiFZ1LbccezptV3ZuCC8I9Gu8Aa
y0qP1+o8+Ck91iS+5mOdoAmFgbZssPh8dwwnOCwjoVWk/y67lRyAkQYWC+v5YhnHeHIXmbPdtPEm
59vzw9xPkGS6eK3XTJvn2hQlbyt6fN9YAEh9mYf/Us15L9f8xTGn65o+W3ZYkiCwds2PMHDW4K2H
HA1muoEG383lD0eFfOCp0yIps0jAJdlHbYomLFFZGqQCIorxTXJeqRaoVe2hWJwCFd0XvqrQS6pf
bWpUx2qGwhKn4xwi1mnI6qP6YZw3y7G6zIdVwJ3sjJDJwLedJQQDksV1gI7f3WyX5Sf3YJj7hs+C
EcDaRrrR9FrE9a/c+lSQMK1XmfGC/7W59lL+8oqhP3eQve4EMR1Hs7bdNTSReDXxBD6wCCVgzwBg
exFds/UrpgpW2InN4NjjHZ+1v24Ki/SejhjJIUjHO0EE/CYMrYnZafyaSJm9VJEl99WQQqeLJo9U
1upH2VC+9p34BQ6Lu6lg029b1HMZPuFfE+DfBzMwzUe7HCWxq5VcA4gwH/X5WJyVz3E/2Rd3Nlj3
bTPtMmyBYyecZ6sX7Z4lmAsYsh4fLZzXK9OJ9e8gMQ4p1ILPYZERzGG49XnAmHOrR9nhkp9Lajh4
AOU8oPyWqxLsyVqneHLr4a0cBQ/VfRG27lPbgV7ohGf/mPOAuyFKvs16WdfPXlJsBcTEg4z2zWaf
ho18SjP6LrVhPy6Hqaf7R5v5B3ZOrsKaoq/tiCSH0Da/4I/XDyAvqARobXMFDLF2/QH2UdVNq7wv
TKLT2RBmS4LgmLcnq5HmY+qX49Xo0ttycoE1kwXIh9ZQ0b7h5nhEjpnHW7q17r4g3nwVT954FUKn
S5hEl2mGhgSKGmRYkkhXsBChqdyj6oxzWe/6ebGaCe+aCLd5ylPlYigMqfa6bnKg9RGuafiJ07Kp
bFQ0CA8ZF3BbTwjZWRTWU3KqaFQldvHYdmb03VPpi0yM7psVV5/1xna+Fm77dTQo2eVx8DOaCv1L
MwIHGG10q10z+GsKntEtmib+0phMraCKbv0UdySdz7tehDojmcrzMlquXfY61kbY1it3hzhbL7/l
Rf0tKkS/q4qsWcW6qqxTH+WfqmjUiYV3nduyER1VFpWM7ur3sWXPj8BntBrE1N8niCJOcEWdwLS5
N2aoZ99KSayN4n3q1/5du6jN/xwunp92au19WPgS1FOyWxZaejv3hyEgr8eIR4sZQ4kS+Qk9AY3y
xUUOToe0HlZTDfyRfOtoOXfDxB52bYRxyy3JgVUzdFnhSptKbpVZmpO+auiJfsSKGq1cbQoeCDcL
HpohvNpjGZ0rPkIPKpXafsSQtF6Ggx6/Qijuj4FT59+sIPeQGmsvej8G13AOEymJi7eV6J7zidaE
Qy561eXqxdafyvnG22sIam0fLbgE0cB9OTbBr6ZDtCfHdbopikcrN6guhgp0aKGGvOEoljeckjRW
ipoMofkEhuTiaHpK22WONDH2p+0uN03zk5Prx8Zvgu8Cp+ZKI9H8Aa/FdApaqgisxVZLpoaU7rcw
9cXNpfP7rJUA9eeoDWkJ76gpOAPCZihcWsuBEuemqYPzNFcfRmzpF7RcGj7x3CIiFe1AqPZ+aaTP
aUxfi8JQRVYdQyixw73IUoJKqSV0YjB2dBJdgrDUnv9EeKTv4RGCx0YklVGtJBncm1rHsGfGQ3uL
agJFPeDYtAza23IoxNB1pN5GEmlwpExpfMqKpj2FicMibR4Cyxg2g5JvbUfDpaLXZhMVKIJzO2+S
wsc2sIyln4fnZW/ZWJHWrFWYu9g7MrHDvajvepFXn3uv+I7Dz9RgeESBBoC7iqk5ZbyFBfr0eVDP
Gw9q8N6ivr4qO0fcMSl41WeT/zLiyfeX0XxOzmoBpzDf2rASe1xvyJFjGwKI9MP9JAmCjsZs/ORF
RDSRH95elrPY9tbKycOXYfBq8ALG63I4Q3F58EBtbJZh7EQ+z5Y6OpkAz055bnSUwstgBdLBfTeh
0Qwt1pFFqG8d9OIZsXAAB5xsv8Vm5kq92OslQdTvw4xEbh2Cwdp00u7RLDCHxK17G2jQrjueWLuA
6dCNn+XelhOmTb8VYerJt0iwduPyXPtteQZ4QQny93jZa+czy2mgO5vG8JuzObgstoLsftl4hKfc
D5bQedSUIZ2hWUMPX9bbU3U/ioj/nF353bd8Sp/p/XrPCVTRg9Yk+T4RKv4UAFBbLlBRH6ztjPdH
1GuteJJY7Q6Zij/X9Bous/D0kX9fQqmqOjVBbx/8DmDy0kSbBMRL8PzeeRmisja2FP+g30y+vus6
j4QQZhlISdrjtBR9Jkz4a1nzW7IqGB989dzi9043rW9/tYTj73Ohq4NtRRewhyUy1nFJemd3GWsA
mwvHNVjW/++hZY8+d3UNiIT458WEPutf/j5bI0HGQWshpZq7Qx8mtqWVGBWTKnQRvnclvjhcD1Wn
n+Tsy3RruhgajweaRKZC+mcXsyBoZZiOPC9cjX+mbhglqTt+/QUmaeYIbyt63bgtez2Vwfe9cd4T
ESqFf/7DjPkX/9sfRlvRRUKC7wGbGAEaf5+xY34xR82DYRqZPDwHXz7nJrIQAuUITAaxHXleQswD
WQ+RxTJj2ctbJ71F87FgPpb7TbGbhuntPemLmYL9NHNRprWltOrpfVkp2nB4jfsKAxjE3nPnjM2N
GR4BBNnONyF+DPNTSzgNFXVFk9ZVffpJx/kq0JVqA1bObJlM0tK5/PO/wPnYWNV11op0/aRERGOq
jyv7tjfGUnnKW0k8bMEml5G7ophT31I34gFqs1pLUfQ8YYikSy99483z8xejHLtfRfjmol+lVVRP
B+VE6ltjGDlln1ue9uNlgScsQIUuNNSBXBoz2taPtj9mT1pmWmdBaMMqrOPuqdSd7kmm2LRLDxDk
0HdPhZnr23elgBqRXHXGJy7ayrgunglSmu4BXLxqOTB0afWf6ZgxHRC2N6wz4xb+GOtcewoTDbTE
EH527UAebcNGXjsPyxFLIWFExETPQ6gVqzyit0MYQoZ+F2qnplZm7MhH3alGblFD8fZeHXejRruS
UmE9a4pLjF68tnXe3pVaH6DI98RrE2jlMdOjfJOk47fR7ZI9qXH8brFx1DriZn8b//0edCu0lm8L
QMXqjiHsgbc0oW/fh7G3ownwL+su+4PgnNfahGkKoGSmQ6Pj+tBFpzjUQKMQ7qqtg3tTIQjRlDSA
Eim1k4OvfaYwsuGOHH5L55aeTZ7KZdLa6dbYKXSIVgXfcqHdz5bolzxO//hK1dKFDxFJbJ0I0Xhi
RKCEVNA9NV4Tn+Ik0lbCb7unIGADHGCfRA1Zl/MojKXcygnl4zK0nTG8jwkwSUmCflq+x//1LaVJ
yLrmwjAtUx2P1tx+DfLevbhlcVmyLd9TLudDucww8XNBOUdKaRj1DkPX7BLyQN8rbxb253jiWY6d
J9hFZl6fevDODx+u+Jc4rI/MGN00HFyCaA6t2UvofCQUNk1BR0GGzbqi9jQ16blTaNcWk4wTd+Px
fYnqKFSubqtvF08MqgQNo+8wcL/AExN48jLlbXcrcpXslqS6KGsImc7FgwHI57nurc1ymIIywRl2
whyHNcXB7DSxC8e+/ixJi9DmYmTgd9+lGYrzAgeW3pBco8w5sQzHO9rbKrlSHjxRmh1gHczNzPfb
RS27fscKqj2qNBv20RjmT/ysZqWavsDRZzZ3BSY8fywm+sjywSyNjD6vJwkeDeQlmDesxTWMpqG7
z8mAUVO9wm+S/kz1bYNo6qcOinZVakHzwul/vvm9u43/+gCgiKAT5OWYOvXB/7S+UXQx/VIaiJ8M
U66Wbpeeav1q8z5TGas9WXD8nvMMZtn0vROdMAbjDjSmO90vT7aqnmz6dZR96tQ+B0VweL9ZCO2l
asm+XqKw3/fMMgDPEzIfmFOwIZJ1d8vecjYM7VfyayOqGGRnm73xldazvClfbUaZez/FYD1lZuJ/
TnTEx0ZXfxkonN/Sqo2Q97jFBRIxluKkm61dToy5QnXPsde7B7tTCLYMbyshr50sGv49nBGnOPGZ
OC5vuWVTUnjb52OZbHMoNIEYa9y1vCp22Pzy+7k4o4wvfphfWSeslzpvR/TkugeUfUvA0pzH0g63
LJ5H0tJJc5syEhlVnt862+/Oy9Jt8jNxIK4S6R6qwGBtJPgvEf6gWUTSUiQUoTBIAsOycRpt3sfB
MLXrNrfrvSm0iGhYX/0M24l6eleBXzXCo1dRt2ReIvdNTEGLVSbkEirKGayCDV0d/xLqswhZcKcf
GmrrBXPNEzLceN8Oo7aDDDx+Buv6OSmUd4/2iTqiVT9JYp1ukQlMx3IoM4Sx+Ql1inUOeaEBMLOe
MAcaP+0YtPsGPMt9N28GS6+5m/kzSX4+lvfZCXF2iD2C5LiuTC0WAo3+sgxLvfljSN1uHxL0BJA/
zE8QjsfPMeEnWtgYr7XdmJcBTt96OQ5lK98Mor+f4F1tOswi2j5B005Tw71Uzki8cWmy8E3pkm3K
CmaQ2bYPQk0aqsfXsiz8T300xDfLGligOuK1rzt3j7N3DWtLbdr5Xxcm7mrStfgNejvaUqYBB6dT
5uuozAMR1OWXoASiwaSfmLaeXJ6RfDrcVnd5IvpDlaTxqQ9le0m8mkTzKU+pCTmYDy2Sb7Uqkbso
CPWDnTFd+D2Xrwx17+jAbZx0GIhQkcPFal135wMmvUcPS14mAJtn3vAoOSJ7+hz500+904bvQ28c
8qoVweqXU7YahqOmPEQzvClVJq70PzeFHLUDNNX75ZCrBToYk5AgbJNV5rwpRMFtDuf1MlqOg9fK
97HTNqvOq7+15eTfIHpYr2Br115ftM9uMsRPdlXvlsNTmrsw9skzcLKyvjPSMFiZqVMeRWfNBFYm
CaP0mm3TtBJKTeV/Qhdjkp3aA8HLEqSFIQ1polc2IsLSvOyFFf+9Zc//c+/32XHQ7Du/RXAf2WG6
omftUPVEjo9JOdouvSaMkPjRm39ZGLgfFwbcPgk6cTAPmwoP00cDW0GTGBnCSMXRsBu6OPRR4kAU
T5LiB390lb/ljn/nW7L6HPUO1d55L5j38rTcGpXy9ktqGIlAzbTCF0TCYEbnJgy8eKtp3nOLDoWG
N66CNnO+lzb088VOIqP14JhvgTthLINsfIvmPcGC/kCQXojNvf+jqtN3DhgFOZbHeMHQkdC270JC
bZdhPOMWLDmdBusLGWbFJ0/qzsn2CrhF85AIe0WgF+IxQS/ovlZNuhpVSttfyib7KqAq4ErsNXAK
swKpsHB6AL/96evFm+2jo0aCgtd80NVTMzrRNpBOfLNbC4PEvOnFrHftnWNfOP1p2RN+MiCr5xhL
2f59bzm2nPWFcNcVpB5CltsMP9ycQEckJV1wlvzQb4J7ZpF0sQcp35rIDjYOlbxzWIDqNHCUX7Sq
feNR2187RZR9JI1w08AhOwzzUGMdsMf3GKOTmD7/87NW/sdiC6ERPRFKv5Y0dZDTHxZbiAt6vHl6
w53U36UFxpolVNCQtnOoW/fINCC+LMfxY/4a4N2fBlpqTx2Lk2Ac9IdlZOALjXP74sVkg4XdC8vP
9NFOjKMnY/vVQep7xabQEKrDR5Q2mHOQWkO2peP7T1ajrnRif/hBGv2oveGs2ThtfJXBQCiEcdZg
wNxJWE6blLrxqdAnQDp+kEx734KpkoNR+JJTDVvlyMqvtlF/6p14PP/eWGH7x1AVo9wNafy2nOza
MlrVurtzZEBPwGKdgTvRCg/Qoe1tmBHsqIcIJ7ve7e7DUSJLLOLsyro1vKgsy7b4U0fVeldP1fv3
kmieON81TPQ3t/ayLfpJj/bqEL66zKOsoBQ78vKC3dK/9tFWXdPmIYgHAKwPy3KD25VLCqGbXhDe
e4+l3r5yq81XUhvVaQF+2EWMmy/z3S1pfDyql3Fi1S5UlZT2lUburlF0DRUz7Wh2uf3r3UmRBBM6
wErpjxpZzzsg0pv3bjVI6/IwYl4lePyXEY+Pad31X+zIMECTGOIZlvS0GRH337dzaGGbNuIcQtI+
jkxX/MobDgKO9AXHtnm1lFtdrMzjjTT4BKDM9SCtK4O7gqrgUmoKk4AvzFkPzHO39+lcKdtTkNvP
fm6P/7KO/g8PEe9uhZCOgoJhI6T9CPKPQ5aABTiNtZDNkUK0dhRVThVNZPazrKV5nVPq81pZz0Wo
GY8idfBtGaTb1Y2/CyhrPkQ/UgvZ1zSXUAtE7RRFp5aKZ6qC9SLmWs4YXScviFeynWkP/o6Uc39l
SQrC4Xx7M0ayf4t2SHbNzNm0mOSvx9xtxFM7sFDIw+lLBpPsrqS6jf0i8k4Zi+lVSdf2KTRydxd2
0sKpmYxXbjUIeWOz3sV8lrZ9HnJb1SyArAQ2+/cYypw49p7Rbcd3kPF6ANd6esOR/t2II3nq5i5L
QqDlE4bCbJsHZrxLxK8q6cYvGOaHnWhEcTDohd+8jDpA3v1a3ph17A87O8x4fhNSgQPh/Uvqthn4
5dq3f74rmR8ogjoVD/qQrP0tbGDS/iiBNDTDyabQTtehrvntsZeQ5qpWhuX92BvFXslQboa+na7c
uYyzyRoRMKUzvJIG88rKxv4hTCCa/ZC8LZemXcylLgEdbQM1wXLjTxQHm1dUVPa21SvtLPXAuAom
1xvTl8Wb1P2TlK39Iy6yT0HMpZ49cmlqzD3L8WHsphdW88GtTnX95c8RrBRjGSG+aP8Fh0yf9UNZ
zIQQgdTKtQz+OTqUxb+XxepcDWSPm7SNKjfSQL9HSGZUlBGxmQhwLa72a5DeKI4ycPVDG/R3hjC4
taqp29gRFovOj61pk0aJcaDNoNukQ+qwtmlt0N+eN5HDPJJ5xX4ZAfItQBLKcQRgk7zRgMJv9fvY
++5ypd5l0wEXzXGac+OqPjqYBgQ82XQdIY8heaqhO/1sKqI5qQDl12VPi4j3tno0b79PVEIP4b2Y
Jrpl40yFnQWAWYQHHnz2dhkGzB9XaojHm+VrxVOS7mr/0+Aq6snEa63ELIJaNmlWTGuXm+uK9Ub6
kuekiiZ6b50aeHmfk+YSe7Adul7EF0/PEJVroGtKykv7XtFXIlIO8TZVn+uYVckaxJNDpXgmPFh1
9RC3tOU6tEzLqJ772xYkBmD/zWEowpDcAtqPtDPKtRdPExEsYfjSq3YvSmd8Ldp0RdkRjo0kBcGW
qXZkLjcccEygdyQeOB684lvEMxVeg+3c4soPj23YJttlQVhpVIv2Jhq3jazVo33UFqmAyFV/EgaP
tPcW1YjIdJunM/6UrFAPpr9ZEZLKTcqbTRjFFXXIfMvyHnigeg8019NDYw/Bejkm8BquzabVj3Gb
tTmC3y+iI6drT4zquFmiY9+nh9UcKmvwiDylSFwdU1Rr2hY4idqxNc6Am8sK4c38lXIsvv1GOod6
9zBVCfwCTdFEiHoj2nsQT/LbmEThClP5tAZLpS6mjJJHwhm+LlS3aphWwCTD6dXFhrMShW5CvVj1
MUlDC3irTeYUi6V1OJjEdy4qi2Vj2wrkBxWSd+XF7xNLNh0coelkRcFxcqyzFbWnPh9dIKNeatJn
hTS/qStz2IO5Ru+GJqLO6ovmV8ZXM1K7lpfza9t61XqWgTwUOvWhKGI+CyE8fPRj4R1Knaye36Ev
5YzrUtToDpWp3U151JyWQkGY5Q9t1Oh3yyjy6J0KO/cO7yfttlzZTvMrtqP6hjXRvMhmQlTZl3UA
NJjIYdW3yS6LPyEwtS5eMyLYT9LVQj4r0+hXWPf6cZmaL5P0DJ1BDPb2QlW/2dZGrbZd7Kh7a4jt
jaVprFOmRN17qlf3MdKUAxaHHrrs/x4bWn28tiONSNpQ72VhkV+ECDa9oK6F/j7YZHrJXuiEf+zN
x/xslj3Xk3YkjpU1xiII0mQTr3PR99tl6DjyYANbPdSVQW9siQRaNtrcw4ia9kyARXJEiXMX9jqE
o/9jYbkcG+OJxETTf8m5PbHAg+nVD01qXew6DY9Rp3Z20ATDypuj4irD/FICzd0vI4WK5GrQuj+/
T5aEEP4hC/MZgq4Zr8Lv/9hbjmUtsStlb57V7JhbbHPLhioaZNQqDsD00HhU1c1bmt8VEof3st0/
Pz6duWD8t/rZ3BeidTKXiXlWyg8OApumQhi5slgrmkQbbVbHOPpEAztFzLeIZZYhmngmOoad0leL
vFkGPhXXdki5047p99QZxAqbcXYfpQUKMg+VoNSq/DxK211RtuhWdtf0zwFoGxDXdnhNbFrWVE9b
vBRpc9Kb4ic1vmHd+KP5BujjjlWl+QtCLR2LRbnCt0hFCEfS6Q9BPXkPvNVpprnOBc+2eMCf7D0U
2ZgeevyQ62Xo6E3KvFGrT38ES3gkz/ddef5jWIIY0ezi/Zghxv7c+oRwGmlpbMxSYV/scZyoOX1c
z52fQTr0j1NzCVSu/Upc/bWD9fRGb6ACW00QBqbyaBdTLbi6U/NaRcJY50Eo3/RgS1h88CYaqz46
fZ8zleKwIPqFesv4SJjJcCop+NHDsqj8BBFPaRxpyfS6vNb/7/vw//2f+f37q1r/938x/p4X3Nj8
oPkw/O9r+L3K6/xX81/zl/152d+/6L/3P/O7r+nP+n+4u5rlto0k/CooX5JUrRUB/NUhqaIo6scS
FUWkndrchuSYRAQCDH7kUFv7CvsSe8phb3vcm19svwE4MnoAk5Sm1/aaSaWWkrYx0+jp7un+utv8
I/L/AenNo09EKsiXQQh41PrnTMbrW5lkQbr9t8UisQdF6Cbyw3QcVUjs9Uf5Pj5KyJH5usbrlfzh
xTRCrkStD/HO8MXmVxezH16oI/J9hVC+mW0EAoE9ZzNQbrYP2h5GEqNA7Sj/IGMXAGqy+bV30Gx1
kSRE4+vNp/wat7GgsqgaNm3/m20bKJijOIBQui0LDg+gUtxDlHsWHzigJRa8bBwAYdmAs945LD6Y
GAiel+TpY2KwfX9a2oojUc/LfXlgyYLW4UG7eYi0NOpd8w+VguZBG1PjuqhD2HAAWNQviwNuB8l2
q4PQ8g7QqaiNOwjdewvnA6EkVQhcfIoT9wW9/SNbHdByDwC2AHCpjY4k6kM54OJ8YDTlYReBhuLz
xb19dWe0evtNHHKv1UJ/NCQ11QdnvKQDXO/ABXL4CBO3H3/9ZR0AzyvOpKFMnmYJACj3clWYbxIE
SyzoHniNw6N2CzGn4oOA6hfGgmaxpOezoNU4OGpAzyM887jHEgteegdI3iJuo1mgpGRfHuyhMB69
BowpDWa5U+HLpOSZ7PwDbXCqBEo+A1LQXfcF+VPlZRTEP3gdPxKnIzd3pV8qx630lfxt4YqVfqtt
Zb6szbM2/KiulCxsoJwgMEH/8NyXsYinQGjk3tFmV8r/++FFX4RiJsreUQN1Kh+WUXGjHjXGNqpn
sZRhIMKZJqWcDtUYyJbwUP7hTyNNR1HNazhsyY4EXFLnBnyKpYNlO0P/90xCistPymeS2T7pNYb4
yZkzSkUqE0K9CYtkS70PArEInN5Sols0ea2eKjHa8gQsZq9X2xexP5lIQViDs40m06rL9kd3UNCv
E+BHr7Aq1tTbe/rvN8tRcgKolGt/gMvr/5+dyWOxQOdbymB4Fx9l7b5vbr2KMyJzqiTNluqZeBAQ
59hfaVr5qVQ4TVvSF7EhZS78VWuiSSxkoOnka1XOqzXZWPyuqeREPZg5W6KvonhmsECBP23JXmbv
hJ9qOvlqVSbYluyVnACuQ8WWw5j8tDR4oIB6tov9GYGIWJPJWaAceFuqI5HNfKcXi4lPla/K31gT
R8CHUlUlo7ZUNwZJrdkZLP24Ypc8Bm7/IpPUORbhnV6v4jiuDvprbcBmL3P0V7mUROS8NsPBu44c
CN03iWP6MC0OvXYWgaxzLvPwnTPKJjM/gQKdkiOJ8lQO9TzOwolzkah9ENWvIjfAUzLwqjfJnGGW
EMncUGcQz7/dDkaD2zeDk787SohkHDoj8xx00KIb/W1VtAVRBwCdmjvtWtmODx7d5bqflm4S2p+2
8kNUOx97P+TLu0j0Amh/qp8YbEovnEVxTGQLUQtbndfL1HkjVBUuzpbssQwwAXWpCeU6juGAHUcJ
GJtfS85l/CDnEcbnkMV7DIoUixeGe6gGQ1nzBEhT3BjIchsMyz2R4VLExJ5wKP6LGGyg19Y2g8AN
kjQyDoeCsdgyt/8gpwvK2w4Db0/9yt29w+AcnYo4knW2CIEVa1ac4q4wlZqOOnoqy2PL4DN/guu0
4SmqMafWhJE5CxO51pTUglW7R2u6MobjQsly8AHxHMpdhTO2XWw/jpBSI6oB/ZHs6Z5nIXQOYYJ7
yKDLLqYV5eCqdLotHy5SEdDVqtC8LdVXMjYEDHFqBrJwXYdiTZ1uDEmxp3wlMAyaSoPCAtry4cpP
F5npmqATrD3lEerLxJ25ZAYeX/nQ66kM4e8aYSA1FsSaIdkfcjmJsniuaSnt4zYZVPwwCmbgCaHb
YlBrwygURti3xXBEhkq3k8W2Gd7etUwXMq7euFS21fbdoYvcO0F1BYdpBrTE8HpcjqshBlun2VzQ
aBtHGuA2gpWjBw+TSu3Zq060NAm7DAI8yrVmDMCeXmRxO2CwzaOVESvOk/G2gja6F7jQxTOyXI+D
xe/kjBoPwJf1U54fB8JAkvShOHWaWM5hDpP3+k6F44lz6XHYj03o7dIP57OIXhtVVtb2Fb6BczWF
3KFXGdEYXotByUEjw0DJeUwFmuNWM5KxGT7tMEgIgmDSid7CeSHxQpQ6ccTUoZjTBWhP5cy86bno
ic9grC6B6rsn3D46clV5+i5JqYtqfZqcW7eJrGADE3gVQAilRKhWsE6hl3ezOwNX/uvBJs7HHdFT
0NrDvfaFBYQ41TtgAdEU2dUdf/MlQAd6b80cc6eqtjZb3jNF2Qtx154qtaWFOndN20cVIX8i3cRw
FtxqbOtpFAcZSsOISSgCu4bWfhrRQonUJe9z9IkV7TzmKQKDDwAFWLJ2FGE2dh3goIEmtBWP92n8
+EmdBLpiTP7qoglEtwl0aaeLoH81bfe0Z9wgETg3VXYbxdLdzmEDYxbR++PI255RSPaUbsiMMASx
3W2gsUUXT3BVEVc7L/Sihv9p2xnKJFpFqVhStiFFggZKXa/VRvvTTgOY1W0Wdd8NDcV8EctJ+ayi
Y01H/QNcJIotOy4q9vSva5y7fR/0CDpxPnK5qrM0xnHJPoDBi8fW2YZPYxeVniTJpI0h25LV+X+w
B8EcqCOiuRmuN71wjsupliFlDioKq/Rm9zyJx1GaYCowIety0MXlkXiXqk8bPc7PWGwWZ+HM14QU
C9T4Q1uy/YUgtzuOG82tXGWTwJ8qPxtBEKePogjisjYb9gs/kctoCpwCHrP7eQwS2AdQMo4osGV3
hrkA1G4DSfajJWYCQBcVb1K9V1WSbv1eQSDHAObuWfjII005fw5DGLEvVtJ5I+MZ8YLUVDDbHZz8
5iM8mRKJbzNciAfoYZXq5Sk2tBkWO/g9E2kEvRc4Zxnce6JT2gw6ZYAGLTEly3EdHqQLP1pRda1m
Cti+vDGO/ZlYGjf4bsUTzD6Y4z2V9pmY0EOoGiXaLvdsYZiBqj/8jJVWBAEAWfu19t//O5XO7JuL
+8iPyalDs1978pcyXBPprbkkPZ0XV/7E9ArQW8Z+tVdwdNMFMS6IhjDQ9ScGF5oMxnYIkP1cJFMD
c8hhRpCMi9KUigNLhE8E4h3RwWhCas9f5FwMogyneAhDOjUTRAxHYigyaF/zDupyGKNh9KC0JMoM
NE+VRUIjJf215rq0p6K89uGIazI5VQ7FnlOl9sLlQJsUVvMlusgmIiOrroYPnq5+buHm0/oW75DB
JxzJ9XQhg8Co4eBAL2wCKpXgGno7a+48XzRGKmZPE3KY28pAV5XOCOdKRkaexGVwKTByoRK44igF
GGUGuh4RantWjCN65fEaDNZu9P6fkTOOlu//zHGAN/H7f4VTnwYgvQYDr4EX9o0Ylad6ENv6WWMR
opknVR8om7Qn/HpeOeAcqBE1BQAoS+dUJMTHQLmz/ZpReucbDrKnugvbMnmAoAZSDL6mpHQ/JtPr
r89XG79WHHp0FGEg6y8nYvKOWEBMHLInXOjQ6vnmgGCg050zhmdEUA0IRNuvujdZS/LuOp7XdVFA
3EQMGuh2gON2HpjPF9REH7KjrzGq+XaOKyIKNGjamEH6e8ArTIT/GyXMoF56MWpiqKpl8LFRvjMP
xEwmCy3puXphYMRwLRSYm5DlWPAiM18ag2o5RjCWntIGw1oRY5xEM/rOOMzYKPadK9RdkXs9x/Ub
NTA0fM5hF88RLnYu1X9GvduyOLgcPvsFaklCaTg36FOoH/R88wjK9NW5HG7vK7GiqgGNHu3Xeol5
r+sHU53BytiTLtLXl5ERrcQIc3vahUWvoc1wpC9Rwny3qLKE4VxfCRrgdzkyN0AZiahyRFoMXAaq
C9k2Q5Y5PFNEfTDTl96W0XjOXi5AWKzNM80R17+WK3pPdjsMoZkbEQMiFtRVwbhdFvp3FVfF5ShY
uUF3FX+1QoIj0S8tN/9b0/t7xqtGAECKFdQGoewySMd4gSkIBrLZ8xjO9Vj85lc5DXddb+H5xmQs
fMSsNJ3Cx+JYMS60yi001ZzHoZFeP0xkDTs4Sgre+BJd+ik6lkPV/YQS0OjeuUiRXV+Vue22vEMG
fm/oX2ahSDBjmTwBA4gZ3ObRCknwYF2nS9CQn8OvGfqzGUCzA5Gk5fUXrVQ+Hq2Ahtirdn/DohGG
2QCxREQeiD/AlHbedncn2XP7IJxLxPGDb5I7sRbOWbw2Wh4BBdfGpCe9R4uz6yOl/xKpKZqPwUR2
TK7jeOUSrvxdpl/59ye+iNa45fjOz4CICBKpOuqgXzpH4P8kuptFzvcIetzh8ucvyV3iqNNuAlpm
z7pLgUGZPinodVV/Scx8sid+I9Dm++UUtbIvkyTT9JRu3TyD4d2jxGNeQ5lBlVyJVbownJGCNTvN
zWcMB+X9pmxRbuX1q2OJnmblHw0AjlSdznJIN3mW/o3+4TYgDkrf/QfqfDDIXD+CqXVuDSwzhzM9
CJyRCO4FWiOUBa7DcDs8A5hFIttCzzjD8cbVfqbgr+UF43Trr89XuddgcCzmGVkxOl7bU74BMoQq
O3d3iXaddG6RWcYGZ2i0/VXGX2tLAlq7ReczvgndDU8rn75qTblRX0/B+Ja38D/Tfr04m9DDY390
UMfh40jmucpjEU+QaNVE8wuN/vL8Yw9YcOYHVE9x3BjVaqFYqZ7aaWZ3+6EKFoe+flAohDRHRK8v
1qiG1T6hZq3iM8f9q29IBwcG6ATzp0PDMHLciDTdetArR7gJjU3NfqkchdIwuzO0G81oQp8D/3KO
Tn9+WSYw/Up/ff7pewU5Nt6fy9Enbihilb82QVEcsGhVsJookAq5yrocPehu0MwljZSrRy5gHkev
uKIz7aWfpkmuTa/lvU81CEewonjKVTaloV+Po251jKp3fyZm+fLH0QTVVloAc1vA0TpkjOBWwZ8+
5DJK6pQh5hnq5z5f8AtGvfHRawgNgxFZzMscCq1QiY1yAEePgT/0k4Xzxsdcp1olj+Z39vt6Pdr6
BAZv+hgtPAzUssdxY+njVoF0iGZBLlIcUY+RoF6Rp8YJ2gJ0EOlOnQG6zwGmk9FjzAGlLKQTLky6
eP9nIJdrvWLFlRYPzg8bGAo8gfZwUF3uGSIdxQYKK+B8W/T0+q68iQbqyBkuje//gbDmTKK9p3Mt
7kWSSMS3iv8lNrrD+fbET1aZatYtkNB0Xo96L897F+MLsh40m2wf4d8WyioxDcLr7sbglZ36D1GK
up9yF6rXVbV+2ivKp9ilanT+VV6EVdNKEwfL0ZsGafu3UXC3kfvyaWujN4Ya39HGLJdmt4si9J1n
vO4Nf5r4R1FvbivPW67nn2lCQy+eK7ND0TYc2Z1jZPqNhmscnVCOY/FAwZEcAGgVQiEhWo50TT8K
IrNSjSO3OJjiPkeDs20Gq3WKy+d0ocoMjZo1DljrqQjuVKq8znXuMHjOGPFprBqpF61sLBxyJPYQ
piWi4W5tbrBnclIhNRDCIi6U223Zr/hGxpmmovwyTMnSX5/PhtdxZi7W4zghb1Av8oBJKDR8t7ts
7fOZgboGIV+hUSgGvKAZulhG5OVwePnH6CJrhmwZLpkjpW6j2kssB/zwOMruZVrjxnBg8/uRCit8
eymRKwzn39VpSY7rfg6hVE3ucQdSWr7uORwNNftRpB0+cg3l6Kr5SsSIUdW8B47KjlP/N1+rS6U9
OUB5p+hIqOZe6LFMeZc4NUa1ghbeOuFoT8OyseJqmmuVPkegBTCNuIb7XYa472btORhXSanyFx57
dimg+YxIE4e5RGicgL+q/Z6yJ3cSOJfobLlhUb6H4fQE4alA/4xsAn29tMA93z6fR+9KzpWml5t/
jvitjhLmQPTQyftmOWNEu320pqAuDMegg1fRAr2Jocl7aRSQOiiXA1ypGmKqjNatlG8JqzguEpdA
GU0QfqOEGc5GfxEDXIn8Xs3ZczlGHtyIYLlGkW2V6Ryj44pSdyMq6XIUD17Ld05fBDWNMdE20Tqk
eu0bFfQczVHeiBBAGOqmc8R/r9FPgFLlsCiKwb9KgHbo4AqXQ+Pf+OkUcftapw396uzf341YASig
tlBtn+PyYP8Cs68Ag0KHf5YAk1eP5K+2q3y6jSpC4ecyQML5L04vQcIpwRzzIoumNA0U5Ew4/Sxc
EP8fbQTtX8o4usOdj0gqBtly0AXSX5NR1s/jqA0aZ2hWbSyWQTJ/weuFH6t8nNMsBY6bLJwDB/EL
XLUaa+FxeOGVi6HHgdIFIhz95zdrJm4Syn9Z6gpVlYlKp2uNU2Z6C9mfTgcthTFWGuDBZmt37/vP
GIioae359QUizmSExDQ5Ghx1TLdZYhR1eRy4lfH7/6Ctw1qWhQqTnfXXj/n3n0+I6vq22gpReTdq
x9sx1eW/1ulK7sRkXdPYL2yXO9iw4eE0wM3yx/8CAAD//w==</cx:binary>
              </cx:geoCache>
            </cx:geography>
          </cx:layoutPr>
          <cx:valueColors>
            <cx:minColor>
              <a:schemeClr val="accent1">
                <a:lumMod val="20000"/>
                <a:lumOff val="80000"/>
              </a:schemeClr>
            </cx:minColor>
            <cx:midColor>
              <a:schemeClr val="accent1">
                <a:lumMod val="50000"/>
              </a:schemeClr>
            </cx:midColor>
            <cx:maxColor>
              <a:srgbClr val="C00000"/>
            </cx:maxColor>
          </cx:valueColors>
          <cx:valueColorPositions count="3"/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0</xdr:row>
      <xdr:rowOff>104775</xdr:rowOff>
    </xdr:from>
    <xdr:to>
      <xdr:col>9</xdr:col>
      <xdr:colOff>676274</xdr:colOff>
      <xdr:row>20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96B2AB-B8A1-435F-9464-3F7C51018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0</xdr:row>
      <xdr:rowOff>180975</xdr:rowOff>
    </xdr:from>
    <xdr:to>
      <xdr:col>19</xdr:col>
      <xdr:colOff>581025</xdr:colOff>
      <xdr:row>20</xdr:row>
      <xdr:rowOff>66675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92F210C7-DABA-481E-A872-5BD43BB134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5" y="180975"/>
              <a:ext cx="7162800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2313F95C-4C3A-4A0F-83D0-841DD7C23BD8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first_name" tableColumnId="2"/>
      <queryTableField id="3" name="last_name" tableColumnId="3"/>
      <queryTableField id="4" name="email" tableColumnId="4"/>
      <queryTableField id="5" name="gender" tableColumnId="5"/>
      <queryTableField id="6" name="country" tableColumnId="6"/>
      <queryTableField id="7" name="amount_web" tableColumnId="7"/>
      <queryTableField id="17" dataBound="0" tableColumnId="17"/>
      <queryTableField id="8" name="date_web" tableColumnId="8"/>
      <queryTableField id="20" dataBound="0" tableColumnId="20"/>
      <queryTableField id="18" dataBound="0" tableColumnId="18"/>
      <queryTableField id="9" name="24months_web" tableColumnId="9"/>
      <queryTableField id="16" dataBound="0" tableColumnId="16"/>
      <queryTableField id="19" dataBound="0" tableColumnId="19"/>
      <queryTableField id="10" name="adress" tableColumnId="10"/>
      <queryTableField id="11" name="pc" tableColumnId="11"/>
      <queryTableField id="12" name="city" tableColumnId="12"/>
      <queryTableField id="13" name="date_storefront" tableColumnId="13"/>
      <queryTableField id="14" name="amount_storefront" tableColumnId="14"/>
      <queryTableField id="15" name="24months_storefront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48DCD-7F7A-47CE-9933-B61412FCC6F3}" name="BDD_client___segmentation__2" displayName="BDD_client___segmentation__2" ref="A1:T1001" tableType="queryTable" totalsRowShown="0">
  <autoFilter ref="A1:T1001" xr:uid="{96648DCD-7F7A-47CE-9933-B61412FCC6F3}"/>
  <tableColumns count="20">
    <tableColumn id="1" xr3:uid="{E28C659C-57ED-4835-8ED4-0947D6C48D70}" uniqueName="1" name="id" queryTableFieldId="1"/>
    <tableColumn id="2" xr3:uid="{05B355B0-E0A6-4215-9DB5-5461BDEF19BB}" uniqueName="2" name="first_name" queryTableFieldId="2" dataDxfId="16"/>
    <tableColumn id="3" xr3:uid="{6850B752-E74C-48B0-86AD-01CC08D63F74}" uniqueName="3" name="last_name" queryTableFieldId="3" dataDxfId="15"/>
    <tableColumn id="4" xr3:uid="{063B94D2-77D6-4879-836F-5B4A7D61421B}" uniqueName="4" name="email" queryTableFieldId="4" dataDxfId="14"/>
    <tableColumn id="5" xr3:uid="{490D1330-4DF2-4D02-8524-79D5A5AC0DBB}" uniqueName="5" name="gender" queryTableFieldId="5" dataDxfId="13"/>
    <tableColumn id="6" xr3:uid="{B55F1458-7017-46D3-AA4F-A1A48DD5B7D2}" uniqueName="6" name="country" queryTableFieldId="6" dataDxfId="9"/>
    <tableColumn id="7" xr3:uid="{D907BA37-C8FE-441C-9F83-5886365E36D9}" uniqueName="7" name="amount_web" queryTableFieldId="7" dataDxfId="8"/>
    <tableColumn id="17" xr3:uid="{7CF6018D-9B12-4FAE-9108-FA540BAB4542}" uniqueName="17" name="montant_score" queryTableFieldId="17" dataDxfId="7">
      <calculatedColumnFormula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calculatedColumnFormula>
    </tableColumn>
    <tableColumn id="8" xr3:uid="{BDC60DAF-601A-4741-97BC-98DB98D1319E}" uniqueName="8" name="date_web" queryTableFieldId="8" dataDxfId="6"/>
    <tableColumn id="20" xr3:uid="{9EAE7FD2-504D-4082-91A3-DA0929B45EEB}" uniqueName="20" name="nb_mois" queryTableFieldId="20" dataDxfId="0">
      <calculatedColumnFormula>DATEDIF(BDD_client___segmentation__2[[#This Row],[date_web]],TODAY(),"M")</calculatedColumnFormula>
    </tableColumn>
    <tableColumn id="18" xr3:uid="{479554BA-CCC0-4960-849F-6D3F7CBA2720}" uniqueName="18" name="recence_score" queryTableFieldId="18" dataDxfId="5">
      <calculatedColumnFormula>IF(BDD_client___segmentation__2[[#This Row],[nb_mois]]&lt;=3,20,IF(BDD_client___segmentation__2[[#This Row],[nb_mois]]&lt;=6,10,IF(BDD_client___segmentation__2[[#This Row],[nb_mois]]&lt;=12,5,IF(BDD_client___segmentation__2[[#This Row],[nb_mois]]&lt;=24,1,0))))</calculatedColumnFormula>
    </tableColumn>
    <tableColumn id="9" xr3:uid="{ED242CDD-70B3-4A33-A85E-9D40F11C1878}" uniqueName="9" name="24months_web" queryTableFieldId="9" dataDxfId="4"/>
    <tableColumn id="16" xr3:uid="{9F4DF2A2-9F1C-4563-A68D-C9D39D6477F7}" uniqueName="16" name="frequence_score" queryTableFieldId="16" dataDxfId="2">
      <calculatedColumnFormula>BDD_client___segmentation__2[[#This Row],[24months_web]]*0.5</calculatedColumnFormula>
    </tableColumn>
    <tableColumn id="19" xr3:uid="{813CE236-815F-4FC7-8D36-20F9EDB477FC}" uniqueName="19" name="rfm_score" queryTableFieldId="19" dataDxfId="1">
      <calculatedColumnFormula>SUM(BDD_client___segmentation__2[[#This Row],[montant_score]],BDD_client___segmentation__2[[#This Row],[recence_score]],BDD_client___segmentation__2[[#This Row],[frequence_score]])</calculatedColumnFormula>
    </tableColumn>
    <tableColumn id="10" xr3:uid="{B9DE3BBC-8FE6-4534-8241-57CE9376353B}" uniqueName="10" name="adress" queryTableFieldId="10" dataDxfId="3"/>
    <tableColumn id="11" xr3:uid="{163CAAA1-24B0-4104-BB4D-3D3701C2431B}" uniqueName="11" name="pc" queryTableFieldId="11" dataDxfId="12"/>
    <tableColumn id="12" xr3:uid="{48C850CC-0431-406F-8BF6-82FBF4D5CC1C}" uniqueName="12" name="city" queryTableFieldId="12" dataDxfId="11"/>
    <tableColumn id="13" xr3:uid="{0143EDDF-4FF2-4A87-AD56-E21570725986}" uniqueName="13" name="date_storefront" queryTableFieldId="13" dataDxfId="10"/>
    <tableColumn id="14" xr3:uid="{5D19743D-5C4C-413C-8A1B-82B3C5729C56}" uniqueName="14" name="amount_storefront" queryTableFieldId="14"/>
    <tableColumn id="15" xr3:uid="{FA5534C2-DB3A-4339-900F-FA006265FCD5}" uniqueName="15" name="24months_storefront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03BC-2FBA-441C-B768-93FAF012E015}">
  <dimension ref="A2:I27"/>
  <sheetViews>
    <sheetView showGridLines="0" workbookViewId="0">
      <selection activeCell="D8" sqref="D8"/>
    </sheetView>
  </sheetViews>
  <sheetFormatPr baseColWidth="10" defaultRowHeight="15" x14ac:dyDescent="0.25"/>
  <cols>
    <col min="1" max="1" width="8.7109375" customWidth="1"/>
    <col min="2" max="2" width="24.42578125" customWidth="1"/>
    <col min="3" max="3" width="5.85546875" customWidth="1"/>
    <col min="4" max="4" width="33.5703125" customWidth="1"/>
    <col min="5" max="5" width="14.5703125" style="1" customWidth="1"/>
    <col min="6" max="6" width="7.42578125" style="1" customWidth="1"/>
    <col min="7" max="7" width="14.5703125" style="1" customWidth="1"/>
    <col min="8" max="8" width="11.85546875" style="1" customWidth="1"/>
  </cols>
  <sheetData>
    <row r="2" spans="1:9" x14ac:dyDescent="0.25">
      <c r="C2" s="18" t="s">
        <v>29</v>
      </c>
      <c r="D2" s="18"/>
      <c r="E2" s="18"/>
    </row>
    <row r="3" spans="1:9" x14ac:dyDescent="0.25">
      <c r="C3" s="18"/>
      <c r="D3" s="18"/>
      <c r="E3" s="18"/>
    </row>
    <row r="5" spans="1:9" x14ac:dyDescent="0.25">
      <c r="A5" s="2"/>
      <c r="B5" s="2"/>
      <c r="C5" s="2"/>
      <c r="D5" s="2"/>
      <c r="E5" s="3"/>
      <c r="F5" s="3"/>
      <c r="G5" s="3"/>
      <c r="H5" s="3"/>
      <c r="I5" s="2"/>
    </row>
    <row r="6" spans="1:9" ht="15.75" x14ac:dyDescent="0.25">
      <c r="A6" s="2"/>
      <c r="B6" s="12" t="s">
        <v>15</v>
      </c>
      <c r="C6" s="8"/>
      <c r="D6" s="4"/>
      <c r="E6" s="5"/>
      <c r="F6" s="5"/>
      <c r="G6" s="5"/>
      <c r="H6" s="5"/>
      <c r="I6" s="2"/>
    </row>
    <row r="7" spans="1:9" ht="15.75" x14ac:dyDescent="0.25">
      <c r="A7" s="2"/>
      <c r="B7" s="11"/>
      <c r="C7" s="4"/>
      <c r="D7" s="4"/>
      <c r="E7" s="5"/>
      <c r="F7" s="5"/>
      <c r="G7" s="5"/>
      <c r="H7" s="5"/>
      <c r="I7" s="2"/>
    </row>
    <row r="8" spans="1:9" ht="15.75" x14ac:dyDescent="0.25">
      <c r="A8" s="2"/>
      <c r="B8" s="11"/>
      <c r="C8" s="4"/>
      <c r="D8" s="6" t="s">
        <v>0</v>
      </c>
      <c r="E8" s="6" t="s">
        <v>1</v>
      </c>
      <c r="F8" s="6"/>
      <c r="G8" s="6" t="s">
        <v>2</v>
      </c>
      <c r="H8" s="6" t="s">
        <v>3</v>
      </c>
      <c r="I8" s="2"/>
    </row>
    <row r="9" spans="1:9" ht="15.75" x14ac:dyDescent="0.25">
      <c r="A9" s="2"/>
      <c r="B9" s="11"/>
      <c r="C9" s="4"/>
      <c r="D9" s="6" t="s">
        <v>0</v>
      </c>
      <c r="E9" s="6" t="s">
        <v>8</v>
      </c>
      <c r="F9" s="6"/>
      <c r="G9" s="6" t="s">
        <v>12</v>
      </c>
      <c r="H9" s="6" t="s">
        <v>4</v>
      </c>
      <c r="I9" s="2"/>
    </row>
    <row r="10" spans="1:9" ht="15.75" x14ac:dyDescent="0.25">
      <c r="A10" s="2"/>
      <c r="B10" s="11"/>
      <c r="C10" s="4"/>
      <c r="D10" s="6" t="s">
        <v>0</v>
      </c>
      <c r="E10" s="6" t="s">
        <v>20</v>
      </c>
      <c r="F10" s="6"/>
      <c r="G10" s="6" t="s">
        <v>13</v>
      </c>
      <c r="H10" s="6" t="s">
        <v>5</v>
      </c>
      <c r="I10" s="2"/>
    </row>
    <row r="11" spans="1:9" ht="15.75" x14ac:dyDescent="0.25">
      <c r="A11" s="2"/>
      <c r="B11" s="11"/>
      <c r="C11" s="4"/>
      <c r="D11" s="6" t="s">
        <v>0</v>
      </c>
      <c r="E11" s="6" t="s">
        <v>9</v>
      </c>
      <c r="F11" s="6"/>
      <c r="G11" s="6" t="s">
        <v>14</v>
      </c>
      <c r="H11" s="6" t="s">
        <v>6</v>
      </c>
      <c r="I11" s="2"/>
    </row>
    <row r="12" spans="1:9" ht="15.75" x14ac:dyDescent="0.25">
      <c r="A12" s="2"/>
      <c r="B12" s="11"/>
      <c r="C12" s="4"/>
      <c r="D12" s="6" t="s">
        <v>11</v>
      </c>
      <c r="E12" s="6" t="s">
        <v>10</v>
      </c>
      <c r="F12" s="6"/>
      <c r="G12" s="6"/>
      <c r="H12" s="6" t="s">
        <v>7</v>
      </c>
      <c r="I12" s="2"/>
    </row>
    <row r="13" spans="1:9" ht="15.75" x14ac:dyDescent="0.25">
      <c r="A13" s="2"/>
      <c r="B13" s="11"/>
      <c r="C13" s="4"/>
      <c r="D13" s="6"/>
      <c r="E13" s="6"/>
      <c r="F13" s="6"/>
      <c r="G13" s="6"/>
      <c r="H13" s="6"/>
      <c r="I13" s="2"/>
    </row>
    <row r="14" spans="1:9" ht="15.75" x14ac:dyDescent="0.25">
      <c r="A14" s="2"/>
      <c r="B14" s="12" t="s">
        <v>16</v>
      </c>
      <c r="C14" s="8"/>
      <c r="D14" s="7"/>
      <c r="E14" s="7"/>
      <c r="F14" s="7"/>
      <c r="G14" s="7"/>
      <c r="H14" s="6"/>
      <c r="I14" s="2"/>
    </row>
    <row r="15" spans="1:9" ht="15.75" x14ac:dyDescent="0.25">
      <c r="A15" s="2"/>
      <c r="B15" s="11"/>
      <c r="C15" s="8"/>
      <c r="D15" s="17" t="s">
        <v>26</v>
      </c>
      <c r="E15" s="17"/>
      <c r="F15" s="17"/>
      <c r="G15" s="17"/>
      <c r="H15" s="17"/>
      <c r="I15" s="2"/>
    </row>
    <row r="16" spans="1:9" ht="15.75" x14ac:dyDescent="0.25">
      <c r="A16" s="2"/>
      <c r="B16" s="11"/>
      <c r="C16" s="8"/>
      <c r="D16" s="17"/>
      <c r="E16" s="17"/>
      <c r="F16" s="17"/>
      <c r="G16" s="17"/>
      <c r="H16" s="17"/>
      <c r="I16" s="2"/>
    </row>
    <row r="17" spans="1:9" ht="15.75" x14ac:dyDescent="0.25">
      <c r="A17" s="2"/>
      <c r="B17" s="11"/>
      <c r="C17" s="4"/>
      <c r="D17" s="6"/>
      <c r="E17" s="6"/>
      <c r="F17" s="6"/>
      <c r="G17" s="6"/>
      <c r="H17" s="6"/>
      <c r="I17" s="2"/>
    </row>
    <row r="18" spans="1:9" ht="15.75" x14ac:dyDescent="0.25">
      <c r="A18" s="2"/>
      <c r="B18" s="12" t="s">
        <v>17</v>
      </c>
      <c r="C18" s="8"/>
      <c r="D18" s="7"/>
      <c r="E18" s="7"/>
      <c r="F18" s="7"/>
      <c r="G18" s="7"/>
      <c r="H18" s="6"/>
      <c r="I18" s="2"/>
    </row>
    <row r="19" spans="1:9" ht="15.75" x14ac:dyDescent="0.25">
      <c r="A19" s="2"/>
      <c r="B19" s="8"/>
      <c r="C19" s="8"/>
      <c r="D19" s="6"/>
      <c r="E19" s="6"/>
      <c r="F19" s="6"/>
      <c r="G19" s="9"/>
      <c r="H19" s="6"/>
      <c r="I19" s="2"/>
    </row>
    <row r="20" spans="1:9" ht="15.75" x14ac:dyDescent="0.25">
      <c r="A20" s="2"/>
      <c r="B20" s="8"/>
      <c r="C20" s="8"/>
      <c r="D20" s="6" t="s">
        <v>18</v>
      </c>
      <c r="E20" s="6" t="str">
        <f>"- €"</f>
        <v>- €</v>
      </c>
      <c r="F20" s="6" t="s">
        <v>19</v>
      </c>
      <c r="G20" s="9">
        <v>100</v>
      </c>
      <c r="H20" s="6" t="s">
        <v>22</v>
      </c>
      <c r="I20" s="2"/>
    </row>
    <row r="21" spans="1:9" ht="15.75" x14ac:dyDescent="0.25">
      <c r="A21" s="2"/>
      <c r="B21" s="4"/>
      <c r="C21" s="4"/>
      <c r="D21" s="6"/>
      <c r="E21" s="9">
        <v>101</v>
      </c>
      <c r="F21" s="6" t="s">
        <v>19</v>
      </c>
      <c r="G21" s="9">
        <v>500</v>
      </c>
      <c r="H21" s="6" t="s">
        <v>23</v>
      </c>
      <c r="I21" s="2"/>
    </row>
    <row r="22" spans="1:9" ht="15.75" x14ac:dyDescent="0.25">
      <c r="A22" s="2"/>
      <c r="B22" s="4"/>
      <c r="C22" s="4"/>
      <c r="D22" s="6"/>
      <c r="E22" s="9">
        <v>501</v>
      </c>
      <c r="F22" s="6" t="s">
        <v>19</v>
      </c>
      <c r="G22" s="9">
        <v>1000</v>
      </c>
      <c r="H22" s="6" t="s">
        <v>24</v>
      </c>
      <c r="I22" s="2"/>
    </row>
    <row r="23" spans="1:9" ht="15.75" x14ac:dyDescent="0.25">
      <c r="A23" s="2"/>
      <c r="B23" s="4"/>
      <c r="C23" s="4"/>
      <c r="D23" s="6"/>
      <c r="E23" s="9">
        <v>1001</v>
      </c>
      <c r="F23" s="6" t="s">
        <v>19</v>
      </c>
      <c r="G23" s="9">
        <v>3000</v>
      </c>
      <c r="H23" s="6" t="s">
        <v>3</v>
      </c>
      <c r="I23" s="2"/>
    </row>
    <row r="24" spans="1:9" ht="15.75" x14ac:dyDescent="0.25">
      <c r="A24" s="2"/>
      <c r="B24" s="4"/>
      <c r="C24" s="4"/>
      <c r="D24" s="6"/>
      <c r="E24" s="9">
        <v>3001</v>
      </c>
      <c r="F24" s="6" t="s">
        <v>19</v>
      </c>
      <c r="G24" s="10" t="s">
        <v>21</v>
      </c>
      <c r="H24" s="6" t="s">
        <v>25</v>
      </c>
      <c r="I24" s="2"/>
    </row>
    <row r="25" spans="1:9" ht="15.75" x14ac:dyDescent="0.25">
      <c r="A25" s="2"/>
      <c r="B25" s="4"/>
      <c r="C25" s="4"/>
      <c r="D25" s="6"/>
      <c r="E25" s="6"/>
      <c r="F25" s="6"/>
      <c r="G25" s="6"/>
      <c r="H25" s="6"/>
      <c r="I25" s="2"/>
    </row>
    <row r="26" spans="1:9" ht="27.75" customHeight="1" x14ac:dyDescent="0.25">
      <c r="A26" s="2"/>
      <c r="B26" s="13" t="s">
        <v>27</v>
      </c>
      <c r="C26" s="14"/>
      <c r="D26" s="15"/>
      <c r="E26" s="15"/>
      <c r="F26" s="15"/>
      <c r="G26" s="15"/>
      <c r="H26" s="16" t="s">
        <v>28</v>
      </c>
      <c r="I26" s="2"/>
    </row>
    <row r="27" spans="1:9" ht="6" customHeight="1" x14ac:dyDescent="0.25">
      <c r="A27" s="2"/>
      <c r="B27" s="2"/>
      <c r="C27" s="2"/>
      <c r="D27" s="2"/>
      <c r="E27" s="3"/>
      <c r="F27" s="3"/>
      <c r="G27" s="3"/>
      <c r="H27" s="3"/>
      <c r="I27" s="2"/>
    </row>
  </sheetData>
  <mergeCells count="3">
    <mergeCell ref="D16:H16"/>
    <mergeCell ref="D15:H15"/>
    <mergeCell ref="C2:E3"/>
  </mergeCells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9796-21F4-461E-8535-417AF2B232AD}">
  <dimension ref="A1:T1001"/>
  <sheetViews>
    <sheetView workbookViewId="0">
      <selection activeCell="F1001" activeCellId="1" sqref="N2:N1001 F2:F1001"/>
    </sheetView>
  </sheetViews>
  <sheetFormatPr baseColWidth="10" defaultRowHeight="15" x14ac:dyDescent="0.25"/>
  <cols>
    <col min="1" max="1" width="5" bestFit="1" customWidth="1"/>
    <col min="2" max="2" width="15.28515625" bestFit="1" customWidth="1"/>
    <col min="3" max="3" width="14.140625" bestFit="1" customWidth="1"/>
    <col min="4" max="4" width="37.7109375" bestFit="1" customWidth="1"/>
    <col min="5" max="5" width="9.5703125" bestFit="1" customWidth="1"/>
    <col min="6" max="6" width="15.28515625" bestFit="1" customWidth="1"/>
    <col min="7" max="7" width="15" style="21" bestFit="1" customWidth="1"/>
    <col min="8" max="8" width="15" style="21" customWidth="1"/>
    <col min="9" max="9" width="12.140625" style="21" bestFit="1" customWidth="1"/>
    <col min="10" max="10" width="12.140625" style="21" customWidth="1"/>
    <col min="11" max="11" width="18.85546875" style="21" customWidth="1"/>
    <col min="12" max="12" width="16.85546875" style="21" bestFit="1" customWidth="1"/>
    <col min="13" max="14" width="16.85546875" style="21" customWidth="1"/>
    <col min="15" max="15" width="12.7109375" bestFit="1" customWidth="1"/>
    <col min="16" max="16" width="14.42578125" bestFit="1" customWidth="1"/>
    <col min="17" max="17" width="45.85546875" bestFit="1" customWidth="1"/>
    <col min="18" max="18" width="17.28515625" bestFit="1" customWidth="1"/>
    <col min="19" max="19" width="20.28515625" bestFit="1" customWidth="1"/>
    <col min="20" max="20" width="22.140625" bestFit="1" customWidth="1"/>
  </cols>
  <sheetData>
    <row r="1" spans="1:20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s="21" t="s">
        <v>36</v>
      </c>
      <c r="H1" s="21" t="s">
        <v>4928</v>
      </c>
      <c r="I1" s="21" t="s">
        <v>37</v>
      </c>
      <c r="J1" s="21" t="s">
        <v>4931</v>
      </c>
      <c r="K1" s="21" t="s">
        <v>4927</v>
      </c>
      <c r="L1" s="21" t="s">
        <v>38</v>
      </c>
      <c r="M1" s="21" t="s">
        <v>4929</v>
      </c>
      <c r="N1" s="21" t="s">
        <v>4930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</row>
    <row r="2" spans="1:20" x14ac:dyDescent="0.25">
      <c r="A2">
        <v>1</v>
      </c>
      <c r="B2" s="19" t="s">
        <v>45</v>
      </c>
      <c r="C2" s="19" t="s">
        <v>46</v>
      </c>
      <c r="D2" s="19" t="s">
        <v>47</v>
      </c>
      <c r="E2" s="19" t="s">
        <v>48</v>
      </c>
      <c r="F2" s="19" t="s">
        <v>49</v>
      </c>
      <c r="G2" s="21">
        <v>2833</v>
      </c>
      <c r="H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" s="22">
        <v>44762</v>
      </c>
      <c r="J2" s="23">
        <f ca="1">DATEDIF(BDD_client___segmentation__2[[#This Row],[date_web]],TODAY(),"M")</f>
        <v>8</v>
      </c>
      <c r="K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" s="21">
        <v>11</v>
      </c>
      <c r="M2" s="21">
        <f>BDD_client___segmentation__2[[#This Row],[24months_web]]*0.5</f>
        <v>5.5</v>
      </c>
      <c r="N2" s="21">
        <f ca="1">SUM(BDD_client___segmentation__2[[#This Row],[montant_score]],BDD_client___segmentation__2[[#This Row],[recence_score]],BDD_client___segmentation__2[[#This Row],[frequence_score]])</f>
        <v>30.5</v>
      </c>
      <c r="O2" s="19" t="s">
        <v>50</v>
      </c>
      <c r="P2" s="19" t="s">
        <v>51</v>
      </c>
      <c r="Q2" s="19" t="s">
        <v>52</v>
      </c>
      <c r="R2" s="20">
        <v>44011</v>
      </c>
      <c r="S2">
        <v>130</v>
      </c>
      <c r="T2">
        <v>173</v>
      </c>
    </row>
    <row r="3" spans="1:20" x14ac:dyDescent="0.25">
      <c r="A3">
        <v>2</v>
      </c>
      <c r="B3" s="19" t="s">
        <v>53</v>
      </c>
      <c r="C3" s="19" t="s">
        <v>54</v>
      </c>
      <c r="D3" s="19" t="s">
        <v>55</v>
      </c>
      <c r="E3" s="19" t="s">
        <v>48</v>
      </c>
      <c r="F3" s="19" t="s">
        <v>49</v>
      </c>
      <c r="G3" s="21">
        <v>3687</v>
      </c>
      <c r="H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" s="22">
        <v>43664</v>
      </c>
      <c r="J3" s="23">
        <f ca="1">DATEDIF(BDD_client___segmentation__2[[#This Row],[date_web]],TODAY(),"M")</f>
        <v>44</v>
      </c>
      <c r="K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" s="21">
        <v>20</v>
      </c>
      <c r="M3" s="21">
        <f>BDD_client___segmentation__2[[#This Row],[24months_web]]*0.5</f>
        <v>10</v>
      </c>
      <c r="N3" s="21">
        <f ca="1">SUM(BDD_client___segmentation__2[[#This Row],[montant_score]],BDD_client___segmentation__2[[#This Row],[recence_score]],BDD_client___segmentation__2[[#This Row],[frequence_score]])</f>
        <v>40</v>
      </c>
      <c r="O3" s="19" t="s">
        <v>56</v>
      </c>
      <c r="P3" s="19" t="s">
        <v>57</v>
      </c>
      <c r="Q3" s="19" t="s">
        <v>58</v>
      </c>
      <c r="R3" s="20">
        <v>44689</v>
      </c>
      <c r="S3">
        <v>1309</v>
      </c>
      <c r="T3">
        <v>92</v>
      </c>
    </row>
    <row r="4" spans="1:20" x14ac:dyDescent="0.25">
      <c r="A4">
        <v>3</v>
      </c>
      <c r="B4" s="19" t="s">
        <v>59</v>
      </c>
      <c r="C4" s="19" t="s">
        <v>60</v>
      </c>
      <c r="D4" s="19" t="s">
        <v>61</v>
      </c>
      <c r="E4" s="19" t="s">
        <v>62</v>
      </c>
      <c r="F4" s="19" t="s">
        <v>63</v>
      </c>
      <c r="G4" s="21">
        <v>4275</v>
      </c>
      <c r="H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" s="22">
        <v>43478</v>
      </c>
      <c r="J4" s="23">
        <f ca="1">DATEDIF(BDD_client___segmentation__2[[#This Row],[date_web]],TODAY(),"M")</f>
        <v>50</v>
      </c>
      <c r="K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" s="21">
        <v>3</v>
      </c>
      <c r="M4" s="21">
        <f>BDD_client___segmentation__2[[#This Row],[24months_web]]*0.5</f>
        <v>1.5</v>
      </c>
      <c r="N4" s="21">
        <f ca="1">SUM(BDD_client___segmentation__2[[#This Row],[montant_score]],BDD_client___segmentation__2[[#This Row],[recence_score]],BDD_client___segmentation__2[[#This Row],[frequence_score]])</f>
        <v>31.5</v>
      </c>
      <c r="O4" s="19" t="s">
        <v>64</v>
      </c>
      <c r="P4" s="19" t="s">
        <v>65</v>
      </c>
      <c r="Q4" s="19" t="s">
        <v>66</v>
      </c>
      <c r="R4" s="20">
        <v>44421</v>
      </c>
      <c r="S4">
        <v>501</v>
      </c>
      <c r="T4">
        <v>204</v>
      </c>
    </row>
    <row r="5" spans="1:20" x14ac:dyDescent="0.25">
      <c r="A5">
        <v>4</v>
      </c>
      <c r="B5" s="19" t="s">
        <v>67</v>
      </c>
      <c r="C5" s="19" t="s">
        <v>68</v>
      </c>
      <c r="D5" s="19" t="s">
        <v>69</v>
      </c>
      <c r="E5" s="19" t="s">
        <v>62</v>
      </c>
      <c r="F5" s="19" t="s">
        <v>49</v>
      </c>
      <c r="G5" s="21">
        <v>3488</v>
      </c>
      <c r="H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" s="22">
        <v>44844</v>
      </c>
      <c r="J5" s="23">
        <f ca="1">DATEDIF(BDD_client___segmentation__2[[#This Row],[date_web]],TODAY(),"M")</f>
        <v>5</v>
      </c>
      <c r="K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5" s="21">
        <v>16</v>
      </c>
      <c r="M5" s="21">
        <f>BDD_client___segmentation__2[[#This Row],[24months_web]]*0.5</f>
        <v>8</v>
      </c>
      <c r="N5" s="21">
        <f ca="1">SUM(BDD_client___segmentation__2[[#This Row],[montant_score]],BDD_client___segmentation__2[[#This Row],[recence_score]],BDD_client___segmentation__2[[#This Row],[frequence_score]])</f>
        <v>48</v>
      </c>
      <c r="O5" s="19" t="s">
        <v>70</v>
      </c>
      <c r="P5" s="19" t="s">
        <v>71</v>
      </c>
      <c r="Q5" s="19" t="s">
        <v>72</v>
      </c>
      <c r="R5" s="20">
        <v>43280</v>
      </c>
      <c r="S5">
        <v>3900</v>
      </c>
      <c r="T5">
        <v>94</v>
      </c>
    </row>
    <row r="6" spans="1:20" x14ac:dyDescent="0.25">
      <c r="A6">
        <v>5</v>
      </c>
      <c r="B6" s="19" t="s">
        <v>73</v>
      </c>
      <c r="C6" s="19" t="s">
        <v>74</v>
      </c>
      <c r="D6" s="19" t="s">
        <v>75</v>
      </c>
      <c r="E6" s="19" t="s">
        <v>48</v>
      </c>
      <c r="F6" s="19" t="s">
        <v>49</v>
      </c>
      <c r="G6" s="21">
        <v>3463</v>
      </c>
      <c r="H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" s="22">
        <v>43702</v>
      </c>
      <c r="J6" s="23">
        <f ca="1">DATEDIF(BDD_client___segmentation__2[[#This Row],[date_web]],TODAY(),"M")</f>
        <v>43</v>
      </c>
      <c r="K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" s="21">
        <v>0</v>
      </c>
      <c r="M6" s="21">
        <f>BDD_client___segmentation__2[[#This Row],[24months_web]]*0.5</f>
        <v>0</v>
      </c>
      <c r="N6" s="21">
        <f ca="1">SUM(BDD_client___segmentation__2[[#This Row],[montant_score]],BDD_client___segmentation__2[[#This Row],[recence_score]],BDD_client___segmentation__2[[#This Row],[frequence_score]])</f>
        <v>30</v>
      </c>
      <c r="O6" s="19" t="s">
        <v>76</v>
      </c>
      <c r="P6" s="19" t="s">
        <v>77</v>
      </c>
      <c r="Q6" s="19" t="s">
        <v>78</v>
      </c>
      <c r="R6" s="20">
        <v>44103</v>
      </c>
      <c r="S6">
        <v>2306</v>
      </c>
      <c r="T6">
        <v>186</v>
      </c>
    </row>
    <row r="7" spans="1:20" x14ac:dyDescent="0.25">
      <c r="A7">
        <v>6</v>
      </c>
      <c r="B7" s="19" t="s">
        <v>79</v>
      </c>
      <c r="C7" s="19" t="s">
        <v>80</v>
      </c>
      <c r="D7" s="19" t="s">
        <v>81</v>
      </c>
      <c r="E7" s="19" t="s">
        <v>62</v>
      </c>
      <c r="F7" s="19" t="s">
        <v>49</v>
      </c>
      <c r="G7" s="21">
        <v>1557</v>
      </c>
      <c r="H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" s="22">
        <v>43214</v>
      </c>
      <c r="J7" s="23">
        <f ca="1">DATEDIF(BDD_client___segmentation__2[[#This Row],[date_web]],TODAY(),"M")</f>
        <v>59</v>
      </c>
      <c r="K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" s="21">
        <v>10</v>
      </c>
      <c r="M7" s="21">
        <f>BDD_client___segmentation__2[[#This Row],[24months_web]]*0.5</f>
        <v>5</v>
      </c>
      <c r="N7" s="21">
        <f ca="1">SUM(BDD_client___segmentation__2[[#This Row],[montant_score]],BDD_client___segmentation__2[[#This Row],[recence_score]],BDD_client___segmentation__2[[#This Row],[frequence_score]])</f>
        <v>25</v>
      </c>
      <c r="O7" s="19" t="s">
        <v>82</v>
      </c>
      <c r="P7" s="19" t="s">
        <v>83</v>
      </c>
      <c r="Q7" s="19" t="s">
        <v>84</v>
      </c>
      <c r="R7" s="20">
        <v>44891</v>
      </c>
      <c r="S7">
        <v>491</v>
      </c>
      <c r="T7">
        <v>78</v>
      </c>
    </row>
    <row r="8" spans="1:20" x14ac:dyDescent="0.25">
      <c r="A8">
        <v>7</v>
      </c>
      <c r="B8" s="19" t="s">
        <v>85</v>
      </c>
      <c r="C8" s="19" t="s">
        <v>86</v>
      </c>
      <c r="D8" s="19" t="s">
        <v>87</v>
      </c>
      <c r="E8" s="19" t="s">
        <v>48</v>
      </c>
      <c r="F8" s="19" t="s">
        <v>49</v>
      </c>
      <c r="G8" s="21">
        <v>2700</v>
      </c>
      <c r="H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" s="22">
        <v>43111</v>
      </c>
      <c r="J8" s="23">
        <f ca="1">DATEDIF(BDD_client___segmentation__2[[#This Row],[date_web]],TODAY(),"M")</f>
        <v>62</v>
      </c>
      <c r="K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" s="21">
        <v>13</v>
      </c>
      <c r="M8" s="21">
        <f>BDD_client___segmentation__2[[#This Row],[24months_web]]*0.5</f>
        <v>6.5</v>
      </c>
      <c r="N8" s="21">
        <f ca="1">SUM(BDD_client___segmentation__2[[#This Row],[montant_score]],BDD_client___segmentation__2[[#This Row],[recence_score]],BDD_client___segmentation__2[[#This Row],[frequence_score]])</f>
        <v>26.5</v>
      </c>
      <c r="O8" s="19" t="s">
        <v>70</v>
      </c>
      <c r="P8" s="19" t="s">
        <v>88</v>
      </c>
      <c r="Q8" s="19" t="s">
        <v>89</v>
      </c>
      <c r="R8" s="20">
        <v>43620</v>
      </c>
      <c r="S8">
        <v>4724</v>
      </c>
      <c r="T8">
        <v>57</v>
      </c>
    </row>
    <row r="9" spans="1:20" x14ac:dyDescent="0.25">
      <c r="A9">
        <v>8</v>
      </c>
      <c r="B9" s="19" t="s">
        <v>90</v>
      </c>
      <c r="C9" s="19" t="s">
        <v>91</v>
      </c>
      <c r="D9" s="19" t="s">
        <v>92</v>
      </c>
      <c r="E9" s="19" t="s">
        <v>48</v>
      </c>
      <c r="F9" s="19" t="s">
        <v>93</v>
      </c>
      <c r="G9" s="21">
        <v>3106</v>
      </c>
      <c r="H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" s="22">
        <v>44850</v>
      </c>
      <c r="J9" s="23">
        <f ca="1">DATEDIF(BDD_client___segmentation__2[[#This Row],[date_web]],TODAY(),"M")</f>
        <v>5</v>
      </c>
      <c r="K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" s="21">
        <v>30</v>
      </c>
      <c r="M9" s="21">
        <f>BDD_client___segmentation__2[[#This Row],[24months_web]]*0.5</f>
        <v>15</v>
      </c>
      <c r="N9" s="21">
        <f ca="1">SUM(BDD_client___segmentation__2[[#This Row],[montant_score]],BDD_client___segmentation__2[[#This Row],[recence_score]],BDD_client___segmentation__2[[#This Row],[frequence_score]])</f>
        <v>55</v>
      </c>
      <c r="O9" s="19" t="s">
        <v>94</v>
      </c>
      <c r="P9" s="19" t="s">
        <v>95</v>
      </c>
      <c r="Q9" s="19" t="s">
        <v>96</v>
      </c>
      <c r="R9" s="20">
        <v>43956</v>
      </c>
      <c r="S9">
        <v>2701</v>
      </c>
      <c r="T9">
        <v>115</v>
      </c>
    </row>
    <row r="10" spans="1:20" x14ac:dyDescent="0.25">
      <c r="A10">
        <v>9</v>
      </c>
      <c r="B10" s="19" t="s">
        <v>97</v>
      </c>
      <c r="C10" s="19" t="s">
        <v>98</v>
      </c>
      <c r="D10" s="19" t="s">
        <v>99</v>
      </c>
      <c r="E10" s="19" t="s">
        <v>62</v>
      </c>
      <c r="F10" s="19" t="s">
        <v>49</v>
      </c>
      <c r="G10" s="21">
        <v>2445</v>
      </c>
      <c r="H1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0" s="22">
        <v>44598</v>
      </c>
      <c r="J10" s="23">
        <f ca="1">DATEDIF(BDD_client___segmentation__2[[#This Row],[date_web]],TODAY(),"M")</f>
        <v>13</v>
      </c>
      <c r="K1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0" s="21">
        <v>16</v>
      </c>
      <c r="M10" s="21">
        <f>BDD_client___segmentation__2[[#This Row],[24months_web]]*0.5</f>
        <v>8</v>
      </c>
      <c r="N10" s="21">
        <f ca="1">SUM(BDD_client___segmentation__2[[#This Row],[montant_score]],BDD_client___segmentation__2[[#This Row],[recence_score]],BDD_client___segmentation__2[[#This Row],[frequence_score]])</f>
        <v>29</v>
      </c>
      <c r="O10" s="19" t="s">
        <v>100</v>
      </c>
      <c r="P10" s="19" t="s">
        <v>101</v>
      </c>
      <c r="Q10" s="19" t="s">
        <v>102</v>
      </c>
      <c r="R10" s="20">
        <v>43883</v>
      </c>
      <c r="S10">
        <v>1153</v>
      </c>
      <c r="T10">
        <v>198</v>
      </c>
    </row>
    <row r="11" spans="1:20" x14ac:dyDescent="0.25">
      <c r="A11">
        <v>10</v>
      </c>
      <c r="B11" s="19" t="s">
        <v>103</v>
      </c>
      <c r="C11" s="19" t="s">
        <v>104</v>
      </c>
      <c r="D11" s="19" t="s">
        <v>105</v>
      </c>
      <c r="E11" s="19" t="s">
        <v>62</v>
      </c>
      <c r="F11" s="19" t="s">
        <v>49</v>
      </c>
      <c r="G11" s="21">
        <v>4099</v>
      </c>
      <c r="H1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1" s="22">
        <v>44525</v>
      </c>
      <c r="J11" s="23">
        <f ca="1">DATEDIF(BDD_client___segmentation__2[[#This Row],[date_web]],TODAY(),"M")</f>
        <v>16</v>
      </c>
      <c r="K1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1" s="21">
        <v>13</v>
      </c>
      <c r="M11" s="21">
        <f>BDD_client___segmentation__2[[#This Row],[24months_web]]*0.5</f>
        <v>6.5</v>
      </c>
      <c r="N11" s="21">
        <f ca="1">SUM(BDD_client___segmentation__2[[#This Row],[montant_score]],BDD_client___segmentation__2[[#This Row],[recence_score]],BDD_client___segmentation__2[[#This Row],[frequence_score]])</f>
        <v>37.5</v>
      </c>
      <c r="O11" s="19" t="s">
        <v>106</v>
      </c>
      <c r="P11" s="19" t="s">
        <v>107</v>
      </c>
      <c r="Q11" s="19" t="s">
        <v>108</v>
      </c>
      <c r="R11" s="20">
        <v>43228</v>
      </c>
      <c r="S11">
        <v>2892</v>
      </c>
      <c r="T11">
        <v>185</v>
      </c>
    </row>
    <row r="12" spans="1:20" x14ac:dyDescent="0.25">
      <c r="A12">
        <v>11</v>
      </c>
      <c r="B12" s="19" t="s">
        <v>109</v>
      </c>
      <c r="C12" s="19" t="s">
        <v>110</v>
      </c>
      <c r="D12" s="19" t="s">
        <v>111</v>
      </c>
      <c r="E12" s="19" t="s">
        <v>62</v>
      </c>
      <c r="F12" s="19" t="s">
        <v>112</v>
      </c>
      <c r="G12" s="21">
        <v>582</v>
      </c>
      <c r="H1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12" s="22">
        <v>43291</v>
      </c>
      <c r="J12" s="23">
        <f ca="1">DATEDIF(BDD_client___segmentation__2[[#This Row],[date_web]],TODAY(),"M")</f>
        <v>56</v>
      </c>
      <c r="K1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2" s="21">
        <v>6</v>
      </c>
      <c r="M12" s="21">
        <f>BDD_client___segmentation__2[[#This Row],[24months_web]]*0.5</f>
        <v>3</v>
      </c>
      <c r="N12" s="21">
        <f ca="1">SUM(BDD_client___segmentation__2[[#This Row],[montant_score]],BDD_client___segmentation__2[[#This Row],[recence_score]],BDD_client___segmentation__2[[#This Row],[frequence_score]])</f>
        <v>13</v>
      </c>
      <c r="O12" s="19" t="s">
        <v>113</v>
      </c>
      <c r="P12" s="19" t="s">
        <v>114</v>
      </c>
      <c r="Q12" s="19" t="s">
        <v>115</v>
      </c>
      <c r="R12" s="20">
        <v>43429</v>
      </c>
      <c r="S12">
        <v>3539</v>
      </c>
      <c r="T12">
        <v>131</v>
      </c>
    </row>
    <row r="13" spans="1:20" x14ac:dyDescent="0.25">
      <c r="A13">
        <v>12</v>
      </c>
      <c r="B13" s="19" t="s">
        <v>116</v>
      </c>
      <c r="C13" s="19" t="s">
        <v>117</v>
      </c>
      <c r="D13" s="19" t="s">
        <v>118</v>
      </c>
      <c r="E13" s="19" t="s">
        <v>48</v>
      </c>
      <c r="F13" s="19" t="s">
        <v>49</v>
      </c>
      <c r="G13" s="21">
        <v>4869</v>
      </c>
      <c r="H1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3" s="22">
        <v>44426</v>
      </c>
      <c r="J13" s="23">
        <f ca="1">DATEDIF(BDD_client___segmentation__2[[#This Row],[date_web]],TODAY(),"M")</f>
        <v>19</v>
      </c>
      <c r="K1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3" s="21">
        <v>1</v>
      </c>
      <c r="M13" s="21">
        <f>BDD_client___segmentation__2[[#This Row],[24months_web]]*0.5</f>
        <v>0.5</v>
      </c>
      <c r="N13" s="21">
        <f ca="1">SUM(BDD_client___segmentation__2[[#This Row],[montant_score]],BDD_client___segmentation__2[[#This Row],[recence_score]],BDD_client___segmentation__2[[#This Row],[frequence_score]])</f>
        <v>31.5</v>
      </c>
      <c r="O13" s="19" t="s">
        <v>119</v>
      </c>
      <c r="P13" s="19" t="s">
        <v>120</v>
      </c>
      <c r="Q13" s="19" t="s">
        <v>121</v>
      </c>
      <c r="R13" s="20">
        <v>43894</v>
      </c>
      <c r="S13">
        <v>2354</v>
      </c>
      <c r="T13">
        <v>181</v>
      </c>
    </row>
    <row r="14" spans="1:20" x14ac:dyDescent="0.25">
      <c r="A14">
        <v>13</v>
      </c>
      <c r="B14" s="19" t="s">
        <v>122</v>
      </c>
      <c r="C14" s="19" t="s">
        <v>123</v>
      </c>
      <c r="D14" s="19" t="s">
        <v>124</v>
      </c>
      <c r="E14" s="19" t="s">
        <v>62</v>
      </c>
      <c r="F14" s="19" t="s">
        <v>125</v>
      </c>
      <c r="G14" s="21">
        <v>1919</v>
      </c>
      <c r="H1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4" s="22">
        <v>43758</v>
      </c>
      <c r="J14" s="23">
        <f ca="1">DATEDIF(BDD_client___segmentation__2[[#This Row],[date_web]],TODAY(),"M")</f>
        <v>41</v>
      </c>
      <c r="K1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4" s="21">
        <v>26</v>
      </c>
      <c r="M14" s="21">
        <f>BDD_client___segmentation__2[[#This Row],[24months_web]]*0.5</f>
        <v>13</v>
      </c>
      <c r="N14" s="21">
        <f ca="1">SUM(BDD_client___segmentation__2[[#This Row],[montant_score]],BDD_client___segmentation__2[[#This Row],[recence_score]],BDD_client___segmentation__2[[#This Row],[frequence_score]])</f>
        <v>33</v>
      </c>
      <c r="O14" s="19" t="s">
        <v>126</v>
      </c>
      <c r="P14" s="19" t="s">
        <v>127</v>
      </c>
      <c r="Q14" s="19" t="s">
        <v>128</v>
      </c>
      <c r="R14" s="20">
        <v>44448</v>
      </c>
      <c r="S14">
        <v>566</v>
      </c>
      <c r="T14">
        <v>18</v>
      </c>
    </row>
    <row r="15" spans="1:20" x14ac:dyDescent="0.25">
      <c r="A15">
        <v>14</v>
      </c>
      <c r="B15" s="19" t="s">
        <v>129</v>
      </c>
      <c r="C15" s="19" t="s">
        <v>130</v>
      </c>
      <c r="D15" s="19" t="s">
        <v>131</v>
      </c>
      <c r="E15" s="19" t="s">
        <v>48</v>
      </c>
      <c r="F15" s="19" t="s">
        <v>49</v>
      </c>
      <c r="G15" s="21">
        <v>4661</v>
      </c>
      <c r="H1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5" s="22">
        <v>43279</v>
      </c>
      <c r="J15" s="23">
        <f ca="1">DATEDIF(BDD_client___segmentation__2[[#This Row],[date_web]],TODAY(),"M")</f>
        <v>56</v>
      </c>
      <c r="K1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5" s="21">
        <v>27</v>
      </c>
      <c r="M15" s="21">
        <f>BDD_client___segmentation__2[[#This Row],[24months_web]]*0.5</f>
        <v>13.5</v>
      </c>
      <c r="N15" s="21">
        <f ca="1">SUM(BDD_client___segmentation__2[[#This Row],[montant_score]],BDD_client___segmentation__2[[#This Row],[recence_score]],BDD_client___segmentation__2[[#This Row],[frequence_score]])</f>
        <v>43.5</v>
      </c>
      <c r="O15" s="19" t="s">
        <v>132</v>
      </c>
      <c r="P15" s="19" t="s">
        <v>133</v>
      </c>
      <c r="Q15" s="19" t="s">
        <v>134</v>
      </c>
      <c r="R15" s="20">
        <v>43413</v>
      </c>
      <c r="S15">
        <v>1307</v>
      </c>
      <c r="T15">
        <v>174</v>
      </c>
    </row>
    <row r="16" spans="1:20" x14ac:dyDescent="0.25">
      <c r="A16">
        <v>15</v>
      </c>
      <c r="B16" s="19" t="s">
        <v>135</v>
      </c>
      <c r="C16" s="19" t="s">
        <v>136</v>
      </c>
      <c r="D16" s="19" t="s">
        <v>137</v>
      </c>
      <c r="E16" s="19" t="s">
        <v>62</v>
      </c>
      <c r="F16" s="19" t="s">
        <v>112</v>
      </c>
      <c r="G16" s="21">
        <v>4622</v>
      </c>
      <c r="H1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6" s="22">
        <v>43962</v>
      </c>
      <c r="J16" s="23">
        <f ca="1">DATEDIF(BDD_client___segmentation__2[[#This Row],[date_web]],TODAY(),"M")</f>
        <v>34</v>
      </c>
      <c r="K1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6" s="21">
        <v>7</v>
      </c>
      <c r="M16" s="21">
        <f>BDD_client___segmentation__2[[#This Row],[24months_web]]*0.5</f>
        <v>3.5</v>
      </c>
      <c r="N16" s="21">
        <f ca="1">SUM(BDD_client___segmentation__2[[#This Row],[montant_score]],BDD_client___segmentation__2[[#This Row],[recence_score]],BDD_client___segmentation__2[[#This Row],[frequence_score]])</f>
        <v>33.5</v>
      </c>
      <c r="O16" s="19" t="s">
        <v>138</v>
      </c>
      <c r="P16" s="19" t="s">
        <v>139</v>
      </c>
      <c r="Q16" s="19" t="s">
        <v>140</v>
      </c>
      <c r="R16" s="20">
        <v>44492</v>
      </c>
      <c r="S16">
        <v>2142</v>
      </c>
      <c r="T16">
        <v>174</v>
      </c>
    </row>
    <row r="17" spans="1:20" x14ac:dyDescent="0.25">
      <c r="A17">
        <v>16</v>
      </c>
      <c r="B17" s="19" t="s">
        <v>141</v>
      </c>
      <c r="C17" s="19" t="s">
        <v>142</v>
      </c>
      <c r="D17" s="19" t="s">
        <v>143</v>
      </c>
      <c r="E17" s="19" t="s">
        <v>48</v>
      </c>
      <c r="F17" s="19" t="s">
        <v>49</v>
      </c>
      <c r="G17" s="21">
        <v>3668</v>
      </c>
      <c r="H1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7" s="22">
        <v>43884</v>
      </c>
      <c r="J17" s="23">
        <f ca="1">DATEDIF(BDD_client___segmentation__2[[#This Row],[date_web]],TODAY(),"M")</f>
        <v>37</v>
      </c>
      <c r="K1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7" s="21">
        <v>9</v>
      </c>
      <c r="M17" s="21">
        <f>BDD_client___segmentation__2[[#This Row],[24months_web]]*0.5</f>
        <v>4.5</v>
      </c>
      <c r="N17" s="21">
        <f ca="1">SUM(BDD_client___segmentation__2[[#This Row],[montant_score]],BDD_client___segmentation__2[[#This Row],[recence_score]],BDD_client___segmentation__2[[#This Row],[frequence_score]])</f>
        <v>34.5</v>
      </c>
      <c r="O17" s="19" t="s">
        <v>144</v>
      </c>
      <c r="P17" s="19" t="s">
        <v>145</v>
      </c>
      <c r="Q17" s="19" t="s">
        <v>146</v>
      </c>
      <c r="R17" s="20">
        <v>44705</v>
      </c>
      <c r="S17">
        <v>585</v>
      </c>
      <c r="T17">
        <v>237</v>
      </c>
    </row>
    <row r="18" spans="1:20" x14ac:dyDescent="0.25">
      <c r="A18">
        <v>17</v>
      </c>
      <c r="B18" s="19" t="s">
        <v>147</v>
      </c>
      <c r="C18" s="19" t="s">
        <v>148</v>
      </c>
      <c r="D18" s="19" t="s">
        <v>149</v>
      </c>
      <c r="E18" s="19" t="s">
        <v>62</v>
      </c>
      <c r="F18" s="19" t="s">
        <v>49</v>
      </c>
      <c r="G18" s="21">
        <v>1431</v>
      </c>
      <c r="H1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8" s="22">
        <v>44902</v>
      </c>
      <c r="J18" s="23">
        <f ca="1">DATEDIF(BDD_client___segmentation__2[[#This Row],[date_web]],TODAY(),"M")</f>
        <v>3</v>
      </c>
      <c r="K1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18" s="21">
        <v>14</v>
      </c>
      <c r="M18" s="21">
        <f>BDD_client___segmentation__2[[#This Row],[24months_web]]*0.5</f>
        <v>7</v>
      </c>
      <c r="N18" s="21">
        <f ca="1">SUM(BDD_client___segmentation__2[[#This Row],[montant_score]],BDD_client___segmentation__2[[#This Row],[recence_score]],BDD_client___segmentation__2[[#This Row],[frequence_score]])</f>
        <v>47</v>
      </c>
      <c r="O18" s="19" t="s">
        <v>150</v>
      </c>
      <c r="P18" s="19" t="s">
        <v>151</v>
      </c>
      <c r="Q18" s="19" t="s">
        <v>152</v>
      </c>
      <c r="R18" s="20">
        <v>44558</v>
      </c>
      <c r="S18">
        <v>1129</v>
      </c>
      <c r="T18">
        <v>74</v>
      </c>
    </row>
    <row r="19" spans="1:20" x14ac:dyDescent="0.25">
      <c r="A19">
        <v>18</v>
      </c>
      <c r="B19" s="19" t="s">
        <v>153</v>
      </c>
      <c r="C19" s="19" t="s">
        <v>154</v>
      </c>
      <c r="D19" s="19" t="s">
        <v>155</v>
      </c>
      <c r="E19" s="19" t="s">
        <v>48</v>
      </c>
      <c r="F19" s="19" t="s">
        <v>49</v>
      </c>
      <c r="G19" s="21">
        <v>2352</v>
      </c>
      <c r="H1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9" s="22">
        <v>44845</v>
      </c>
      <c r="J19" s="23">
        <f ca="1">DATEDIF(BDD_client___segmentation__2[[#This Row],[date_web]],TODAY(),"M")</f>
        <v>5</v>
      </c>
      <c r="K1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19" s="21">
        <v>12</v>
      </c>
      <c r="M19" s="21">
        <f>BDD_client___segmentation__2[[#This Row],[24months_web]]*0.5</f>
        <v>6</v>
      </c>
      <c r="N19" s="21">
        <f ca="1">SUM(BDD_client___segmentation__2[[#This Row],[montant_score]],BDD_client___segmentation__2[[#This Row],[recence_score]],BDD_client___segmentation__2[[#This Row],[frequence_score]])</f>
        <v>36</v>
      </c>
      <c r="O19" s="19" t="s">
        <v>156</v>
      </c>
      <c r="P19" s="19" t="s">
        <v>157</v>
      </c>
      <c r="Q19" s="19" t="s">
        <v>158</v>
      </c>
      <c r="R19" s="20">
        <v>43502</v>
      </c>
      <c r="S19">
        <v>2372</v>
      </c>
      <c r="T19">
        <v>216</v>
      </c>
    </row>
    <row r="20" spans="1:20" x14ac:dyDescent="0.25">
      <c r="A20">
        <v>19</v>
      </c>
      <c r="B20" s="19" t="s">
        <v>159</v>
      </c>
      <c r="C20" s="19" t="s">
        <v>160</v>
      </c>
      <c r="D20" s="19" t="s">
        <v>161</v>
      </c>
      <c r="E20" s="19" t="s">
        <v>62</v>
      </c>
      <c r="F20" s="19" t="s">
        <v>49</v>
      </c>
      <c r="G20" s="21">
        <v>1900</v>
      </c>
      <c r="H2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0" s="22">
        <v>44839</v>
      </c>
      <c r="J20" s="23">
        <f ca="1">DATEDIF(BDD_client___segmentation__2[[#This Row],[date_web]],TODAY(),"M")</f>
        <v>5</v>
      </c>
      <c r="K2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20" s="21">
        <v>21</v>
      </c>
      <c r="M20" s="21">
        <f>BDD_client___segmentation__2[[#This Row],[24months_web]]*0.5</f>
        <v>10.5</v>
      </c>
      <c r="N20" s="21">
        <f ca="1">SUM(BDD_client___segmentation__2[[#This Row],[montant_score]],BDD_client___segmentation__2[[#This Row],[recence_score]],BDD_client___segmentation__2[[#This Row],[frequence_score]])</f>
        <v>40.5</v>
      </c>
      <c r="O20" s="19" t="s">
        <v>162</v>
      </c>
      <c r="P20" s="19" t="s">
        <v>163</v>
      </c>
      <c r="Q20" s="19" t="s">
        <v>164</v>
      </c>
      <c r="R20" s="20">
        <v>44226</v>
      </c>
      <c r="S20">
        <v>2603</v>
      </c>
      <c r="T20">
        <v>148</v>
      </c>
    </row>
    <row r="21" spans="1:20" x14ac:dyDescent="0.25">
      <c r="A21">
        <v>20</v>
      </c>
      <c r="B21" s="19" t="s">
        <v>165</v>
      </c>
      <c r="C21" s="19" t="s">
        <v>166</v>
      </c>
      <c r="D21" s="19" t="s">
        <v>167</v>
      </c>
      <c r="E21" s="19" t="s">
        <v>62</v>
      </c>
      <c r="F21" s="19" t="s">
        <v>49</v>
      </c>
      <c r="G21" s="21">
        <v>1071</v>
      </c>
      <c r="H2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1" s="22">
        <v>43286</v>
      </c>
      <c r="J21" s="23">
        <f ca="1">DATEDIF(BDD_client___segmentation__2[[#This Row],[date_web]],TODAY(),"M")</f>
        <v>56</v>
      </c>
      <c r="K2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1" s="21">
        <v>7</v>
      </c>
      <c r="M21" s="21">
        <f>BDD_client___segmentation__2[[#This Row],[24months_web]]*0.5</f>
        <v>3.5</v>
      </c>
      <c r="N21" s="21">
        <f ca="1">SUM(BDD_client___segmentation__2[[#This Row],[montant_score]],BDD_client___segmentation__2[[#This Row],[recence_score]],BDD_client___segmentation__2[[#This Row],[frequence_score]])</f>
        <v>23.5</v>
      </c>
      <c r="O21" s="19" t="s">
        <v>168</v>
      </c>
      <c r="P21" s="19" t="s">
        <v>169</v>
      </c>
      <c r="Q21" s="19" t="s">
        <v>170</v>
      </c>
      <c r="R21" s="20">
        <v>43726</v>
      </c>
      <c r="S21">
        <v>1065</v>
      </c>
      <c r="T21">
        <v>147</v>
      </c>
    </row>
    <row r="22" spans="1:20" x14ac:dyDescent="0.25">
      <c r="A22">
        <v>21</v>
      </c>
      <c r="B22" s="19" t="s">
        <v>171</v>
      </c>
      <c r="C22" s="19" t="s">
        <v>172</v>
      </c>
      <c r="D22" s="19" t="s">
        <v>173</v>
      </c>
      <c r="E22" s="19" t="s">
        <v>62</v>
      </c>
      <c r="F22" s="19" t="s">
        <v>125</v>
      </c>
      <c r="G22" s="21">
        <v>3077</v>
      </c>
      <c r="H2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2" s="22">
        <v>44625</v>
      </c>
      <c r="J22" s="23">
        <f ca="1">DATEDIF(BDD_client___segmentation__2[[#This Row],[date_web]],TODAY(),"M")</f>
        <v>12</v>
      </c>
      <c r="K2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2" s="21">
        <v>27</v>
      </c>
      <c r="M22" s="21">
        <f>BDD_client___segmentation__2[[#This Row],[24months_web]]*0.5</f>
        <v>13.5</v>
      </c>
      <c r="N22" s="21">
        <f ca="1">SUM(BDD_client___segmentation__2[[#This Row],[montant_score]],BDD_client___segmentation__2[[#This Row],[recence_score]],BDD_client___segmentation__2[[#This Row],[frequence_score]])</f>
        <v>48.5</v>
      </c>
      <c r="O22" s="19" t="s">
        <v>174</v>
      </c>
      <c r="P22" s="19" t="s">
        <v>175</v>
      </c>
      <c r="Q22" s="19" t="s">
        <v>176</v>
      </c>
      <c r="R22" s="20">
        <v>44409</v>
      </c>
      <c r="S22">
        <v>4043</v>
      </c>
      <c r="T22">
        <v>18</v>
      </c>
    </row>
    <row r="23" spans="1:20" x14ac:dyDescent="0.25">
      <c r="A23">
        <v>22</v>
      </c>
      <c r="B23" s="19" t="s">
        <v>177</v>
      </c>
      <c r="C23" s="19" t="s">
        <v>178</v>
      </c>
      <c r="D23" s="19" t="s">
        <v>179</v>
      </c>
      <c r="E23" s="19" t="s">
        <v>48</v>
      </c>
      <c r="F23" s="19" t="s">
        <v>180</v>
      </c>
      <c r="G23" s="21">
        <v>783</v>
      </c>
      <c r="H2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23" s="22">
        <v>43172</v>
      </c>
      <c r="J23" s="23">
        <f ca="1">DATEDIF(BDD_client___segmentation__2[[#This Row],[date_web]],TODAY(),"M")</f>
        <v>60</v>
      </c>
      <c r="K2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3" s="21">
        <v>30</v>
      </c>
      <c r="M23" s="21">
        <f>BDD_client___segmentation__2[[#This Row],[24months_web]]*0.5</f>
        <v>15</v>
      </c>
      <c r="N23" s="21">
        <f ca="1">SUM(BDD_client___segmentation__2[[#This Row],[montant_score]],BDD_client___segmentation__2[[#This Row],[recence_score]],BDD_client___segmentation__2[[#This Row],[frequence_score]])</f>
        <v>25</v>
      </c>
      <c r="O23" s="19" t="s">
        <v>181</v>
      </c>
      <c r="P23" s="19" t="s">
        <v>182</v>
      </c>
      <c r="Q23" s="19" t="s">
        <v>183</v>
      </c>
      <c r="R23" s="20">
        <v>44445</v>
      </c>
      <c r="S23">
        <v>1576</v>
      </c>
      <c r="T23">
        <v>19</v>
      </c>
    </row>
    <row r="24" spans="1:20" x14ac:dyDescent="0.25">
      <c r="A24">
        <v>23</v>
      </c>
      <c r="B24" s="19" t="s">
        <v>184</v>
      </c>
      <c r="C24" s="19" t="s">
        <v>185</v>
      </c>
      <c r="D24" s="19" t="s">
        <v>186</v>
      </c>
      <c r="E24" s="19" t="s">
        <v>62</v>
      </c>
      <c r="F24" s="19" t="s">
        <v>49</v>
      </c>
      <c r="G24" s="21">
        <v>2809</v>
      </c>
      <c r="H2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4" s="22">
        <v>44293</v>
      </c>
      <c r="J24" s="23">
        <f ca="1">DATEDIF(BDD_client___segmentation__2[[#This Row],[date_web]],TODAY(),"M")</f>
        <v>23</v>
      </c>
      <c r="K2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4" s="21">
        <v>6</v>
      </c>
      <c r="M24" s="21">
        <f>BDD_client___segmentation__2[[#This Row],[24months_web]]*0.5</f>
        <v>3</v>
      </c>
      <c r="N24" s="21">
        <f ca="1">SUM(BDD_client___segmentation__2[[#This Row],[montant_score]],BDD_client___segmentation__2[[#This Row],[recence_score]],BDD_client___segmentation__2[[#This Row],[frequence_score]])</f>
        <v>24</v>
      </c>
      <c r="O24" s="19" t="s">
        <v>187</v>
      </c>
      <c r="P24" s="19" t="s">
        <v>188</v>
      </c>
      <c r="Q24" s="19" t="s">
        <v>189</v>
      </c>
      <c r="R24" s="20">
        <v>43332</v>
      </c>
      <c r="S24">
        <v>4778</v>
      </c>
      <c r="T24">
        <v>173</v>
      </c>
    </row>
    <row r="25" spans="1:20" x14ac:dyDescent="0.25">
      <c r="A25">
        <v>24</v>
      </c>
      <c r="B25" s="19" t="s">
        <v>190</v>
      </c>
      <c r="C25" s="19" t="s">
        <v>191</v>
      </c>
      <c r="D25" s="19" t="s">
        <v>192</v>
      </c>
      <c r="E25" s="19" t="s">
        <v>62</v>
      </c>
      <c r="F25" s="19" t="s">
        <v>49</v>
      </c>
      <c r="G25" s="21">
        <v>3505</v>
      </c>
      <c r="H2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5" s="22">
        <v>43697</v>
      </c>
      <c r="J25" s="23">
        <f ca="1">DATEDIF(BDD_client___segmentation__2[[#This Row],[date_web]],TODAY(),"M")</f>
        <v>43</v>
      </c>
      <c r="K2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5" s="21">
        <v>19</v>
      </c>
      <c r="M25" s="21">
        <f>BDD_client___segmentation__2[[#This Row],[24months_web]]*0.5</f>
        <v>9.5</v>
      </c>
      <c r="N25" s="21">
        <f ca="1">SUM(BDD_client___segmentation__2[[#This Row],[montant_score]],BDD_client___segmentation__2[[#This Row],[recence_score]],BDD_client___segmentation__2[[#This Row],[frequence_score]])</f>
        <v>39.5</v>
      </c>
      <c r="O25" s="19" t="s">
        <v>193</v>
      </c>
      <c r="P25" s="19" t="s">
        <v>194</v>
      </c>
      <c r="Q25" s="19" t="s">
        <v>195</v>
      </c>
      <c r="R25" s="20">
        <v>44761</v>
      </c>
      <c r="S25">
        <v>3901</v>
      </c>
      <c r="T25">
        <v>184</v>
      </c>
    </row>
    <row r="26" spans="1:20" x14ac:dyDescent="0.25">
      <c r="A26">
        <v>25</v>
      </c>
      <c r="B26" s="19" t="s">
        <v>196</v>
      </c>
      <c r="C26" s="19" t="s">
        <v>197</v>
      </c>
      <c r="D26" s="19" t="s">
        <v>198</v>
      </c>
      <c r="E26" s="19" t="s">
        <v>48</v>
      </c>
      <c r="F26" s="19" t="s">
        <v>49</v>
      </c>
      <c r="G26" s="21">
        <v>3936</v>
      </c>
      <c r="H2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6" s="22">
        <v>43330</v>
      </c>
      <c r="J26" s="23">
        <f ca="1">DATEDIF(BDD_client___segmentation__2[[#This Row],[date_web]],TODAY(),"M")</f>
        <v>55</v>
      </c>
      <c r="K2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6" s="21">
        <v>1</v>
      </c>
      <c r="M26" s="21">
        <f>BDD_client___segmentation__2[[#This Row],[24months_web]]*0.5</f>
        <v>0.5</v>
      </c>
      <c r="N26" s="21">
        <f ca="1">SUM(BDD_client___segmentation__2[[#This Row],[montant_score]],BDD_client___segmentation__2[[#This Row],[recence_score]],BDD_client___segmentation__2[[#This Row],[frequence_score]])</f>
        <v>30.5</v>
      </c>
      <c r="O26" s="19" t="s">
        <v>199</v>
      </c>
      <c r="P26" s="19" t="s">
        <v>200</v>
      </c>
      <c r="Q26" s="19" t="s">
        <v>201</v>
      </c>
      <c r="R26" s="20">
        <v>44522</v>
      </c>
      <c r="S26">
        <v>693</v>
      </c>
      <c r="T26">
        <v>219</v>
      </c>
    </row>
    <row r="27" spans="1:20" x14ac:dyDescent="0.25">
      <c r="A27">
        <v>26</v>
      </c>
      <c r="B27" s="19" t="s">
        <v>202</v>
      </c>
      <c r="C27" s="19" t="s">
        <v>203</v>
      </c>
      <c r="D27" s="19" t="s">
        <v>204</v>
      </c>
      <c r="E27" s="19" t="s">
        <v>48</v>
      </c>
      <c r="F27" s="19" t="s">
        <v>205</v>
      </c>
      <c r="G27" s="21">
        <v>444</v>
      </c>
      <c r="H2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27" s="22">
        <v>44126</v>
      </c>
      <c r="J27" s="23">
        <f ca="1">DATEDIF(BDD_client___segmentation__2[[#This Row],[date_web]],TODAY(),"M")</f>
        <v>29</v>
      </c>
      <c r="K2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7" s="21">
        <v>11</v>
      </c>
      <c r="M27" s="21">
        <f>BDD_client___segmentation__2[[#This Row],[24months_web]]*0.5</f>
        <v>5.5</v>
      </c>
      <c r="N27" s="21">
        <f ca="1">SUM(BDD_client___segmentation__2[[#This Row],[montant_score]],BDD_client___segmentation__2[[#This Row],[recence_score]],BDD_client___segmentation__2[[#This Row],[frequence_score]])</f>
        <v>10.5</v>
      </c>
      <c r="O27" s="19" t="s">
        <v>206</v>
      </c>
      <c r="P27" s="19" t="s">
        <v>207</v>
      </c>
      <c r="Q27" s="19" t="s">
        <v>208</v>
      </c>
      <c r="R27" s="20">
        <v>43512</v>
      </c>
      <c r="S27">
        <v>3483</v>
      </c>
      <c r="T27">
        <v>190</v>
      </c>
    </row>
    <row r="28" spans="1:20" x14ac:dyDescent="0.25">
      <c r="A28">
        <v>27</v>
      </c>
      <c r="B28" s="19" t="s">
        <v>209</v>
      </c>
      <c r="C28" s="19" t="s">
        <v>210</v>
      </c>
      <c r="D28" s="19" t="s">
        <v>211</v>
      </c>
      <c r="E28" s="19" t="s">
        <v>48</v>
      </c>
      <c r="F28" s="19" t="s">
        <v>49</v>
      </c>
      <c r="G28" s="21">
        <v>4904</v>
      </c>
      <c r="H2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8" s="22">
        <v>44103</v>
      </c>
      <c r="J28" s="23">
        <f ca="1">DATEDIF(BDD_client___segmentation__2[[#This Row],[date_web]],TODAY(),"M")</f>
        <v>29</v>
      </c>
      <c r="K2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8" s="21">
        <v>17</v>
      </c>
      <c r="M28" s="21">
        <f>BDD_client___segmentation__2[[#This Row],[24months_web]]*0.5</f>
        <v>8.5</v>
      </c>
      <c r="N28" s="21">
        <f ca="1">SUM(BDD_client___segmentation__2[[#This Row],[montant_score]],BDD_client___segmentation__2[[#This Row],[recence_score]],BDD_client___segmentation__2[[#This Row],[frequence_score]])</f>
        <v>38.5</v>
      </c>
      <c r="O28" s="19" t="s">
        <v>212</v>
      </c>
      <c r="P28" s="19" t="s">
        <v>213</v>
      </c>
      <c r="Q28" s="19" t="s">
        <v>214</v>
      </c>
      <c r="R28" s="20">
        <v>44342</v>
      </c>
      <c r="S28">
        <v>2774</v>
      </c>
      <c r="T28">
        <v>160</v>
      </c>
    </row>
    <row r="29" spans="1:20" x14ac:dyDescent="0.25">
      <c r="A29">
        <v>28</v>
      </c>
      <c r="B29" s="19" t="s">
        <v>215</v>
      </c>
      <c r="C29" s="19" t="s">
        <v>216</v>
      </c>
      <c r="D29" s="19" t="s">
        <v>217</v>
      </c>
      <c r="E29" s="19" t="s">
        <v>62</v>
      </c>
      <c r="F29" s="19" t="s">
        <v>49</v>
      </c>
      <c r="G29" s="21">
        <v>1593</v>
      </c>
      <c r="H2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9" s="22">
        <v>44391</v>
      </c>
      <c r="J29" s="23">
        <f ca="1">DATEDIF(BDD_client___segmentation__2[[#This Row],[date_web]],TODAY(),"M")</f>
        <v>20</v>
      </c>
      <c r="K2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9" s="21">
        <v>4</v>
      </c>
      <c r="M29" s="21">
        <f>BDD_client___segmentation__2[[#This Row],[24months_web]]*0.5</f>
        <v>2</v>
      </c>
      <c r="N29" s="21">
        <f ca="1">SUM(BDD_client___segmentation__2[[#This Row],[montant_score]],BDD_client___segmentation__2[[#This Row],[recence_score]],BDD_client___segmentation__2[[#This Row],[frequence_score]])</f>
        <v>23</v>
      </c>
      <c r="O29" s="19" t="s">
        <v>218</v>
      </c>
      <c r="P29" s="19" t="s">
        <v>219</v>
      </c>
      <c r="Q29" s="19" t="s">
        <v>220</v>
      </c>
      <c r="R29" s="20">
        <v>43345</v>
      </c>
      <c r="S29">
        <v>4244</v>
      </c>
      <c r="T29">
        <v>94</v>
      </c>
    </row>
    <row r="30" spans="1:20" x14ac:dyDescent="0.25">
      <c r="A30">
        <v>29</v>
      </c>
      <c r="B30" s="19" t="s">
        <v>221</v>
      </c>
      <c r="C30" s="19" t="s">
        <v>222</v>
      </c>
      <c r="D30" s="19" t="s">
        <v>223</v>
      </c>
      <c r="E30" s="19" t="s">
        <v>48</v>
      </c>
      <c r="F30" s="19" t="s">
        <v>49</v>
      </c>
      <c r="G30" s="21">
        <v>3419</v>
      </c>
      <c r="H3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0" s="22">
        <v>43368</v>
      </c>
      <c r="J30" s="23">
        <f ca="1">DATEDIF(BDD_client___segmentation__2[[#This Row],[date_web]],TODAY(),"M")</f>
        <v>54</v>
      </c>
      <c r="K3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0" s="21">
        <v>26</v>
      </c>
      <c r="M30" s="21">
        <f>BDD_client___segmentation__2[[#This Row],[24months_web]]*0.5</f>
        <v>13</v>
      </c>
      <c r="N30" s="21">
        <f ca="1">SUM(BDD_client___segmentation__2[[#This Row],[montant_score]],BDD_client___segmentation__2[[#This Row],[recence_score]],BDD_client___segmentation__2[[#This Row],[frequence_score]])</f>
        <v>43</v>
      </c>
      <c r="O30" s="19" t="s">
        <v>224</v>
      </c>
      <c r="P30" s="19" t="s">
        <v>225</v>
      </c>
      <c r="Q30" s="19" t="s">
        <v>226</v>
      </c>
      <c r="R30" s="20">
        <v>44816</v>
      </c>
      <c r="S30">
        <v>3861</v>
      </c>
      <c r="T30">
        <v>55</v>
      </c>
    </row>
    <row r="31" spans="1:20" x14ac:dyDescent="0.25">
      <c r="A31">
        <v>30</v>
      </c>
      <c r="B31" s="19" t="s">
        <v>227</v>
      </c>
      <c r="C31" s="19" t="s">
        <v>228</v>
      </c>
      <c r="D31" s="19" t="s">
        <v>229</v>
      </c>
      <c r="E31" s="19" t="s">
        <v>48</v>
      </c>
      <c r="F31" s="19" t="s">
        <v>180</v>
      </c>
      <c r="G31" s="21">
        <v>1980</v>
      </c>
      <c r="H3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1" s="22">
        <v>44478</v>
      </c>
      <c r="J31" s="23">
        <f ca="1">DATEDIF(BDD_client___segmentation__2[[#This Row],[date_web]],TODAY(),"M")</f>
        <v>17</v>
      </c>
      <c r="K3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1" s="21">
        <v>30</v>
      </c>
      <c r="M31" s="21">
        <f>BDD_client___segmentation__2[[#This Row],[24months_web]]*0.5</f>
        <v>15</v>
      </c>
      <c r="N31" s="21">
        <f ca="1">SUM(BDD_client___segmentation__2[[#This Row],[montant_score]],BDD_client___segmentation__2[[#This Row],[recence_score]],BDD_client___segmentation__2[[#This Row],[frequence_score]])</f>
        <v>36</v>
      </c>
      <c r="O31" s="19" t="s">
        <v>230</v>
      </c>
      <c r="P31" s="19" t="s">
        <v>231</v>
      </c>
      <c r="Q31" s="19" t="s">
        <v>232</v>
      </c>
      <c r="R31" s="20">
        <v>44276</v>
      </c>
      <c r="S31">
        <v>2132</v>
      </c>
      <c r="T31">
        <v>101</v>
      </c>
    </row>
    <row r="32" spans="1:20" x14ac:dyDescent="0.25">
      <c r="A32">
        <v>31</v>
      </c>
      <c r="B32" s="19" t="s">
        <v>233</v>
      </c>
      <c r="C32" s="19" t="s">
        <v>234</v>
      </c>
      <c r="D32" s="19" t="s">
        <v>235</v>
      </c>
      <c r="E32" s="19" t="s">
        <v>48</v>
      </c>
      <c r="F32" s="19" t="s">
        <v>49</v>
      </c>
      <c r="G32" s="21">
        <v>2560</v>
      </c>
      <c r="H3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2" s="22">
        <v>44688</v>
      </c>
      <c r="J32" s="23">
        <f ca="1">DATEDIF(BDD_client___segmentation__2[[#This Row],[date_web]],TODAY(),"M")</f>
        <v>10</v>
      </c>
      <c r="K3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32" s="21">
        <v>25</v>
      </c>
      <c r="M32" s="21">
        <f>BDD_client___segmentation__2[[#This Row],[24months_web]]*0.5</f>
        <v>12.5</v>
      </c>
      <c r="N32" s="21">
        <f ca="1">SUM(BDD_client___segmentation__2[[#This Row],[montant_score]],BDD_client___segmentation__2[[#This Row],[recence_score]],BDD_client___segmentation__2[[#This Row],[frequence_score]])</f>
        <v>37.5</v>
      </c>
      <c r="O32" s="19" t="s">
        <v>236</v>
      </c>
      <c r="P32" s="19" t="s">
        <v>237</v>
      </c>
      <c r="Q32" s="19" t="s">
        <v>238</v>
      </c>
      <c r="R32" s="20">
        <v>43154</v>
      </c>
      <c r="S32">
        <v>146</v>
      </c>
      <c r="T32">
        <v>15</v>
      </c>
    </row>
    <row r="33" spans="1:20" x14ac:dyDescent="0.25">
      <c r="A33">
        <v>32</v>
      </c>
      <c r="B33" s="19" t="s">
        <v>239</v>
      </c>
      <c r="C33" s="19" t="s">
        <v>240</v>
      </c>
      <c r="D33" s="19" t="s">
        <v>241</v>
      </c>
      <c r="E33" s="19" t="s">
        <v>62</v>
      </c>
      <c r="F33" s="19" t="s">
        <v>49</v>
      </c>
      <c r="G33" s="21">
        <v>1547</v>
      </c>
      <c r="H3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3" s="22">
        <v>44284</v>
      </c>
      <c r="J33" s="23">
        <f ca="1">DATEDIF(BDD_client___segmentation__2[[#This Row],[date_web]],TODAY(),"M")</f>
        <v>23</v>
      </c>
      <c r="K3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3" s="21">
        <v>29</v>
      </c>
      <c r="M33" s="21">
        <f>BDD_client___segmentation__2[[#This Row],[24months_web]]*0.5</f>
        <v>14.5</v>
      </c>
      <c r="N33" s="21">
        <f ca="1">SUM(BDD_client___segmentation__2[[#This Row],[montant_score]],BDD_client___segmentation__2[[#This Row],[recence_score]],BDD_client___segmentation__2[[#This Row],[frequence_score]])</f>
        <v>35.5</v>
      </c>
      <c r="O33" s="19" t="s">
        <v>242</v>
      </c>
      <c r="P33" s="19" t="s">
        <v>243</v>
      </c>
      <c r="Q33" s="19" t="s">
        <v>238</v>
      </c>
      <c r="R33" s="20">
        <v>43816</v>
      </c>
      <c r="S33">
        <v>424</v>
      </c>
      <c r="T33">
        <v>103</v>
      </c>
    </row>
    <row r="34" spans="1:20" x14ac:dyDescent="0.25">
      <c r="A34">
        <v>33</v>
      </c>
      <c r="B34" s="19" t="s">
        <v>244</v>
      </c>
      <c r="C34" s="19" t="s">
        <v>245</v>
      </c>
      <c r="D34" s="19" t="s">
        <v>246</v>
      </c>
      <c r="E34" s="19" t="s">
        <v>62</v>
      </c>
      <c r="F34" s="19" t="s">
        <v>63</v>
      </c>
      <c r="G34" s="21">
        <v>4970</v>
      </c>
      <c r="H3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4" s="22">
        <v>43406</v>
      </c>
      <c r="J34" s="23">
        <f ca="1">DATEDIF(BDD_client___segmentation__2[[#This Row],[date_web]],TODAY(),"M")</f>
        <v>52</v>
      </c>
      <c r="K3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4" s="21">
        <v>11</v>
      </c>
      <c r="M34" s="21">
        <f>BDD_client___segmentation__2[[#This Row],[24months_web]]*0.5</f>
        <v>5.5</v>
      </c>
      <c r="N34" s="21">
        <f ca="1">SUM(BDD_client___segmentation__2[[#This Row],[montant_score]],BDD_client___segmentation__2[[#This Row],[recence_score]],BDD_client___segmentation__2[[#This Row],[frequence_score]])</f>
        <v>35.5</v>
      </c>
      <c r="O34" s="19" t="s">
        <v>247</v>
      </c>
      <c r="P34" s="19" t="s">
        <v>248</v>
      </c>
      <c r="Q34" s="19" t="s">
        <v>249</v>
      </c>
      <c r="R34" s="20">
        <v>44791</v>
      </c>
      <c r="S34">
        <v>1578</v>
      </c>
      <c r="T34">
        <v>18</v>
      </c>
    </row>
    <row r="35" spans="1:20" x14ac:dyDescent="0.25">
      <c r="A35">
        <v>34</v>
      </c>
      <c r="B35" s="19" t="s">
        <v>250</v>
      </c>
      <c r="C35" s="19" t="s">
        <v>251</v>
      </c>
      <c r="D35" s="19" t="s">
        <v>252</v>
      </c>
      <c r="E35" s="19" t="s">
        <v>48</v>
      </c>
      <c r="F35" s="19" t="s">
        <v>63</v>
      </c>
      <c r="G35" s="21">
        <v>2877</v>
      </c>
      <c r="H3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5" s="22">
        <v>44333</v>
      </c>
      <c r="J35" s="23">
        <f ca="1">DATEDIF(BDD_client___segmentation__2[[#This Row],[date_web]],TODAY(),"M")</f>
        <v>22</v>
      </c>
      <c r="K3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5" s="21">
        <v>26</v>
      </c>
      <c r="M35" s="21">
        <f>BDD_client___segmentation__2[[#This Row],[24months_web]]*0.5</f>
        <v>13</v>
      </c>
      <c r="N35" s="21">
        <f ca="1">SUM(BDD_client___segmentation__2[[#This Row],[montant_score]],BDD_client___segmentation__2[[#This Row],[recence_score]],BDD_client___segmentation__2[[#This Row],[frequence_score]])</f>
        <v>34</v>
      </c>
      <c r="O35" s="19" t="s">
        <v>253</v>
      </c>
      <c r="P35" s="19" t="s">
        <v>254</v>
      </c>
      <c r="Q35" s="19" t="s">
        <v>255</v>
      </c>
      <c r="R35" s="20">
        <v>44421</v>
      </c>
      <c r="S35">
        <v>2945</v>
      </c>
      <c r="T35">
        <v>33</v>
      </c>
    </row>
    <row r="36" spans="1:20" x14ac:dyDescent="0.25">
      <c r="A36">
        <v>35</v>
      </c>
      <c r="B36" s="19" t="s">
        <v>256</v>
      </c>
      <c r="C36" s="19" t="s">
        <v>257</v>
      </c>
      <c r="D36" s="19" t="s">
        <v>258</v>
      </c>
      <c r="E36" s="19" t="s">
        <v>48</v>
      </c>
      <c r="F36" s="19" t="s">
        <v>49</v>
      </c>
      <c r="G36" s="21">
        <v>1382</v>
      </c>
      <c r="H3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6" s="22">
        <v>43383</v>
      </c>
      <c r="J36" s="23">
        <f ca="1">DATEDIF(BDD_client___segmentation__2[[#This Row],[date_web]],TODAY(),"M")</f>
        <v>53</v>
      </c>
      <c r="K3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6" s="21">
        <v>14</v>
      </c>
      <c r="M36" s="21">
        <f>BDD_client___segmentation__2[[#This Row],[24months_web]]*0.5</f>
        <v>7</v>
      </c>
      <c r="N36" s="21">
        <f ca="1">SUM(BDD_client___segmentation__2[[#This Row],[montant_score]],BDD_client___segmentation__2[[#This Row],[recence_score]],BDD_client___segmentation__2[[#This Row],[frequence_score]])</f>
        <v>27</v>
      </c>
      <c r="O36" s="19" t="s">
        <v>259</v>
      </c>
      <c r="P36" s="19" t="s">
        <v>260</v>
      </c>
      <c r="Q36" s="19" t="s">
        <v>261</v>
      </c>
      <c r="R36" s="20">
        <v>43833</v>
      </c>
      <c r="S36">
        <v>3360</v>
      </c>
      <c r="T36">
        <v>208</v>
      </c>
    </row>
    <row r="37" spans="1:20" x14ac:dyDescent="0.25">
      <c r="A37">
        <v>36</v>
      </c>
      <c r="B37" s="19" t="s">
        <v>262</v>
      </c>
      <c r="C37" s="19" t="s">
        <v>263</v>
      </c>
      <c r="D37" s="19" t="s">
        <v>264</v>
      </c>
      <c r="E37" s="19" t="s">
        <v>62</v>
      </c>
      <c r="F37" s="19" t="s">
        <v>63</v>
      </c>
      <c r="G37" s="21">
        <v>4192</v>
      </c>
      <c r="H3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7" s="22">
        <v>44538</v>
      </c>
      <c r="J37" s="23">
        <f ca="1">DATEDIF(BDD_client___segmentation__2[[#This Row],[date_web]],TODAY(),"M")</f>
        <v>15</v>
      </c>
      <c r="K3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7" s="21">
        <v>16</v>
      </c>
      <c r="M37" s="21">
        <f>BDD_client___segmentation__2[[#This Row],[24months_web]]*0.5</f>
        <v>8</v>
      </c>
      <c r="N37" s="21">
        <f ca="1">SUM(BDD_client___segmentation__2[[#This Row],[montant_score]],BDD_client___segmentation__2[[#This Row],[recence_score]],BDD_client___segmentation__2[[#This Row],[frequence_score]])</f>
        <v>39</v>
      </c>
      <c r="O37" s="19" t="s">
        <v>265</v>
      </c>
      <c r="P37" s="19" t="s">
        <v>266</v>
      </c>
      <c r="Q37" s="19" t="s">
        <v>267</v>
      </c>
      <c r="R37" s="20">
        <v>43793</v>
      </c>
      <c r="S37">
        <v>3916</v>
      </c>
      <c r="T37">
        <v>108</v>
      </c>
    </row>
    <row r="38" spans="1:20" x14ac:dyDescent="0.25">
      <c r="A38">
        <v>37</v>
      </c>
      <c r="B38" s="19" t="s">
        <v>268</v>
      </c>
      <c r="C38" s="19" t="s">
        <v>269</v>
      </c>
      <c r="D38" s="19" t="s">
        <v>270</v>
      </c>
      <c r="E38" s="19" t="s">
        <v>62</v>
      </c>
      <c r="F38" s="19" t="s">
        <v>49</v>
      </c>
      <c r="G38" s="21">
        <v>1848</v>
      </c>
      <c r="H3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8" s="22">
        <v>44830</v>
      </c>
      <c r="J38" s="23">
        <f ca="1">DATEDIF(BDD_client___segmentation__2[[#This Row],[date_web]],TODAY(),"M")</f>
        <v>6</v>
      </c>
      <c r="K3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38" s="21">
        <v>27</v>
      </c>
      <c r="M38" s="21">
        <f>BDD_client___segmentation__2[[#This Row],[24months_web]]*0.5</f>
        <v>13.5</v>
      </c>
      <c r="N38" s="21">
        <f ca="1">SUM(BDD_client___segmentation__2[[#This Row],[montant_score]],BDD_client___segmentation__2[[#This Row],[recence_score]],BDD_client___segmentation__2[[#This Row],[frequence_score]])</f>
        <v>43.5</v>
      </c>
      <c r="O38" s="19" t="s">
        <v>271</v>
      </c>
      <c r="P38" s="19" t="s">
        <v>272</v>
      </c>
      <c r="Q38" s="19" t="s">
        <v>273</v>
      </c>
      <c r="R38" s="20">
        <v>43549</v>
      </c>
      <c r="S38">
        <v>4660</v>
      </c>
      <c r="T38">
        <v>184</v>
      </c>
    </row>
    <row r="39" spans="1:20" x14ac:dyDescent="0.25">
      <c r="A39">
        <v>38</v>
      </c>
      <c r="B39" s="19" t="s">
        <v>274</v>
      </c>
      <c r="C39" s="19" t="s">
        <v>275</v>
      </c>
      <c r="D39" s="19" t="s">
        <v>276</v>
      </c>
      <c r="E39" s="19" t="s">
        <v>48</v>
      </c>
      <c r="F39" s="19" t="s">
        <v>49</v>
      </c>
      <c r="G39" s="21">
        <v>2161</v>
      </c>
      <c r="H3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9" s="22">
        <v>44616</v>
      </c>
      <c r="J39" s="23">
        <f ca="1">DATEDIF(BDD_client___segmentation__2[[#This Row],[date_web]],TODAY(),"M")</f>
        <v>13</v>
      </c>
      <c r="K3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9" s="21">
        <v>7</v>
      </c>
      <c r="M39" s="21">
        <f>BDD_client___segmentation__2[[#This Row],[24months_web]]*0.5</f>
        <v>3.5</v>
      </c>
      <c r="N39" s="21">
        <f ca="1">SUM(BDD_client___segmentation__2[[#This Row],[montant_score]],BDD_client___segmentation__2[[#This Row],[recence_score]],BDD_client___segmentation__2[[#This Row],[frequence_score]])</f>
        <v>24.5</v>
      </c>
      <c r="O39" s="19" t="s">
        <v>277</v>
      </c>
      <c r="P39" s="19" t="s">
        <v>278</v>
      </c>
      <c r="Q39" s="19" t="s">
        <v>279</v>
      </c>
      <c r="R39" s="20">
        <v>43361</v>
      </c>
      <c r="S39">
        <v>1596</v>
      </c>
      <c r="T39">
        <v>186</v>
      </c>
    </row>
    <row r="40" spans="1:20" x14ac:dyDescent="0.25">
      <c r="A40">
        <v>39</v>
      </c>
      <c r="B40" s="19" t="s">
        <v>280</v>
      </c>
      <c r="C40" s="19" t="s">
        <v>281</v>
      </c>
      <c r="D40" s="19" t="s">
        <v>282</v>
      </c>
      <c r="E40" s="19" t="s">
        <v>48</v>
      </c>
      <c r="F40" s="19" t="s">
        <v>125</v>
      </c>
      <c r="G40" s="21">
        <v>3220</v>
      </c>
      <c r="H4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0" s="22">
        <v>44809</v>
      </c>
      <c r="J40" s="23">
        <f ca="1">DATEDIF(BDD_client___segmentation__2[[#This Row],[date_web]],TODAY(),"M")</f>
        <v>6</v>
      </c>
      <c r="K4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40" s="21">
        <v>4</v>
      </c>
      <c r="M40" s="21">
        <f>BDD_client___segmentation__2[[#This Row],[24months_web]]*0.5</f>
        <v>2</v>
      </c>
      <c r="N40" s="21">
        <f ca="1">SUM(BDD_client___segmentation__2[[#This Row],[montant_score]],BDD_client___segmentation__2[[#This Row],[recence_score]],BDD_client___segmentation__2[[#This Row],[frequence_score]])</f>
        <v>42</v>
      </c>
      <c r="O40" s="19" t="s">
        <v>283</v>
      </c>
      <c r="P40" s="19" t="s">
        <v>284</v>
      </c>
      <c r="Q40" s="19" t="s">
        <v>285</v>
      </c>
      <c r="R40" s="20">
        <v>43429</v>
      </c>
      <c r="S40">
        <v>2992</v>
      </c>
      <c r="T40">
        <v>61</v>
      </c>
    </row>
    <row r="41" spans="1:20" x14ac:dyDescent="0.25">
      <c r="A41">
        <v>40</v>
      </c>
      <c r="B41" s="19" t="s">
        <v>286</v>
      </c>
      <c r="C41" s="19" t="s">
        <v>287</v>
      </c>
      <c r="D41" s="19" t="s">
        <v>288</v>
      </c>
      <c r="E41" s="19" t="s">
        <v>48</v>
      </c>
      <c r="F41" s="19" t="s">
        <v>49</v>
      </c>
      <c r="G41" s="21">
        <v>2240</v>
      </c>
      <c r="H4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1" s="22">
        <v>43154</v>
      </c>
      <c r="J41" s="23">
        <f ca="1">DATEDIF(BDD_client___segmentation__2[[#This Row],[date_web]],TODAY(),"M")</f>
        <v>61</v>
      </c>
      <c r="K4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1" s="21">
        <v>3</v>
      </c>
      <c r="M41" s="21">
        <f>BDD_client___segmentation__2[[#This Row],[24months_web]]*0.5</f>
        <v>1.5</v>
      </c>
      <c r="N41" s="21">
        <f ca="1">SUM(BDD_client___segmentation__2[[#This Row],[montant_score]],BDD_client___segmentation__2[[#This Row],[recence_score]],BDD_client___segmentation__2[[#This Row],[frequence_score]])</f>
        <v>21.5</v>
      </c>
      <c r="O41" s="19" t="s">
        <v>289</v>
      </c>
      <c r="P41" s="19" t="s">
        <v>290</v>
      </c>
      <c r="Q41" s="19" t="s">
        <v>189</v>
      </c>
      <c r="R41" s="20">
        <v>44758</v>
      </c>
      <c r="S41">
        <v>3989</v>
      </c>
      <c r="T41">
        <v>94</v>
      </c>
    </row>
    <row r="42" spans="1:20" x14ac:dyDescent="0.25">
      <c r="A42">
        <v>41</v>
      </c>
      <c r="B42" s="19" t="s">
        <v>291</v>
      </c>
      <c r="C42" s="19" t="s">
        <v>292</v>
      </c>
      <c r="D42" s="19" t="s">
        <v>293</v>
      </c>
      <c r="E42" s="19" t="s">
        <v>62</v>
      </c>
      <c r="F42" s="19" t="s">
        <v>49</v>
      </c>
      <c r="G42" s="21">
        <v>1190</v>
      </c>
      <c r="H4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2" s="22">
        <v>43611</v>
      </c>
      <c r="J42" s="23">
        <f ca="1">DATEDIF(BDD_client___segmentation__2[[#This Row],[date_web]],TODAY(),"M")</f>
        <v>46</v>
      </c>
      <c r="K4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2" s="21">
        <v>7</v>
      </c>
      <c r="M42" s="21">
        <f>BDD_client___segmentation__2[[#This Row],[24months_web]]*0.5</f>
        <v>3.5</v>
      </c>
      <c r="N42" s="21">
        <f ca="1">SUM(BDD_client___segmentation__2[[#This Row],[montant_score]],BDD_client___segmentation__2[[#This Row],[recence_score]],BDD_client___segmentation__2[[#This Row],[frequence_score]])</f>
        <v>23.5</v>
      </c>
      <c r="O42" s="19" t="s">
        <v>294</v>
      </c>
      <c r="P42" s="19" t="s">
        <v>295</v>
      </c>
      <c r="Q42" s="19" t="s">
        <v>296</v>
      </c>
      <c r="R42" s="20">
        <v>43255</v>
      </c>
      <c r="S42">
        <v>4667</v>
      </c>
      <c r="T42">
        <v>14</v>
      </c>
    </row>
    <row r="43" spans="1:20" x14ac:dyDescent="0.25">
      <c r="A43">
        <v>42</v>
      </c>
      <c r="B43" s="19" t="s">
        <v>297</v>
      </c>
      <c r="C43" s="19" t="s">
        <v>298</v>
      </c>
      <c r="D43" s="19" t="s">
        <v>299</v>
      </c>
      <c r="E43" s="19" t="s">
        <v>48</v>
      </c>
      <c r="F43" s="19" t="s">
        <v>49</v>
      </c>
      <c r="G43" s="21">
        <v>1679</v>
      </c>
      <c r="H4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3" s="22">
        <v>43270</v>
      </c>
      <c r="J43" s="23">
        <f ca="1">DATEDIF(BDD_client___segmentation__2[[#This Row],[date_web]],TODAY(),"M")</f>
        <v>57</v>
      </c>
      <c r="K4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3" s="21">
        <v>14</v>
      </c>
      <c r="M43" s="21">
        <f>BDD_client___segmentation__2[[#This Row],[24months_web]]*0.5</f>
        <v>7</v>
      </c>
      <c r="N43" s="21">
        <f ca="1">SUM(BDD_client___segmentation__2[[#This Row],[montant_score]],BDD_client___segmentation__2[[#This Row],[recence_score]],BDD_client___segmentation__2[[#This Row],[frequence_score]])</f>
        <v>27</v>
      </c>
      <c r="O43" s="19" t="s">
        <v>300</v>
      </c>
      <c r="P43" s="19" t="s">
        <v>301</v>
      </c>
      <c r="Q43" s="19" t="s">
        <v>302</v>
      </c>
      <c r="R43" s="20">
        <v>43473</v>
      </c>
      <c r="S43">
        <v>1505</v>
      </c>
      <c r="T43">
        <v>49</v>
      </c>
    </row>
    <row r="44" spans="1:20" x14ac:dyDescent="0.25">
      <c r="A44">
        <v>43</v>
      </c>
      <c r="B44" s="19" t="s">
        <v>303</v>
      </c>
      <c r="C44" s="19" t="s">
        <v>304</v>
      </c>
      <c r="D44" s="19" t="s">
        <v>305</v>
      </c>
      <c r="E44" s="19" t="s">
        <v>62</v>
      </c>
      <c r="F44" s="19" t="s">
        <v>63</v>
      </c>
      <c r="G44" s="21">
        <v>4174</v>
      </c>
      <c r="H4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4" s="22">
        <v>44394</v>
      </c>
      <c r="J44" s="23">
        <f ca="1">DATEDIF(BDD_client___segmentation__2[[#This Row],[date_web]],TODAY(),"M")</f>
        <v>20</v>
      </c>
      <c r="K4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4" s="21">
        <v>5</v>
      </c>
      <c r="M44" s="21">
        <f>BDD_client___segmentation__2[[#This Row],[24months_web]]*0.5</f>
        <v>2.5</v>
      </c>
      <c r="N44" s="21">
        <f ca="1">SUM(BDD_client___segmentation__2[[#This Row],[montant_score]],BDD_client___segmentation__2[[#This Row],[recence_score]],BDD_client___segmentation__2[[#This Row],[frequence_score]])</f>
        <v>33.5</v>
      </c>
      <c r="O44" s="19" t="s">
        <v>306</v>
      </c>
      <c r="P44" s="19" t="s">
        <v>307</v>
      </c>
      <c r="Q44" s="19" t="s">
        <v>308</v>
      </c>
      <c r="R44" s="20">
        <v>44055</v>
      </c>
      <c r="S44">
        <v>3984</v>
      </c>
      <c r="T44">
        <v>90</v>
      </c>
    </row>
    <row r="45" spans="1:20" x14ac:dyDescent="0.25">
      <c r="A45">
        <v>44</v>
      </c>
      <c r="B45" s="19" t="s">
        <v>309</v>
      </c>
      <c r="C45" s="19" t="s">
        <v>310</v>
      </c>
      <c r="D45" s="19" t="s">
        <v>311</v>
      </c>
      <c r="E45" s="19" t="s">
        <v>62</v>
      </c>
      <c r="F45" s="19" t="s">
        <v>49</v>
      </c>
      <c r="G45" s="21">
        <v>455</v>
      </c>
      <c r="H4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45" s="22">
        <v>43102</v>
      </c>
      <c r="J45" s="23">
        <f ca="1">DATEDIF(BDD_client___segmentation__2[[#This Row],[date_web]],TODAY(),"M")</f>
        <v>62</v>
      </c>
      <c r="K4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5" s="21">
        <v>5</v>
      </c>
      <c r="M45" s="21">
        <f>BDD_client___segmentation__2[[#This Row],[24months_web]]*0.5</f>
        <v>2.5</v>
      </c>
      <c r="N45" s="21">
        <f ca="1">SUM(BDD_client___segmentation__2[[#This Row],[montant_score]],BDD_client___segmentation__2[[#This Row],[recence_score]],BDD_client___segmentation__2[[#This Row],[frequence_score]])</f>
        <v>7.5</v>
      </c>
      <c r="O45" s="19" t="s">
        <v>312</v>
      </c>
      <c r="P45" s="19" t="s">
        <v>313</v>
      </c>
      <c r="Q45" s="19" t="s">
        <v>314</v>
      </c>
      <c r="R45" s="20">
        <v>44205</v>
      </c>
      <c r="S45">
        <v>509</v>
      </c>
      <c r="T45">
        <v>65</v>
      </c>
    </row>
    <row r="46" spans="1:20" x14ac:dyDescent="0.25">
      <c r="A46">
        <v>45</v>
      </c>
      <c r="B46" s="19" t="s">
        <v>315</v>
      </c>
      <c r="C46" s="19" t="s">
        <v>316</v>
      </c>
      <c r="D46" s="19" t="s">
        <v>317</v>
      </c>
      <c r="E46" s="19" t="s">
        <v>62</v>
      </c>
      <c r="F46" s="19" t="s">
        <v>49</v>
      </c>
      <c r="G46" s="21">
        <v>1814</v>
      </c>
      <c r="H4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6" s="22">
        <v>43141</v>
      </c>
      <c r="J46" s="23">
        <f ca="1">DATEDIF(BDD_client___segmentation__2[[#This Row],[date_web]],TODAY(),"M")</f>
        <v>61</v>
      </c>
      <c r="K4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6" s="21">
        <v>9</v>
      </c>
      <c r="M46" s="21">
        <f>BDD_client___segmentation__2[[#This Row],[24months_web]]*0.5</f>
        <v>4.5</v>
      </c>
      <c r="N46" s="21">
        <f ca="1">SUM(BDD_client___segmentation__2[[#This Row],[montant_score]],BDD_client___segmentation__2[[#This Row],[recence_score]],BDD_client___segmentation__2[[#This Row],[frequence_score]])</f>
        <v>24.5</v>
      </c>
      <c r="O46" s="19" t="s">
        <v>318</v>
      </c>
      <c r="P46" s="19" t="s">
        <v>319</v>
      </c>
      <c r="Q46" s="19" t="s">
        <v>320</v>
      </c>
      <c r="R46" s="20">
        <v>44856</v>
      </c>
      <c r="S46">
        <v>4530</v>
      </c>
      <c r="T46">
        <v>50</v>
      </c>
    </row>
    <row r="47" spans="1:20" x14ac:dyDescent="0.25">
      <c r="A47">
        <v>46</v>
      </c>
      <c r="B47" s="19" t="s">
        <v>321</v>
      </c>
      <c r="C47" s="19" t="s">
        <v>322</v>
      </c>
      <c r="D47" s="19" t="s">
        <v>323</v>
      </c>
      <c r="E47" s="19" t="s">
        <v>62</v>
      </c>
      <c r="F47" s="19" t="s">
        <v>49</v>
      </c>
      <c r="G47" s="21">
        <v>1740</v>
      </c>
      <c r="H4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7" s="22">
        <v>44733</v>
      </c>
      <c r="J47" s="23">
        <f ca="1">DATEDIF(BDD_client___segmentation__2[[#This Row],[date_web]],TODAY(),"M")</f>
        <v>9</v>
      </c>
      <c r="K4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47" s="21">
        <v>21</v>
      </c>
      <c r="M47" s="21">
        <f>BDD_client___segmentation__2[[#This Row],[24months_web]]*0.5</f>
        <v>10.5</v>
      </c>
      <c r="N47" s="21">
        <f ca="1">SUM(BDD_client___segmentation__2[[#This Row],[montant_score]],BDD_client___segmentation__2[[#This Row],[recence_score]],BDD_client___segmentation__2[[#This Row],[frequence_score]])</f>
        <v>35.5</v>
      </c>
      <c r="O47" s="19" t="s">
        <v>70</v>
      </c>
      <c r="P47" s="19" t="s">
        <v>324</v>
      </c>
      <c r="Q47" s="19" t="s">
        <v>325</v>
      </c>
      <c r="R47" s="20">
        <v>43766</v>
      </c>
      <c r="S47">
        <v>2123</v>
      </c>
      <c r="T47">
        <v>15</v>
      </c>
    </row>
    <row r="48" spans="1:20" x14ac:dyDescent="0.25">
      <c r="A48">
        <v>47</v>
      </c>
      <c r="B48" s="19" t="s">
        <v>326</v>
      </c>
      <c r="C48" s="19" t="s">
        <v>327</v>
      </c>
      <c r="D48" s="19" t="s">
        <v>328</v>
      </c>
      <c r="E48" s="19" t="s">
        <v>48</v>
      </c>
      <c r="F48" s="19" t="s">
        <v>49</v>
      </c>
      <c r="G48" s="21">
        <v>4557</v>
      </c>
      <c r="H4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8" s="22">
        <v>43242</v>
      </c>
      <c r="J48" s="23">
        <f ca="1">DATEDIF(BDD_client___segmentation__2[[#This Row],[date_web]],TODAY(),"M")</f>
        <v>58</v>
      </c>
      <c r="K4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8" s="21">
        <v>22</v>
      </c>
      <c r="M48" s="21">
        <f>BDD_client___segmentation__2[[#This Row],[24months_web]]*0.5</f>
        <v>11</v>
      </c>
      <c r="N48" s="21">
        <f ca="1">SUM(BDD_client___segmentation__2[[#This Row],[montant_score]],BDD_client___segmentation__2[[#This Row],[recence_score]],BDD_client___segmentation__2[[#This Row],[frequence_score]])</f>
        <v>41</v>
      </c>
      <c r="O48" s="19" t="s">
        <v>329</v>
      </c>
      <c r="P48" s="19" t="s">
        <v>330</v>
      </c>
      <c r="Q48" s="19" t="s">
        <v>331</v>
      </c>
      <c r="R48" s="20">
        <v>43322</v>
      </c>
      <c r="S48">
        <v>2870</v>
      </c>
      <c r="T48">
        <v>249</v>
      </c>
    </row>
    <row r="49" spans="1:20" x14ac:dyDescent="0.25">
      <c r="A49">
        <v>48</v>
      </c>
      <c r="B49" s="19" t="s">
        <v>332</v>
      </c>
      <c r="C49" s="19" t="s">
        <v>333</v>
      </c>
      <c r="D49" s="19" t="s">
        <v>334</v>
      </c>
      <c r="E49" s="19" t="s">
        <v>62</v>
      </c>
      <c r="F49" s="19" t="s">
        <v>49</v>
      </c>
      <c r="G49" s="21">
        <v>1153</v>
      </c>
      <c r="H4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9" s="22">
        <v>44295</v>
      </c>
      <c r="J49" s="23">
        <f ca="1">DATEDIF(BDD_client___segmentation__2[[#This Row],[date_web]],TODAY(),"M")</f>
        <v>23</v>
      </c>
      <c r="K4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9" s="21">
        <v>0</v>
      </c>
      <c r="M49" s="21">
        <f>BDD_client___segmentation__2[[#This Row],[24months_web]]*0.5</f>
        <v>0</v>
      </c>
      <c r="N49" s="21">
        <f ca="1">SUM(BDD_client___segmentation__2[[#This Row],[montant_score]],BDD_client___segmentation__2[[#This Row],[recence_score]],BDD_client___segmentation__2[[#This Row],[frequence_score]])</f>
        <v>21</v>
      </c>
      <c r="O49" s="19" t="s">
        <v>335</v>
      </c>
      <c r="P49" s="19" t="s">
        <v>336</v>
      </c>
      <c r="Q49" s="19" t="s">
        <v>337</v>
      </c>
      <c r="R49" s="20">
        <v>44649</v>
      </c>
      <c r="S49">
        <v>2984</v>
      </c>
      <c r="T49">
        <v>34</v>
      </c>
    </row>
    <row r="50" spans="1:20" x14ac:dyDescent="0.25">
      <c r="A50">
        <v>49</v>
      </c>
      <c r="B50" s="19" t="s">
        <v>338</v>
      </c>
      <c r="C50" s="19" t="s">
        <v>339</v>
      </c>
      <c r="D50" s="19" t="s">
        <v>340</v>
      </c>
      <c r="E50" s="19" t="s">
        <v>62</v>
      </c>
      <c r="F50" s="19" t="s">
        <v>125</v>
      </c>
      <c r="G50" s="21">
        <v>376</v>
      </c>
      <c r="H5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0" s="22">
        <v>44554</v>
      </c>
      <c r="J50" s="23">
        <f ca="1">DATEDIF(BDD_client___segmentation__2[[#This Row],[date_web]],TODAY(),"M")</f>
        <v>15</v>
      </c>
      <c r="K5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0" s="21">
        <v>1</v>
      </c>
      <c r="M50" s="21">
        <f>BDD_client___segmentation__2[[#This Row],[24months_web]]*0.5</f>
        <v>0.5</v>
      </c>
      <c r="N50" s="21">
        <f ca="1">SUM(BDD_client___segmentation__2[[#This Row],[montant_score]],BDD_client___segmentation__2[[#This Row],[recence_score]],BDD_client___segmentation__2[[#This Row],[frequence_score]])</f>
        <v>6.5</v>
      </c>
      <c r="O50" s="19" t="s">
        <v>341</v>
      </c>
      <c r="P50" s="19" t="s">
        <v>342</v>
      </c>
      <c r="Q50" s="19" t="s">
        <v>343</v>
      </c>
      <c r="R50" s="20">
        <v>44112</v>
      </c>
      <c r="S50">
        <v>1154</v>
      </c>
      <c r="T50">
        <v>14</v>
      </c>
    </row>
    <row r="51" spans="1:20" x14ac:dyDescent="0.25">
      <c r="A51">
        <v>50</v>
      </c>
      <c r="B51" s="19" t="s">
        <v>344</v>
      </c>
      <c r="C51" s="19" t="s">
        <v>345</v>
      </c>
      <c r="D51" s="19" t="s">
        <v>346</v>
      </c>
      <c r="E51" s="19" t="s">
        <v>62</v>
      </c>
      <c r="F51" s="19" t="s">
        <v>49</v>
      </c>
      <c r="G51" s="21">
        <v>770</v>
      </c>
      <c r="H5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1" s="22">
        <v>44523</v>
      </c>
      <c r="J51" s="23">
        <f ca="1">DATEDIF(BDD_client___segmentation__2[[#This Row],[date_web]],TODAY(),"M")</f>
        <v>16</v>
      </c>
      <c r="K5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1" s="21">
        <v>1</v>
      </c>
      <c r="M51" s="21">
        <f>BDD_client___segmentation__2[[#This Row],[24months_web]]*0.5</f>
        <v>0.5</v>
      </c>
      <c r="N51" s="21">
        <f ca="1">SUM(BDD_client___segmentation__2[[#This Row],[montant_score]],BDD_client___segmentation__2[[#This Row],[recence_score]],BDD_client___segmentation__2[[#This Row],[frequence_score]])</f>
        <v>11.5</v>
      </c>
      <c r="O51" s="19" t="s">
        <v>94</v>
      </c>
      <c r="P51" s="19" t="s">
        <v>347</v>
      </c>
      <c r="Q51" s="19" t="s">
        <v>320</v>
      </c>
      <c r="R51" s="20">
        <v>44069</v>
      </c>
      <c r="S51">
        <v>3390</v>
      </c>
      <c r="T51">
        <v>201</v>
      </c>
    </row>
    <row r="52" spans="1:20" x14ac:dyDescent="0.25">
      <c r="A52">
        <v>51</v>
      </c>
      <c r="B52" s="19" t="s">
        <v>348</v>
      </c>
      <c r="C52" s="19" t="s">
        <v>349</v>
      </c>
      <c r="D52" s="19" t="s">
        <v>350</v>
      </c>
      <c r="E52" s="19" t="s">
        <v>48</v>
      </c>
      <c r="F52" s="19" t="s">
        <v>49</v>
      </c>
      <c r="G52" s="21">
        <v>932</v>
      </c>
      <c r="H5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2" s="22">
        <v>43704</v>
      </c>
      <c r="J52" s="23">
        <f ca="1">DATEDIF(BDD_client___segmentation__2[[#This Row],[date_web]],TODAY(),"M")</f>
        <v>43</v>
      </c>
      <c r="K5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2" s="21">
        <v>8</v>
      </c>
      <c r="M52" s="21">
        <f>BDD_client___segmentation__2[[#This Row],[24months_web]]*0.5</f>
        <v>4</v>
      </c>
      <c r="N52" s="21">
        <f ca="1">SUM(BDD_client___segmentation__2[[#This Row],[montant_score]],BDD_client___segmentation__2[[#This Row],[recence_score]],BDD_client___segmentation__2[[#This Row],[frequence_score]])</f>
        <v>14</v>
      </c>
      <c r="O52" s="19" t="s">
        <v>351</v>
      </c>
      <c r="P52" s="19" t="s">
        <v>352</v>
      </c>
      <c r="Q52" s="19" t="s">
        <v>353</v>
      </c>
      <c r="R52" s="20">
        <v>44536</v>
      </c>
      <c r="S52">
        <v>261</v>
      </c>
      <c r="T52">
        <v>204</v>
      </c>
    </row>
    <row r="53" spans="1:20" x14ac:dyDescent="0.25">
      <c r="A53">
        <v>52</v>
      </c>
      <c r="B53" s="19" t="s">
        <v>354</v>
      </c>
      <c r="C53" s="19" t="s">
        <v>355</v>
      </c>
      <c r="D53" s="19" t="s">
        <v>356</v>
      </c>
      <c r="E53" s="19" t="s">
        <v>62</v>
      </c>
      <c r="F53" s="19" t="s">
        <v>63</v>
      </c>
      <c r="G53" s="21">
        <v>3552</v>
      </c>
      <c r="H5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3" s="22">
        <v>44637</v>
      </c>
      <c r="J53" s="23">
        <f ca="1">DATEDIF(BDD_client___segmentation__2[[#This Row],[date_web]],TODAY(),"M")</f>
        <v>12</v>
      </c>
      <c r="K5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53" s="21">
        <v>25</v>
      </c>
      <c r="M53" s="21">
        <f>BDD_client___segmentation__2[[#This Row],[24months_web]]*0.5</f>
        <v>12.5</v>
      </c>
      <c r="N53" s="21">
        <f ca="1">SUM(BDD_client___segmentation__2[[#This Row],[montant_score]],BDD_client___segmentation__2[[#This Row],[recence_score]],BDD_client___segmentation__2[[#This Row],[frequence_score]])</f>
        <v>47.5</v>
      </c>
      <c r="O53" s="19" t="s">
        <v>357</v>
      </c>
      <c r="P53" s="19" t="s">
        <v>358</v>
      </c>
      <c r="Q53" s="19" t="s">
        <v>359</v>
      </c>
      <c r="R53" s="20">
        <v>44336</v>
      </c>
      <c r="S53">
        <v>1365</v>
      </c>
      <c r="T53">
        <v>83</v>
      </c>
    </row>
    <row r="54" spans="1:20" x14ac:dyDescent="0.25">
      <c r="A54">
        <v>53</v>
      </c>
      <c r="B54" s="19" t="s">
        <v>360</v>
      </c>
      <c r="C54" s="19" t="s">
        <v>361</v>
      </c>
      <c r="D54" s="19" t="s">
        <v>362</v>
      </c>
      <c r="E54" s="19" t="s">
        <v>62</v>
      </c>
      <c r="F54" s="19" t="s">
        <v>125</v>
      </c>
      <c r="G54" s="21">
        <v>1074</v>
      </c>
      <c r="H5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4" s="22">
        <v>43612</v>
      </c>
      <c r="J54" s="23">
        <f ca="1">DATEDIF(BDD_client___segmentation__2[[#This Row],[date_web]],TODAY(),"M")</f>
        <v>46</v>
      </c>
      <c r="K5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4" s="21">
        <v>13</v>
      </c>
      <c r="M54" s="21">
        <f>BDD_client___segmentation__2[[#This Row],[24months_web]]*0.5</f>
        <v>6.5</v>
      </c>
      <c r="N54" s="21">
        <f ca="1">SUM(BDD_client___segmentation__2[[#This Row],[montant_score]],BDD_client___segmentation__2[[#This Row],[recence_score]],BDD_client___segmentation__2[[#This Row],[frequence_score]])</f>
        <v>26.5</v>
      </c>
      <c r="O54" s="19" t="s">
        <v>187</v>
      </c>
      <c r="P54" s="19" t="s">
        <v>363</v>
      </c>
      <c r="Q54" s="19" t="s">
        <v>364</v>
      </c>
      <c r="R54" s="20">
        <v>43621</v>
      </c>
      <c r="S54">
        <v>3178</v>
      </c>
      <c r="T54">
        <v>179</v>
      </c>
    </row>
    <row r="55" spans="1:20" x14ac:dyDescent="0.25">
      <c r="A55">
        <v>54</v>
      </c>
      <c r="B55" s="19" t="s">
        <v>365</v>
      </c>
      <c r="C55" s="19" t="s">
        <v>366</v>
      </c>
      <c r="D55" s="19" t="s">
        <v>367</v>
      </c>
      <c r="E55" s="19" t="s">
        <v>62</v>
      </c>
      <c r="F55" s="19" t="s">
        <v>63</v>
      </c>
      <c r="G55" s="21">
        <v>2484</v>
      </c>
      <c r="H5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5" s="22">
        <v>44486</v>
      </c>
      <c r="J55" s="23">
        <f ca="1">DATEDIF(BDD_client___segmentation__2[[#This Row],[date_web]],TODAY(),"M")</f>
        <v>17</v>
      </c>
      <c r="K5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5" s="21">
        <v>26</v>
      </c>
      <c r="M55" s="21">
        <f>BDD_client___segmentation__2[[#This Row],[24months_web]]*0.5</f>
        <v>13</v>
      </c>
      <c r="N55" s="21">
        <f ca="1">SUM(BDD_client___segmentation__2[[#This Row],[montant_score]],BDD_client___segmentation__2[[#This Row],[recence_score]],BDD_client___segmentation__2[[#This Row],[frequence_score]])</f>
        <v>34</v>
      </c>
      <c r="O55" s="19" t="s">
        <v>368</v>
      </c>
      <c r="P55" s="19" t="s">
        <v>369</v>
      </c>
      <c r="Q55" s="19" t="s">
        <v>370</v>
      </c>
      <c r="R55" s="20">
        <v>44040</v>
      </c>
      <c r="S55">
        <v>3240</v>
      </c>
      <c r="T55">
        <v>183</v>
      </c>
    </row>
    <row r="56" spans="1:20" x14ac:dyDescent="0.25">
      <c r="A56">
        <v>55</v>
      </c>
      <c r="B56" s="19" t="s">
        <v>371</v>
      </c>
      <c r="C56" s="19" t="s">
        <v>372</v>
      </c>
      <c r="D56" s="19" t="s">
        <v>373</v>
      </c>
      <c r="E56" s="19" t="s">
        <v>62</v>
      </c>
      <c r="F56" s="19" t="s">
        <v>49</v>
      </c>
      <c r="G56" s="21">
        <v>4486</v>
      </c>
      <c r="H5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6" s="22">
        <v>44779</v>
      </c>
      <c r="J56" s="23">
        <f ca="1">DATEDIF(BDD_client___segmentation__2[[#This Row],[date_web]],TODAY(),"M")</f>
        <v>7</v>
      </c>
      <c r="K5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56" s="21">
        <v>3</v>
      </c>
      <c r="M56" s="21">
        <f>BDD_client___segmentation__2[[#This Row],[24months_web]]*0.5</f>
        <v>1.5</v>
      </c>
      <c r="N56" s="21">
        <f ca="1">SUM(BDD_client___segmentation__2[[#This Row],[montant_score]],BDD_client___segmentation__2[[#This Row],[recence_score]],BDD_client___segmentation__2[[#This Row],[frequence_score]])</f>
        <v>36.5</v>
      </c>
      <c r="O56" s="19" t="s">
        <v>374</v>
      </c>
      <c r="P56" s="19" t="s">
        <v>375</v>
      </c>
      <c r="Q56" s="19" t="s">
        <v>376</v>
      </c>
      <c r="R56" s="20">
        <v>44178</v>
      </c>
      <c r="S56">
        <v>4842</v>
      </c>
      <c r="T56">
        <v>39</v>
      </c>
    </row>
    <row r="57" spans="1:20" x14ac:dyDescent="0.25">
      <c r="A57">
        <v>56</v>
      </c>
      <c r="B57" s="19" t="s">
        <v>377</v>
      </c>
      <c r="C57" s="19" t="s">
        <v>378</v>
      </c>
      <c r="D57" s="19" t="s">
        <v>379</v>
      </c>
      <c r="E57" s="19" t="s">
        <v>48</v>
      </c>
      <c r="F57" s="19" t="s">
        <v>49</v>
      </c>
      <c r="G57" s="21">
        <v>254</v>
      </c>
      <c r="H5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7" s="22">
        <v>43858</v>
      </c>
      <c r="J57" s="23">
        <f ca="1">DATEDIF(BDD_client___segmentation__2[[#This Row],[date_web]],TODAY(),"M")</f>
        <v>37</v>
      </c>
      <c r="K5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7" s="21">
        <v>4</v>
      </c>
      <c r="M57" s="21">
        <f>BDD_client___segmentation__2[[#This Row],[24months_web]]*0.5</f>
        <v>2</v>
      </c>
      <c r="N57" s="21">
        <f ca="1">SUM(BDD_client___segmentation__2[[#This Row],[montant_score]],BDD_client___segmentation__2[[#This Row],[recence_score]],BDD_client___segmentation__2[[#This Row],[frequence_score]])</f>
        <v>7</v>
      </c>
      <c r="O57" s="19" t="s">
        <v>380</v>
      </c>
      <c r="P57" s="19" t="s">
        <v>381</v>
      </c>
      <c r="Q57" s="19" t="s">
        <v>382</v>
      </c>
      <c r="R57" s="20">
        <v>44726</v>
      </c>
      <c r="S57">
        <v>4981</v>
      </c>
      <c r="T57">
        <v>116</v>
      </c>
    </row>
    <row r="58" spans="1:20" x14ac:dyDescent="0.25">
      <c r="A58">
        <v>57</v>
      </c>
      <c r="B58" s="19" t="s">
        <v>383</v>
      </c>
      <c r="C58" s="19" t="s">
        <v>384</v>
      </c>
      <c r="D58" s="19" t="s">
        <v>385</v>
      </c>
      <c r="E58" s="19" t="s">
        <v>48</v>
      </c>
      <c r="F58" s="19" t="s">
        <v>49</v>
      </c>
      <c r="G58" s="21">
        <v>4408</v>
      </c>
      <c r="H5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8" s="22">
        <v>43995</v>
      </c>
      <c r="J58" s="23">
        <f ca="1">DATEDIF(BDD_client___segmentation__2[[#This Row],[date_web]],TODAY(),"M")</f>
        <v>33</v>
      </c>
      <c r="K5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8" s="21">
        <v>7</v>
      </c>
      <c r="M58" s="21">
        <f>BDD_client___segmentation__2[[#This Row],[24months_web]]*0.5</f>
        <v>3.5</v>
      </c>
      <c r="N58" s="21">
        <f ca="1">SUM(BDD_client___segmentation__2[[#This Row],[montant_score]],BDD_client___segmentation__2[[#This Row],[recence_score]],BDD_client___segmentation__2[[#This Row],[frequence_score]])</f>
        <v>33.5</v>
      </c>
      <c r="O58" s="19" t="s">
        <v>386</v>
      </c>
      <c r="P58" s="19" t="s">
        <v>387</v>
      </c>
      <c r="Q58" s="19" t="s">
        <v>388</v>
      </c>
      <c r="R58" s="20">
        <v>43217</v>
      </c>
      <c r="S58">
        <v>3369</v>
      </c>
      <c r="T58">
        <v>201</v>
      </c>
    </row>
    <row r="59" spans="1:20" x14ac:dyDescent="0.25">
      <c r="A59">
        <v>58</v>
      </c>
      <c r="B59" s="19" t="s">
        <v>389</v>
      </c>
      <c r="C59" s="19" t="s">
        <v>390</v>
      </c>
      <c r="D59" s="19" t="s">
        <v>391</v>
      </c>
      <c r="E59" s="19" t="s">
        <v>48</v>
      </c>
      <c r="F59" s="19" t="s">
        <v>125</v>
      </c>
      <c r="G59" s="21">
        <v>4522</v>
      </c>
      <c r="H5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9" s="22">
        <v>43576</v>
      </c>
      <c r="J59" s="23">
        <f ca="1">DATEDIF(BDD_client___segmentation__2[[#This Row],[date_web]],TODAY(),"M")</f>
        <v>47</v>
      </c>
      <c r="K5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9" s="21">
        <v>8</v>
      </c>
      <c r="M59" s="21">
        <f>BDD_client___segmentation__2[[#This Row],[24months_web]]*0.5</f>
        <v>4</v>
      </c>
      <c r="N59" s="21">
        <f ca="1">SUM(BDD_client___segmentation__2[[#This Row],[montant_score]],BDD_client___segmentation__2[[#This Row],[recence_score]],BDD_client___segmentation__2[[#This Row],[frequence_score]])</f>
        <v>34</v>
      </c>
      <c r="O59" s="19" t="s">
        <v>392</v>
      </c>
      <c r="P59" s="19" t="s">
        <v>393</v>
      </c>
      <c r="Q59" s="19" t="s">
        <v>394</v>
      </c>
      <c r="R59" s="20">
        <v>43266</v>
      </c>
      <c r="S59">
        <v>1083</v>
      </c>
      <c r="T59">
        <v>156</v>
      </c>
    </row>
    <row r="60" spans="1:20" x14ac:dyDescent="0.25">
      <c r="A60">
        <v>59</v>
      </c>
      <c r="B60" s="19" t="s">
        <v>395</v>
      </c>
      <c r="C60" s="19" t="s">
        <v>396</v>
      </c>
      <c r="D60" s="19" t="s">
        <v>397</v>
      </c>
      <c r="E60" s="19" t="s">
        <v>48</v>
      </c>
      <c r="F60" s="19" t="s">
        <v>398</v>
      </c>
      <c r="G60" s="21">
        <v>3040</v>
      </c>
      <c r="H6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0" s="22">
        <v>44608</v>
      </c>
      <c r="J60" s="23">
        <f ca="1">DATEDIF(BDD_client___segmentation__2[[#This Row],[date_web]],TODAY(),"M")</f>
        <v>13</v>
      </c>
      <c r="K6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0" s="21">
        <v>1</v>
      </c>
      <c r="M60" s="21">
        <f>BDD_client___segmentation__2[[#This Row],[24months_web]]*0.5</f>
        <v>0.5</v>
      </c>
      <c r="N60" s="21">
        <f ca="1">SUM(BDD_client___segmentation__2[[#This Row],[montant_score]],BDD_client___segmentation__2[[#This Row],[recence_score]],BDD_client___segmentation__2[[#This Row],[frequence_score]])</f>
        <v>31.5</v>
      </c>
      <c r="O60" s="19" t="s">
        <v>399</v>
      </c>
      <c r="P60" s="19" t="s">
        <v>400</v>
      </c>
      <c r="Q60" s="19" t="s">
        <v>401</v>
      </c>
      <c r="R60" s="20">
        <v>44396</v>
      </c>
      <c r="S60">
        <v>1240</v>
      </c>
      <c r="T60">
        <v>92</v>
      </c>
    </row>
    <row r="61" spans="1:20" x14ac:dyDescent="0.25">
      <c r="A61">
        <v>60</v>
      </c>
      <c r="B61" s="19" t="s">
        <v>402</v>
      </c>
      <c r="C61" s="19" t="s">
        <v>403</v>
      </c>
      <c r="D61" s="19" t="s">
        <v>404</v>
      </c>
      <c r="E61" s="19" t="s">
        <v>48</v>
      </c>
      <c r="F61" s="19" t="s">
        <v>112</v>
      </c>
      <c r="G61" s="21">
        <v>1564</v>
      </c>
      <c r="H6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1" s="22">
        <v>44089</v>
      </c>
      <c r="J61" s="23">
        <f ca="1">DATEDIF(BDD_client___segmentation__2[[#This Row],[date_web]],TODAY(),"M")</f>
        <v>30</v>
      </c>
      <c r="K6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1" s="21">
        <v>0</v>
      </c>
      <c r="M61" s="21">
        <f>BDD_client___segmentation__2[[#This Row],[24months_web]]*0.5</f>
        <v>0</v>
      </c>
      <c r="N61" s="21">
        <f ca="1">SUM(BDD_client___segmentation__2[[#This Row],[montant_score]],BDD_client___segmentation__2[[#This Row],[recence_score]],BDD_client___segmentation__2[[#This Row],[frequence_score]])</f>
        <v>20</v>
      </c>
      <c r="O61" s="19" t="s">
        <v>329</v>
      </c>
      <c r="P61" s="19" t="s">
        <v>405</v>
      </c>
      <c r="Q61" s="19" t="s">
        <v>406</v>
      </c>
      <c r="R61" s="20">
        <v>44759</v>
      </c>
      <c r="S61">
        <v>4174</v>
      </c>
      <c r="T61">
        <v>191</v>
      </c>
    </row>
    <row r="62" spans="1:20" x14ac:dyDescent="0.25">
      <c r="A62">
        <v>61</v>
      </c>
      <c r="B62" s="19" t="s">
        <v>407</v>
      </c>
      <c r="C62" s="19" t="s">
        <v>408</v>
      </c>
      <c r="D62" s="19" t="s">
        <v>409</v>
      </c>
      <c r="E62" s="19" t="s">
        <v>62</v>
      </c>
      <c r="F62" s="19" t="s">
        <v>49</v>
      </c>
      <c r="G62" s="21">
        <v>4257</v>
      </c>
      <c r="H6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2" s="22">
        <v>43701</v>
      </c>
      <c r="J62" s="23">
        <f ca="1">DATEDIF(BDD_client___segmentation__2[[#This Row],[date_web]],TODAY(),"M")</f>
        <v>43</v>
      </c>
      <c r="K6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2" s="21">
        <v>16</v>
      </c>
      <c r="M62" s="21">
        <f>BDD_client___segmentation__2[[#This Row],[24months_web]]*0.5</f>
        <v>8</v>
      </c>
      <c r="N62" s="21">
        <f ca="1">SUM(BDD_client___segmentation__2[[#This Row],[montant_score]],BDD_client___segmentation__2[[#This Row],[recence_score]],BDD_client___segmentation__2[[#This Row],[frequence_score]])</f>
        <v>38</v>
      </c>
      <c r="O62" s="19" t="s">
        <v>410</v>
      </c>
      <c r="P62" s="19" t="s">
        <v>411</v>
      </c>
      <c r="Q62" s="19" t="s">
        <v>412</v>
      </c>
      <c r="R62" s="20">
        <v>44585</v>
      </c>
      <c r="S62">
        <v>3951</v>
      </c>
      <c r="T62">
        <v>228</v>
      </c>
    </row>
    <row r="63" spans="1:20" x14ac:dyDescent="0.25">
      <c r="A63">
        <v>62</v>
      </c>
      <c r="B63" s="19" t="s">
        <v>413</v>
      </c>
      <c r="C63" s="19" t="s">
        <v>414</v>
      </c>
      <c r="D63" s="19" t="s">
        <v>415</v>
      </c>
      <c r="E63" s="19" t="s">
        <v>62</v>
      </c>
      <c r="F63" s="19" t="s">
        <v>49</v>
      </c>
      <c r="G63" s="21">
        <v>4878</v>
      </c>
      <c r="H6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3" s="22">
        <v>44366</v>
      </c>
      <c r="J63" s="23">
        <f ca="1">DATEDIF(BDD_client___segmentation__2[[#This Row],[date_web]],TODAY(),"M")</f>
        <v>21</v>
      </c>
      <c r="K6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3" s="21">
        <v>4</v>
      </c>
      <c r="M63" s="21">
        <f>BDD_client___segmentation__2[[#This Row],[24months_web]]*0.5</f>
        <v>2</v>
      </c>
      <c r="N63" s="21">
        <f ca="1">SUM(BDD_client___segmentation__2[[#This Row],[montant_score]],BDD_client___segmentation__2[[#This Row],[recence_score]],BDD_client___segmentation__2[[#This Row],[frequence_score]])</f>
        <v>33</v>
      </c>
      <c r="O63" s="19" t="s">
        <v>416</v>
      </c>
      <c r="P63" s="19" t="s">
        <v>417</v>
      </c>
      <c r="Q63" s="19" t="s">
        <v>418</v>
      </c>
      <c r="R63" s="20">
        <v>44874</v>
      </c>
      <c r="S63">
        <v>4517</v>
      </c>
      <c r="T63">
        <v>17</v>
      </c>
    </row>
    <row r="64" spans="1:20" x14ac:dyDescent="0.25">
      <c r="A64">
        <v>63</v>
      </c>
      <c r="B64" s="19" t="s">
        <v>419</v>
      </c>
      <c r="C64" s="19" t="s">
        <v>420</v>
      </c>
      <c r="D64" s="19" t="s">
        <v>421</v>
      </c>
      <c r="E64" s="19" t="s">
        <v>48</v>
      </c>
      <c r="F64" s="19" t="s">
        <v>63</v>
      </c>
      <c r="G64" s="21">
        <v>2868</v>
      </c>
      <c r="H6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4" s="22">
        <v>44288</v>
      </c>
      <c r="J64" s="23">
        <f ca="1">DATEDIF(BDD_client___segmentation__2[[#This Row],[date_web]],TODAY(),"M")</f>
        <v>23</v>
      </c>
      <c r="K6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4" s="21">
        <v>7</v>
      </c>
      <c r="M64" s="21">
        <f>BDD_client___segmentation__2[[#This Row],[24months_web]]*0.5</f>
        <v>3.5</v>
      </c>
      <c r="N64" s="21">
        <f ca="1">SUM(BDD_client___segmentation__2[[#This Row],[montant_score]],BDD_client___segmentation__2[[#This Row],[recence_score]],BDD_client___segmentation__2[[#This Row],[frequence_score]])</f>
        <v>24.5</v>
      </c>
      <c r="O64" s="19" t="s">
        <v>422</v>
      </c>
      <c r="P64" s="19" t="s">
        <v>423</v>
      </c>
      <c r="Q64" s="19" t="s">
        <v>424</v>
      </c>
      <c r="R64" s="20">
        <v>44922</v>
      </c>
      <c r="S64">
        <v>2258</v>
      </c>
      <c r="T64">
        <v>237</v>
      </c>
    </row>
    <row r="65" spans="1:20" x14ac:dyDescent="0.25">
      <c r="A65">
        <v>64</v>
      </c>
      <c r="B65" s="19" t="s">
        <v>425</v>
      </c>
      <c r="C65" s="19" t="s">
        <v>426</v>
      </c>
      <c r="D65" s="19" t="s">
        <v>427</v>
      </c>
      <c r="E65" s="19" t="s">
        <v>62</v>
      </c>
      <c r="F65" s="19" t="s">
        <v>49</v>
      </c>
      <c r="G65" s="21">
        <v>1672</v>
      </c>
      <c r="H6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5" s="22">
        <v>44917</v>
      </c>
      <c r="J65" s="23">
        <f ca="1">DATEDIF(BDD_client___segmentation__2[[#This Row],[date_web]],TODAY(),"M")</f>
        <v>3</v>
      </c>
      <c r="K6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65" s="21">
        <v>4</v>
      </c>
      <c r="M65" s="21">
        <f>BDD_client___segmentation__2[[#This Row],[24months_web]]*0.5</f>
        <v>2</v>
      </c>
      <c r="N65" s="21">
        <f ca="1">SUM(BDD_client___segmentation__2[[#This Row],[montant_score]],BDD_client___segmentation__2[[#This Row],[recence_score]],BDD_client___segmentation__2[[#This Row],[frequence_score]])</f>
        <v>42</v>
      </c>
      <c r="O65" s="19" t="s">
        <v>428</v>
      </c>
      <c r="P65" s="19" t="s">
        <v>429</v>
      </c>
      <c r="Q65" s="19" t="s">
        <v>430</v>
      </c>
      <c r="R65" s="20">
        <v>44753</v>
      </c>
      <c r="S65">
        <v>1719</v>
      </c>
      <c r="T65">
        <v>229</v>
      </c>
    </row>
    <row r="66" spans="1:20" x14ac:dyDescent="0.25">
      <c r="A66">
        <v>65</v>
      </c>
      <c r="B66" s="19" t="s">
        <v>431</v>
      </c>
      <c r="C66" s="19" t="s">
        <v>432</v>
      </c>
      <c r="D66" s="19" t="s">
        <v>433</v>
      </c>
      <c r="E66" s="19" t="s">
        <v>62</v>
      </c>
      <c r="F66" s="19" t="s">
        <v>49</v>
      </c>
      <c r="G66" s="21">
        <v>833</v>
      </c>
      <c r="H6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66" s="22">
        <v>43138</v>
      </c>
      <c r="J66" s="23">
        <f ca="1">DATEDIF(BDD_client___segmentation__2[[#This Row],[date_web]],TODAY(),"M")</f>
        <v>61</v>
      </c>
      <c r="K6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6" s="21">
        <v>28</v>
      </c>
      <c r="M66" s="21">
        <f>BDD_client___segmentation__2[[#This Row],[24months_web]]*0.5</f>
        <v>14</v>
      </c>
      <c r="N66" s="21">
        <f ca="1">SUM(BDD_client___segmentation__2[[#This Row],[montant_score]],BDD_client___segmentation__2[[#This Row],[recence_score]],BDD_client___segmentation__2[[#This Row],[frequence_score]])</f>
        <v>24</v>
      </c>
      <c r="O66" s="19" t="s">
        <v>434</v>
      </c>
      <c r="P66" s="19" t="s">
        <v>435</v>
      </c>
      <c r="Q66" s="19" t="s">
        <v>337</v>
      </c>
      <c r="R66" s="20">
        <v>44415</v>
      </c>
      <c r="S66">
        <v>3396</v>
      </c>
      <c r="T66">
        <v>71</v>
      </c>
    </row>
    <row r="67" spans="1:20" x14ac:dyDescent="0.25">
      <c r="A67">
        <v>66</v>
      </c>
      <c r="B67" s="19" t="s">
        <v>436</v>
      </c>
      <c r="C67" s="19" t="s">
        <v>437</v>
      </c>
      <c r="D67" s="19" t="s">
        <v>438</v>
      </c>
      <c r="E67" s="19" t="s">
        <v>48</v>
      </c>
      <c r="F67" s="19" t="s">
        <v>49</v>
      </c>
      <c r="G67" s="21">
        <v>42</v>
      </c>
      <c r="H6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</v>
      </c>
      <c r="I67" s="22">
        <v>44208</v>
      </c>
      <c r="J67" s="23">
        <f ca="1">DATEDIF(BDD_client___segmentation__2[[#This Row],[date_web]],TODAY(),"M")</f>
        <v>26</v>
      </c>
      <c r="K6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7" s="21">
        <v>28</v>
      </c>
      <c r="M67" s="21">
        <f>BDD_client___segmentation__2[[#This Row],[24months_web]]*0.5</f>
        <v>14</v>
      </c>
      <c r="N67" s="21">
        <f ca="1">SUM(BDD_client___segmentation__2[[#This Row],[montant_score]],BDD_client___segmentation__2[[#This Row],[recence_score]],BDD_client___segmentation__2[[#This Row],[frequence_score]])</f>
        <v>15</v>
      </c>
      <c r="O67" s="19" t="s">
        <v>439</v>
      </c>
      <c r="P67" s="19" t="s">
        <v>440</v>
      </c>
      <c r="Q67" s="19" t="s">
        <v>441</v>
      </c>
      <c r="R67" s="20">
        <v>43287</v>
      </c>
      <c r="S67">
        <v>251</v>
      </c>
      <c r="T67">
        <v>127</v>
      </c>
    </row>
    <row r="68" spans="1:20" x14ac:dyDescent="0.25">
      <c r="A68">
        <v>67</v>
      </c>
      <c r="B68" s="19" t="s">
        <v>442</v>
      </c>
      <c r="C68" s="19" t="s">
        <v>443</v>
      </c>
      <c r="D68" s="19" t="s">
        <v>444</v>
      </c>
      <c r="E68" s="19" t="s">
        <v>62</v>
      </c>
      <c r="F68" s="19" t="s">
        <v>49</v>
      </c>
      <c r="G68" s="21">
        <v>4192</v>
      </c>
      <c r="H6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8" s="22">
        <v>44859</v>
      </c>
      <c r="J68" s="23">
        <f ca="1">DATEDIF(BDD_client___segmentation__2[[#This Row],[date_web]],TODAY(),"M")</f>
        <v>5</v>
      </c>
      <c r="K6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68" s="21">
        <v>0</v>
      </c>
      <c r="M68" s="21">
        <f>BDD_client___segmentation__2[[#This Row],[24months_web]]*0.5</f>
        <v>0</v>
      </c>
      <c r="N68" s="21">
        <f ca="1">SUM(BDD_client___segmentation__2[[#This Row],[montant_score]],BDD_client___segmentation__2[[#This Row],[recence_score]],BDD_client___segmentation__2[[#This Row],[frequence_score]])</f>
        <v>40</v>
      </c>
      <c r="O68" s="19" t="s">
        <v>445</v>
      </c>
      <c r="P68" s="19" t="s">
        <v>446</v>
      </c>
      <c r="Q68" s="19" t="s">
        <v>447</v>
      </c>
      <c r="R68" s="20">
        <v>44846</v>
      </c>
      <c r="S68">
        <v>1471</v>
      </c>
      <c r="T68">
        <v>33</v>
      </c>
    </row>
    <row r="69" spans="1:20" x14ac:dyDescent="0.25">
      <c r="A69">
        <v>68</v>
      </c>
      <c r="B69" s="19" t="s">
        <v>448</v>
      </c>
      <c r="C69" s="19" t="s">
        <v>449</v>
      </c>
      <c r="D69" s="19" t="s">
        <v>450</v>
      </c>
      <c r="E69" s="19" t="s">
        <v>48</v>
      </c>
      <c r="F69" s="19" t="s">
        <v>49</v>
      </c>
      <c r="G69" s="21">
        <v>2421</v>
      </c>
      <c r="H6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9" s="22">
        <v>43572</v>
      </c>
      <c r="J69" s="23">
        <f ca="1">DATEDIF(BDD_client___segmentation__2[[#This Row],[date_web]],TODAY(),"M")</f>
        <v>47</v>
      </c>
      <c r="K6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9" s="21">
        <v>28</v>
      </c>
      <c r="M69" s="21">
        <f>BDD_client___segmentation__2[[#This Row],[24months_web]]*0.5</f>
        <v>14</v>
      </c>
      <c r="N69" s="21">
        <f ca="1">SUM(BDD_client___segmentation__2[[#This Row],[montant_score]],BDD_client___segmentation__2[[#This Row],[recence_score]],BDD_client___segmentation__2[[#This Row],[frequence_score]])</f>
        <v>34</v>
      </c>
      <c r="O69" s="19" t="s">
        <v>451</v>
      </c>
      <c r="P69" s="19" t="s">
        <v>452</v>
      </c>
      <c r="Q69" s="19" t="s">
        <v>453</v>
      </c>
      <c r="R69" s="20">
        <v>44428</v>
      </c>
      <c r="S69">
        <v>540</v>
      </c>
      <c r="T69">
        <v>200</v>
      </c>
    </row>
    <row r="70" spans="1:20" x14ac:dyDescent="0.25">
      <c r="A70">
        <v>69</v>
      </c>
      <c r="B70" s="19" t="s">
        <v>454</v>
      </c>
      <c r="C70" s="19" t="s">
        <v>455</v>
      </c>
      <c r="D70" s="19" t="s">
        <v>456</v>
      </c>
      <c r="E70" s="19" t="s">
        <v>48</v>
      </c>
      <c r="F70" s="19" t="s">
        <v>49</v>
      </c>
      <c r="G70" s="21">
        <v>1582</v>
      </c>
      <c r="H7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0" s="22">
        <v>43873</v>
      </c>
      <c r="J70" s="23">
        <f ca="1">DATEDIF(BDD_client___segmentation__2[[#This Row],[date_web]],TODAY(),"M")</f>
        <v>37</v>
      </c>
      <c r="K7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0" s="21">
        <v>23</v>
      </c>
      <c r="M70" s="21">
        <f>BDD_client___segmentation__2[[#This Row],[24months_web]]*0.5</f>
        <v>11.5</v>
      </c>
      <c r="N70" s="21">
        <f ca="1">SUM(BDD_client___segmentation__2[[#This Row],[montant_score]],BDD_client___segmentation__2[[#This Row],[recence_score]],BDD_client___segmentation__2[[#This Row],[frequence_score]])</f>
        <v>31.5</v>
      </c>
      <c r="O70" s="19" t="s">
        <v>457</v>
      </c>
      <c r="P70" s="19" t="s">
        <v>458</v>
      </c>
      <c r="Q70" s="19" t="s">
        <v>459</v>
      </c>
      <c r="R70" s="20">
        <v>43592</v>
      </c>
      <c r="S70">
        <v>3706</v>
      </c>
      <c r="T70">
        <v>127</v>
      </c>
    </row>
    <row r="71" spans="1:20" x14ac:dyDescent="0.25">
      <c r="A71">
        <v>70</v>
      </c>
      <c r="B71" s="19" t="s">
        <v>460</v>
      </c>
      <c r="C71" s="19" t="s">
        <v>461</v>
      </c>
      <c r="D71" s="19" t="s">
        <v>462</v>
      </c>
      <c r="E71" s="19" t="s">
        <v>62</v>
      </c>
      <c r="F71" s="19" t="s">
        <v>49</v>
      </c>
      <c r="G71" s="21">
        <v>1921</v>
      </c>
      <c r="H7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1" s="22">
        <v>43197</v>
      </c>
      <c r="J71" s="23">
        <f ca="1">DATEDIF(BDD_client___segmentation__2[[#This Row],[date_web]],TODAY(),"M")</f>
        <v>59</v>
      </c>
      <c r="K7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1" s="21">
        <v>15</v>
      </c>
      <c r="M71" s="21">
        <f>BDD_client___segmentation__2[[#This Row],[24months_web]]*0.5</f>
        <v>7.5</v>
      </c>
      <c r="N71" s="21">
        <f ca="1">SUM(BDD_client___segmentation__2[[#This Row],[montant_score]],BDD_client___segmentation__2[[#This Row],[recence_score]],BDD_client___segmentation__2[[#This Row],[frequence_score]])</f>
        <v>27.5</v>
      </c>
      <c r="O71" s="19" t="s">
        <v>463</v>
      </c>
      <c r="P71" s="19" t="s">
        <v>464</v>
      </c>
      <c r="Q71" s="19" t="s">
        <v>465</v>
      </c>
      <c r="R71" s="20">
        <v>44515</v>
      </c>
      <c r="S71">
        <v>1531</v>
      </c>
      <c r="T71">
        <v>247</v>
      </c>
    </row>
    <row r="72" spans="1:20" x14ac:dyDescent="0.25">
      <c r="A72">
        <v>71</v>
      </c>
      <c r="B72" s="19" t="s">
        <v>466</v>
      </c>
      <c r="C72" s="19" t="s">
        <v>467</v>
      </c>
      <c r="D72" s="19" t="s">
        <v>468</v>
      </c>
      <c r="E72" s="19" t="s">
        <v>48</v>
      </c>
      <c r="F72" s="19" t="s">
        <v>49</v>
      </c>
      <c r="G72" s="21">
        <v>3256</v>
      </c>
      <c r="H7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2" s="22">
        <v>43370</v>
      </c>
      <c r="J72" s="23">
        <f ca="1">DATEDIF(BDD_client___segmentation__2[[#This Row],[date_web]],TODAY(),"M")</f>
        <v>54</v>
      </c>
      <c r="K7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2" s="21">
        <v>28</v>
      </c>
      <c r="M72" s="21">
        <f>BDD_client___segmentation__2[[#This Row],[24months_web]]*0.5</f>
        <v>14</v>
      </c>
      <c r="N72" s="21">
        <f ca="1">SUM(BDD_client___segmentation__2[[#This Row],[montant_score]],BDD_client___segmentation__2[[#This Row],[recence_score]],BDD_client___segmentation__2[[#This Row],[frequence_score]])</f>
        <v>44</v>
      </c>
      <c r="O72" s="19" t="s">
        <v>469</v>
      </c>
      <c r="P72" s="19" t="s">
        <v>470</v>
      </c>
      <c r="Q72" s="19" t="s">
        <v>471</v>
      </c>
      <c r="R72" s="20">
        <v>43287</v>
      </c>
      <c r="S72">
        <v>2680</v>
      </c>
      <c r="T72">
        <v>241</v>
      </c>
    </row>
    <row r="73" spans="1:20" x14ac:dyDescent="0.25">
      <c r="A73">
        <v>72</v>
      </c>
      <c r="B73" s="19" t="s">
        <v>472</v>
      </c>
      <c r="C73" s="19" t="s">
        <v>473</v>
      </c>
      <c r="D73" s="19" t="s">
        <v>474</v>
      </c>
      <c r="E73" s="19" t="s">
        <v>62</v>
      </c>
      <c r="F73" s="19" t="s">
        <v>49</v>
      </c>
      <c r="G73" s="21">
        <v>3775</v>
      </c>
      <c r="H7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3" s="22">
        <v>44103</v>
      </c>
      <c r="J73" s="23">
        <f ca="1">DATEDIF(BDD_client___segmentation__2[[#This Row],[date_web]],TODAY(),"M")</f>
        <v>29</v>
      </c>
      <c r="K7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3" s="21">
        <v>28</v>
      </c>
      <c r="M73" s="21">
        <f>BDD_client___segmentation__2[[#This Row],[24months_web]]*0.5</f>
        <v>14</v>
      </c>
      <c r="N73" s="21">
        <f ca="1">SUM(BDD_client___segmentation__2[[#This Row],[montant_score]],BDD_client___segmentation__2[[#This Row],[recence_score]],BDD_client___segmentation__2[[#This Row],[frequence_score]])</f>
        <v>44</v>
      </c>
      <c r="O73" s="19" t="s">
        <v>335</v>
      </c>
      <c r="P73" s="19" t="s">
        <v>475</v>
      </c>
      <c r="Q73" s="19" t="s">
        <v>441</v>
      </c>
      <c r="R73" s="20">
        <v>44292</v>
      </c>
      <c r="S73">
        <v>3263</v>
      </c>
      <c r="T73">
        <v>101</v>
      </c>
    </row>
    <row r="74" spans="1:20" x14ac:dyDescent="0.25">
      <c r="A74">
        <v>73</v>
      </c>
      <c r="B74" s="19" t="s">
        <v>476</v>
      </c>
      <c r="C74" s="19" t="s">
        <v>477</v>
      </c>
      <c r="D74" s="19" t="s">
        <v>478</v>
      </c>
      <c r="E74" s="19" t="s">
        <v>62</v>
      </c>
      <c r="F74" s="19" t="s">
        <v>49</v>
      </c>
      <c r="G74" s="21">
        <v>1348</v>
      </c>
      <c r="H7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4" s="22">
        <v>44442</v>
      </c>
      <c r="J74" s="23">
        <f ca="1">DATEDIF(BDD_client___segmentation__2[[#This Row],[date_web]],TODAY(),"M")</f>
        <v>18</v>
      </c>
      <c r="K7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4" s="21">
        <v>30</v>
      </c>
      <c r="M74" s="21">
        <f>BDD_client___segmentation__2[[#This Row],[24months_web]]*0.5</f>
        <v>15</v>
      </c>
      <c r="N74" s="21">
        <f ca="1">SUM(BDD_client___segmentation__2[[#This Row],[montant_score]],BDD_client___segmentation__2[[#This Row],[recence_score]],BDD_client___segmentation__2[[#This Row],[frequence_score]])</f>
        <v>36</v>
      </c>
      <c r="O74" s="19" t="s">
        <v>106</v>
      </c>
      <c r="P74" s="19" t="s">
        <v>479</v>
      </c>
      <c r="Q74" s="19" t="s">
        <v>480</v>
      </c>
      <c r="R74" s="20">
        <v>44791</v>
      </c>
      <c r="S74">
        <v>4966</v>
      </c>
      <c r="T74">
        <v>28</v>
      </c>
    </row>
    <row r="75" spans="1:20" x14ac:dyDescent="0.25">
      <c r="A75">
        <v>74</v>
      </c>
      <c r="B75" s="19" t="s">
        <v>481</v>
      </c>
      <c r="C75" s="19" t="s">
        <v>482</v>
      </c>
      <c r="D75" s="19" t="s">
        <v>483</v>
      </c>
      <c r="E75" s="19" t="s">
        <v>62</v>
      </c>
      <c r="F75" s="19" t="s">
        <v>49</v>
      </c>
      <c r="G75" s="21">
        <v>2823</v>
      </c>
      <c r="H7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5" s="22">
        <v>44188</v>
      </c>
      <c r="J75" s="23">
        <f ca="1">DATEDIF(BDD_client___segmentation__2[[#This Row],[date_web]],TODAY(),"M")</f>
        <v>27</v>
      </c>
      <c r="K7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5" s="21">
        <v>28</v>
      </c>
      <c r="M75" s="21">
        <f>BDD_client___segmentation__2[[#This Row],[24months_web]]*0.5</f>
        <v>14</v>
      </c>
      <c r="N75" s="21">
        <f ca="1">SUM(BDD_client___segmentation__2[[#This Row],[montant_score]],BDD_client___segmentation__2[[#This Row],[recence_score]],BDD_client___segmentation__2[[#This Row],[frequence_score]])</f>
        <v>34</v>
      </c>
      <c r="O75" s="19" t="s">
        <v>94</v>
      </c>
      <c r="P75" s="19" t="s">
        <v>484</v>
      </c>
      <c r="Q75" s="19" t="s">
        <v>485</v>
      </c>
      <c r="R75" s="20">
        <v>44850</v>
      </c>
      <c r="S75">
        <v>3410</v>
      </c>
      <c r="T75">
        <v>119</v>
      </c>
    </row>
    <row r="76" spans="1:20" x14ac:dyDescent="0.25">
      <c r="A76">
        <v>75</v>
      </c>
      <c r="B76" s="19" t="s">
        <v>486</v>
      </c>
      <c r="C76" s="19" t="s">
        <v>487</v>
      </c>
      <c r="D76" s="19" t="s">
        <v>488</v>
      </c>
      <c r="E76" s="19" t="s">
        <v>48</v>
      </c>
      <c r="F76" s="19" t="s">
        <v>49</v>
      </c>
      <c r="G76" s="21">
        <v>1274</v>
      </c>
      <c r="H7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6" s="22">
        <v>44465</v>
      </c>
      <c r="J76" s="23">
        <f ca="1">DATEDIF(BDD_client___segmentation__2[[#This Row],[date_web]],TODAY(),"M")</f>
        <v>18</v>
      </c>
      <c r="K7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6" s="21">
        <v>24</v>
      </c>
      <c r="M76" s="21">
        <f>BDD_client___segmentation__2[[#This Row],[24months_web]]*0.5</f>
        <v>12</v>
      </c>
      <c r="N76" s="21">
        <f ca="1">SUM(BDD_client___segmentation__2[[#This Row],[montant_score]],BDD_client___segmentation__2[[#This Row],[recence_score]],BDD_client___segmentation__2[[#This Row],[frequence_score]])</f>
        <v>33</v>
      </c>
      <c r="O76" s="19" t="s">
        <v>489</v>
      </c>
      <c r="P76" s="19" t="s">
        <v>490</v>
      </c>
      <c r="Q76" s="19" t="s">
        <v>491</v>
      </c>
      <c r="R76" s="20">
        <v>43687</v>
      </c>
      <c r="S76">
        <v>2313</v>
      </c>
      <c r="T76">
        <v>150</v>
      </c>
    </row>
    <row r="77" spans="1:20" x14ac:dyDescent="0.25">
      <c r="A77">
        <v>76</v>
      </c>
      <c r="B77" s="19" t="s">
        <v>492</v>
      </c>
      <c r="C77" s="19" t="s">
        <v>493</v>
      </c>
      <c r="D77" s="19" t="s">
        <v>494</v>
      </c>
      <c r="E77" s="19" t="s">
        <v>48</v>
      </c>
      <c r="F77" s="19" t="s">
        <v>63</v>
      </c>
      <c r="G77" s="21">
        <v>3432</v>
      </c>
      <c r="H7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7" s="22">
        <v>43371</v>
      </c>
      <c r="J77" s="23">
        <f ca="1">DATEDIF(BDD_client___segmentation__2[[#This Row],[date_web]],TODAY(),"M")</f>
        <v>53</v>
      </c>
      <c r="K7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7" s="21">
        <v>17</v>
      </c>
      <c r="M77" s="21">
        <f>BDD_client___segmentation__2[[#This Row],[24months_web]]*0.5</f>
        <v>8.5</v>
      </c>
      <c r="N77" s="21">
        <f ca="1">SUM(BDD_client___segmentation__2[[#This Row],[montant_score]],BDD_client___segmentation__2[[#This Row],[recence_score]],BDD_client___segmentation__2[[#This Row],[frequence_score]])</f>
        <v>38.5</v>
      </c>
      <c r="O77" s="19" t="s">
        <v>495</v>
      </c>
      <c r="P77" s="19" t="s">
        <v>496</v>
      </c>
      <c r="Q77" s="19" t="s">
        <v>497</v>
      </c>
      <c r="R77" s="20">
        <v>44272</v>
      </c>
      <c r="S77">
        <v>785</v>
      </c>
      <c r="T77">
        <v>170</v>
      </c>
    </row>
    <row r="78" spans="1:20" x14ac:dyDescent="0.25">
      <c r="A78">
        <v>77</v>
      </c>
      <c r="B78" s="19" t="s">
        <v>498</v>
      </c>
      <c r="C78" s="19" t="s">
        <v>499</v>
      </c>
      <c r="D78" s="19" t="s">
        <v>500</v>
      </c>
      <c r="E78" s="19" t="s">
        <v>62</v>
      </c>
      <c r="F78" s="19" t="s">
        <v>205</v>
      </c>
      <c r="G78" s="21">
        <v>1780</v>
      </c>
      <c r="H7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8" s="22">
        <v>43342</v>
      </c>
      <c r="J78" s="23">
        <f ca="1">DATEDIF(BDD_client___segmentation__2[[#This Row],[date_web]],TODAY(),"M")</f>
        <v>54</v>
      </c>
      <c r="K7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8" s="21">
        <v>0</v>
      </c>
      <c r="M78" s="21">
        <f>BDD_client___segmentation__2[[#This Row],[24months_web]]*0.5</f>
        <v>0</v>
      </c>
      <c r="N78" s="21">
        <f ca="1">SUM(BDD_client___segmentation__2[[#This Row],[montant_score]],BDD_client___segmentation__2[[#This Row],[recence_score]],BDD_client___segmentation__2[[#This Row],[frequence_score]])</f>
        <v>20</v>
      </c>
      <c r="O78" s="19" t="s">
        <v>501</v>
      </c>
      <c r="P78" s="19" t="s">
        <v>502</v>
      </c>
      <c r="Q78" s="19" t="s">
        <v>503</v>
      </c>
      <c r="R78" s="20">
        <v>43430</v>
      </c>
      <c r="S78">
        <v>4034</v>
      </c>
      <c r="T78">
        <v>172</v>
      </c>
    </row>
    <row r="79" spans="1:20" x14ac:dyDescent="0.25">
      <c r="A79">
        <v>78</v>
      </c>
      <c r="B79" s="19" t="s">
        <v>504</v>
      </c>
      <c r="C79" s="19" t="s">
        <v>505</v>
      </c>
      <c r="D79" s="19" t="s">
        <v>506</v>
      </c>
      <c r="E79" s="19" t="s">
        <v>48</v>
      </c>
      <c r="F79" s="19" t="s">
        <v>49</v>
      </c>
      <c r="G79" s="21">
        <v>1034</v>
      </c>
      <c r="H7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9" s="22">
        <v>44104</v>
      </c>
      <c r="J79" s="23">
        <f ca="1">DATEDIF(BDD_client___segmentation__2[[#This Row],[date_web]],TODAY(),"M")</f>
        <v>29</v>
      </c>
      <c r="K7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9" s="21">
        <v>30</v>
      </c>
      <c r="M79" s="21">
        <f>BDD_client___segmentation__2[[#This Row],[24months_web]]*0.5</f>
        <v>15</v>
      </c>
      <c r="N79" s="21">
        <f ca="1">SUM(BDD_client___segmentation__2[[#This Row],[montant_score]],BDD_client___segmentation__2[[#This Row],[recence_score]],BDD_client___segmentation__2[[#This Row],[frequence_score]])</f>
        <v>35</v>
      </c>
      <c r="O79" s="19" t="s">
        <v>507</v>
      </c>
      <c r="P79" s="19" t="s">
        <v>508</v>
      </c>
      <c r="Q79" s="19" t="s">
        <v>509</v>
      </c>
      <c r="R79" s="20">
        <v>44482</v>
      </c>
      <c r="S79">
        <v>2578</v>
      </c>
      <c r="T79">
        <v>35</v>
      </c>
    </row>
    <row r="80" spans="1:20" x14ac:dyDescent="0.25">
      <c r="A80">
        <v>79</v>
      </c>
      <c r="B80" s="19" t="s">
        <v>510</v>
      </c>
      <c r="C80" s="19" t="s">
        <v>511</v>
      </c>
      <c r="D80" s="19" t="s">
        <v>512</v>
      </c>
      <c r="E80" s="19" t="s">
        <v>62</v>
      </c>
      <c r="F80" s="19" t="s">
        <v>49</v>
      </c>
      <c r="G80" s="21">
        <v>2319</v>
      </c>
      <c r="H8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0" s="22">
        <v>43658</v>
      </c>
      <c r="J80" s="23">
        <f ca="1">DATEDIF(BDD_client___segmentation__2[[#This Row],[date_web]],TODAY(),"M")</f>
        <v>44</v>
      </c>
      <c r="K8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0" s="21">
        <v>4</v>
      </c>
      <c r="M80" s="21">
        <f>BDD_client___segmentation__2[[#This Row],[24months_web]]*0.5</f>
        <v>2</v>
      </c>
      <c r="N80" s="21">
        <f ca="1">SUM(BDD_client___segmentation__2[[#This Row],[montant_score]],BDD_client___segmentation__2[[#This Row],[recence_score]],BDD_client___segmentation__2[[#This Row],[frequence_score]])</f>
        <v>22</v>
      </c>
      <c r="O80" s="19" t="s">
        <v>513</v>
      </c>
      <c r="P80" s="19" t="s">
        <v>514</v>
      </c>
      <c r="Q80" s="19" t="s">
        <v>515</v>
      </c>
      <c r="R80" s="20">
        <v>43467</v>
      </c>
      <c r="S80">
        <v>4303</v>
      </c>
      <c r="T80">
        <v>10</v>
      </c>
    </row>
    <row r="81" spans="1:20" x14ac:dyDescent="0.25">
      <c r="A81">
        <v>80</v>
      </c>
      <c r="B81" s="19" t="s">
        <v>516</v>
      </c>
      <c r="C81" s="19" t="s">
        <v>517</v>
      </c>
      <c r="D81" s="19" t="s">
        <v>518</v>
      </c>
      <c r="E81" s="19" t="s">
        <v>62</v>
      </c>
      <c r="F81" s="19" t="s">
        <v>49</v>
      </c>
      <c r="G81" s="21">
        <v>3694</v>
      </c>
      <c r="H8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1" s="22">
        <v>43603</v>
      </c>
      <c r="J81" s="23">
        <f ca="1">DATEDIF(BDD_client___segmentation__2[[#This Row],[date_web]],TODAY(),"M")</f>
        <v>46</v>
      </c>
      <c r="K8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1" s="21">
        <v>5</v>
      </c>
      <c r="M81" s="21">
        <f>BDD_client___segmentation__2[[#This Row],[24months_web]]*0.5</f>
        <v>2.5</v>
      </c>
      <c r="N81" s="21">
        <f ca="1">SUM(BDD_client___segmentation__2[[#This Row],[montant_score]],BDD_client___segmentation__2[[#This Row],[recence_score]],BDD_client___segmentation__2[[#This Row],[frequence_score]])</f>
        <v>32.5</v>
      </c>
      <c r="O81" s="19" t="s">
        <v>519</v>
      </c>
      <c r="P81" s="19" t="s">
        <v>520</v>
      </c>
      <c r="Q81" s="19" t="s">
        <v>521</v>
      </c>
      <c r="R81" s="20">
        <v>43354</v>
      </c>
      <c r="S81">
        <v>3760</v>
      </c>
      <c r="T81">
        <v>242</v>
      </c>
    </row>
    <row r="82" spans="1:20" x14ac:dyDescent="0.25">
      <c r="A82">
        <v>81</v>
      </c>
      <c r="B82" s="19" t="s">
        <v>522</v>
      </c>
      <c r="C82" s="19" t="s">
        <v>523</v>
      </c>
      <c r="D82" s="19" t="s">
        <v>524</v>
      </c>
      <c r="E82" s="19" t="s">
        <v>48</v>
      </c>
      <c r="F82" s="19" t="s">
        <v>49</v>
      </c>
      <c r="G82" s="21">
        <v>2846</v>
      </c>
      <c r="H8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2" s="22">
        <v>43640</v>
      </c>
      <c r="J82" s="23">
        <f ca="1">DATEDIF(BDD_client___segmentation__2[[#This Row],[date_web]],TODAY(),"M")</f>
        <v>45</v>
      </c>
      <c r="K8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2" s="21">
        <v>4</v>
      </c>
      <c r="M82" s="21">
        <f>BDD_client___segmentation__2[[#This Row],[24months_web]]*0.5</f>
        <v>2</v>
      </c>
      <c r="N82" s="21">
        <f ca="1">SUM(BDD_client___segmentation__2[[#This Row],[montant_score]],BDD_client___segmentation__2[[#This Row],[recence_score]],BDD_client___segmentation__2[[#This Row],[frequence_score]])</f>
        <v>22</v>
      </c>
      <c r="O82" s="19" t="s">
        <v>525</v>
      </c>
      <c r="P82" s="19" t="s">
        <v>526</v>
      </c>
      <c r="Q82" s="19" t="s">
        <v>527</v>
      </c>
      <c r="R82" s="20">
        <v>43605</v>
      </c>
      <c r="S82">
        <v>4213</v>
      </c>
      <c r="T82">
        <v>28</v>
      </c>
    </row>
    <row r="83" spans="1:20" x14ac:dyDescent="0.25">
      <c r="A83">
        <v>82</v>
      </c>
      <c r="B83" s="19" t="s">
        <v>528</v>
      </c>
      <c r="C83" s="19" t="s">
        <v>529</v>
      </c>
      <c r="D83" s="19" t="s">
        <v>530</v>
      </c>
      <c r="E83" s="19" t="s">
        <v>48</v>
      </c>
      <c r="F83" s="19" t="s">
        <v>49</v>
      </c>
      <c r="G83" s="21">
        <v>1048</v>
      </c>
      <c r="H8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3" s="22">
        <v>44759</v>
      </c>
      <c r="J83" s="23">
        <f ca="1">DATEDIF(BDD_client___segmentation__2[[#This Row],[date_web]],TODAY(),"M")</f>
        <v>8</v>
      </c>
      <c r="K8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3" s="21">
        <v>23</v>
      </c>
      <c r="M83" s="21">
        <f>BDD_client___segmentation__2[[#This Row],[24months_web]]*0.5</f>
        <v>11.5</v>
      </c>
      <c r="N83" s="21">
        <f ca="1">SUM(BDD_client___segmentation__2[[#This Row],[montant_score]],BDD_client___segmentation__2[[#This Row],[recence_score]],BDD_client___segmentation__2[[#This Row],[frequence_score]])</f>
        <v>36.5</v>
      </c>
      <c r="O83" s="19" t="s">
        <v>531</v>
      </c>
      <c r="P83" s="19" t="s">
        <v>532</v>
      </c>
      <c r="Q83" s="19" t="s">
        <v>533</v>
      </c>
      <c r="R83" s="20">
        <v>43695</v>
      </c>
      <c r="S83">
        <v>1742</v>
      </c>
      <c r="T83">
        <v>25</v>
      </c>
    </row>
    <row r="84" spans="1:20" x14ac:dyDescent="0.25">
      <c r="A84">
        <v>83</v>
      </c>
      <c r="B84" s="19" t="s">
        <v>534</v>
      </c>
      <c r="C84" s="19" t="s">
        <v>535</v>
      </c>
      <c r="D84" s="19" t="s">
        <v>536</v>
      </c>
      <c r="E84" s="19" t="s">
        <v>62</v>
      </c>
      <c r="F84" s="19" t="s">
        <v>49</v>
      </c>
      <c r="G84" s="21">
        <v>2667</v>
      </c>
      <c r="H8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4" s="22">
        <v>43822</v>
      </c>
      <c r="J84" s="23">
        <f ca="1">DATEDIF(BDD_client___segmentation__2[[#This Row],[date_web]],TODAY(),"M")</f>
        <v>39</v>
      </c>
      <c r="K8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4" s="21">
        <v>7</v>
      </c>
      <c r="M84" s="21">
        <f>BDD_client___segmentation__2[[#This Row],[24months_web]]*0.5</f>
        <v>3.5</v>
      </c>
      <c r="N84" s="21">
        <f ca="1">SUM(BDD_client___segmentation__2[[#This Row],[montant_score]],BDD_client___segmentation__2[[#This Row],[recence_score]],BDD_client___segmentation__2[[#This Row],[frequence_score]])</f>
        <v>23.5</v>
      </c>
      <c r="O84" s="19" t="s">
        <v>300</v>
      </c>
      <c r="P84" s="19" t="s">
        <v>537</v>
      </c>
      <c r="Q84" s="19" t="s">
        <v>538</v>
      </c>
      <c r="R84" s="20">
        <v>44627</v>
      </c>
      <c r="S84">
        <v>4499</v>
      </c>
      <c r="T84">
        <v>163</v>
      </c>
    </row>
    <row r="85" spans="1:20" x14ac:dyDescent="0.25">
      <c r="A85">
        <v>84</v>
      </c>
      <c r="B85" s="19" t="s">
        <v>539</v>
      </c>
      <c r="C85" s="19" t="s">
        <v>540</v>
      </c>
      <c r="D85" s="19" t="s">
        <v>541</v>
      </c>
      <c r="E85" s="19" t="s">
        <v>62</v>
      </c>
      <c r="F85" s="19" t="s">
        <v>49</v>
      </c>
      <c r="G85" s="21">
        <v>1476</v>
      </c>
      <c r="H8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5" s="22">
        <v>44569</v>
      </c>
      <c r="J85" s="23">
        <f ca="1">DATEDIF(BDD_client___segmentation__2[[#This Row],[date_web]],TODAY(),"M")</f>
        <v>14</v>
      </c>
      <c r="K8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5" s="21">
        <v>27</v>
      </c>
      <c r="M85" s="21">
        <f>BDD_client___segmentation__2[[#This Row],[24months_web]]*0.5</f>
        <v>13.5</v>
      </c>
      <c r="N85" s="21">
        <f ca="1">SUM(BDD_client___segmentation__2[[#This Row],[montant_score]],BDD_client___segmentation__2[[#This Row],[recence_score]],BDD_client___segmentation__2[[#This Row],[frequence_score]])</f>
        <v>34.5</v>
      </c>
      <c r="O85" s="19" t="s">
        <v>542</v>
      </c>
      <c r="P85" s="19" t="s">
        <v>543</v>
      </c>
      <c r="Q85" s="19" t="s">
        <v>544</v>
      </c>
      <c r="R85" s="20">
        <v>43245</v>
      </c>
      <c r="S85">
        <v>810</v>
      </c>
      <c r="T85">
        <v>198</v>
      </c>
    </row>
    <row r="86" spans="1:20" x14ac:dyDescent="0.25">
      <c r="A86">
        <v>85</v>
      </c>
      <c r="B86" s="19" t="s">
        <v>545</v>
      </c>
      <c r="C86" s="19" t="s">
        <v>546</v>
      </c>
      <c r="D86" s="19" t="s">
        <v>547</v>
      </c>
      <c r="E86" s="19" t="s">
        <v>62</v>
      </c>
      <c r="F86" s="19" t="s">
        <v>49</v>
      </c>
      <c r="G86" s="21">
        <v>1005</v>
      </c>
      <c r="H8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6" s="22">
        <v>43647</v>
      </c>
      <c r="J86" s="23">
        <f ca="1">DATEDIF(BDD_client___segmentation__2[[#This Row],[date_web]],TODAY(),"M")</f>
        <v>44</v>
      </c>
      <c r="K8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6" s="21">
        <v>25</v>
      </c>
      <c r="M86" s="21">
        <f>BDD_client___segmentation__2[[#This Row],[24months_web]]*0.5</f>
        <v>12.5</v>
      </c>
      <c r="N86" s="21">
        <f ca="1">SUM(BDD_client___segmentation__2[[#This Row],[montant_score]],BDD_client___segmentation__2[[#This Row],[recence_score]],BDD_client___segmentation__2[[#This Row],[frequence_score]])</f>
        <v>32.5</v>
      </c>
      <c r="O86" s="19" t="s">
        <v>548</v>
      </c>
      <c r="P86" s="19" t="s">
        <v>313</v>
      </c>
      <c r="Q86" s="19" t="s">
        <v>314</v>
      </c>
      <c r="R86" s="20">
        <v>44436</v>
      </c>
      <c r="S86">
        <v>3942</v>
      </c>
      <c r="T86">
        <v>6</v>
      </c>
    </row>
    <row r="87" spans="1:20" x14ac:dyDescent="0.25">
      <c r="A87">
        <v>86</v>
      </c>
      <c r="B87" s="19" t="s">
        <v>549</v>
      </c>
      <c r="C87" s="19" t="s">
        <v>550</v>
      </c>
      <c r="D87" s="19" t="s">
        <v>551</v>
      </c>
      <c r="E87" s="19" t="s">
        <v>48</v>
      </c>
      <c r="F87" s="19" t="s">
        <v>398</v>
      </c>
      <c r="G87" s="21">
        <v>4832</v>
      </c>
      <c r="H8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7" s="22">
        <v>44150</v>
      </c>
      <c r="J87" s="23">
        <f ca="1">DATEDIF(BDD_client___segmentation__2[[#This Row],[date_web]],TODAY(),"M")</f>
        <v>28</v>
      </c>
      <c r="K8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7" s="21">
        <v>22</v>
      </c>
      <c r="M87" s="21">
        <f>BDD_client___segmentation__2[[#This Row],[24months_web]]*0.5</f>
        <v>11</v>
      </c>
      <c r="N87" s="21">
        <f ca="1">SUM(BDD_client___segmentation__2[[#This Row],[montant_score]],BDD_client___segmentation__2[[#This Row],[recence_score]],BDD_client___segmentation__2[[#This Row],[frequence_score]])</f>
        <v>41</v>
      </c>
      <c r="O87" s="19" t="s">
        <v>552</v>
      </c>
      <c r="P87" s="19" t="s">
        <v>553</v>
      </c>
      <c r="Q87" s="19" t="s">
        <v>554</v>
      </c>
      <c r="R87" s="20">
        <v>43294</v>
      </c>
      <c r="S87">
        <v>1767</v>
      </c>
      <c r="T87">
        <v>103</v>
      </c>
    </row>
    <row r="88" spans="1:20" x14ac:dyDescent="0.25">
      <c r="A88">
        <v>87</v>
      </c>
      <c r="B88" s="19" t="s">
        <v>555</v>
      </c>
      <c r="C88" s="19" t="s">
        <v>556</v>
      </c>
      <c r="D88" s="19" t="s">
        <v>557</v>
      </c>
      <c r="E88" s="19" t="s">
        <v>62</v>
      </c>
      <c r="F88" s="19" t="s">
        <v>49</v>
      </c>
      <c r="G88" s="21">
        <v>3131</v>
      </c>
      <c r="H8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8" s="22">
        <v>43248</v>
      </c>
      <c r="J88" s="23">
        <f ca="1">DATEDIF(BDD_client___segmentation__2[[#This Row],[date_web]],TODAY(),"M")</f>
        <v>57</v>
      </c>
      <c r="K8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8" s="21">
        <v>14</v>
      </c>
      <c r="M88" s="21">
        <f>BDD_client___segmentation__2[[#This Row],[24months_web]]*0.5</f>
        <v>7</v>
      </c>
      <c r="N88" s="21">
        <f ca="1">SUM(BDD_client___segmentation__2[[#This Row],[montant_score]],BDD_client___segmentation__2[[#This Row],[recence_score]],BDD_client___segmentation__2[[#This Row],[frequence_score]])</f>
        <v>37</v>
      </c>
      <c r="O88" s="19" t="s">
        <v>558</v>
      </c>
      <c r="P88" s="19" t="s">
        <v>559</v>
      </c>
      <c r="Q88" s="19" t="s">
        <v>560</v>
      </c>
      <c r="R88" s="20">
        <v>43366</v>
      </c>
      <c r="S88">
        <v>3256</v>
      </c>
      <c r="T88">
        <v>124</v>
      </c>
    </row>
    <row r="89" spans="1:20" x14ac:dyDescent="0.25">
      <c r="A89">
        <v>88</v>
      </c>
      <c r="B89" s="19" t="s">
        <v>561</v>
      </c>
      <c r="C89" s="19" t="s">
        <v>562</v>
      </c>
      <c r="D89" s="19" t="s">
        <v>563</v>
      </c>
      <c r="E89" s="19" t="s">
        <v>48</v>
      </c>
      <c r="F89" s="19" t="s">
        <v>49</v>
      </c>
      <c r="G89" s="21">
        <v>757</v>
      </c>
      <c r="H8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9" s="22">
        <v>43205</v>
      </c>
      <c r="J89" s="23">
        <f ca="1">DATEDIF(BDD_client___segmentation__2[[#This Row],[date_web]],TODAY(),"M")</f>
        <v>59</v>
      </c>
      <c r="K8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9" s="21">
        <v>11</v>
      </c>
      <c r="M89" s="21">
        <f>BDD_client___segmentation__2[[#This Row],[24months_web]]*0.5</f>
        <v>5.5</v>
      </c>
      <c r="N89" s="21">
        <f ca="1">SUM(BDD_client___segmentation__2[[#This Row],[montant_score]],BDD_client___segmentation__2[[#This Row],[recence_score]],BDD_client___segmentation__2[[#This Row],[frequence_score]])</f>
        <v>15.5</v>
      </c>
      <c r="O89" s="19" t="s">
        <v>564</v>
      </c>
      <c r="P89" s="19" t="s">
        <v>565</v>
      </c>
      <c r="Q89" s="19" t="s">
        <v>566</v>
      </c>
      <c r="R89" s="20">
        <v>44602</v>
      </c>
      <c r="S89">
        <v>3427</v>
      </c>
      <c r="T89">
        <v>128</v>
      </c>
    </row>
    <row r="90" spans="1:20" x14ac:dyDescent="0.25">
      <c r="A90">
        <v>89</v>
      </c>
      <c r="B90" s="19" t="s">
        <v>567</v>
      </c>
      <c r="C90" s="19" t="s">
        <v>568</v>
      </c>
      <c r="D90" s="19" t="s">
        <v>569</v>
      </c>
      <c r="E90" s="19" t="s">
        <v>62</v>
      </c>
      <c r="F90" s="19" t="s">
        <v>49</v>
      </c>
      <c r="G90" s="21">
        <v>533</v>
      </c>
      <c r="H9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90" s="22">
        <v>44656</v>
      </c>
      <c r="J90" s="23">
        <f ca="1">DATEDIF(BDD_client___segmentation__2[[#This Row],[date_web]],TODAY(),"M")</f>
        <v>11</v>
      </c>
      <c r="K9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0" s="21">
        <v>18</v>
      </c>
      <c r="M90" s="21">
        <f>BDD_client___segmentation__2[[#This Row],[24months_web]]*0.5</f>
        <v>9</v>
      </c>
      <c r="N90" s="21">
        <f ca="1">SUM(BDD_client___segmentation__2[[#This Row],[montant_score]],BDD_client___segmentation__2[[#This Row],[recence_score]],BDD_client___segmentation__2[[#This Row],[frequence_score]])</f>
        <v>24</v>
      </c>
      <c r="O90" s="19" t="s">
        <v>300</v>
      </c>
      <c r="P90" s="19" t="s">
        <v>570</v>
      </c>
      <c r="Q90" s="19" t="s">
        <v>571</v>
      </c>
      <c r="R90" s="20">
        <v>43984</v>
      </c>
      <c r="S90">
        <v>4964</v>
      </c>
      <c r="T90">
        <v>62</v>
      </c>
    </row>
    <row r="91" spans="1:20" x14ac:dyDescent="0.25">
      <c r="A91">
        <v>90</v>
      </c>
      <c r="B91" s="19" t="s">
        <v>572</v>
      </c>
      <c r="C91" s="19" t="s">
        <v>573</v>
      </c>
      <c r="D91" s="19" t="s">
        <v>574</v>
      </c>
      <c r="E91" s="19" t="s">
        <v>62</v>
      </c>
      <c r="F91" s="19" t="s">
        <v>125</v>
      </c>
      <c r="G91" s="21">
        <v>2138</v>
      </c>
      <c r="H9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1" s="22">
        <v>43886</v>
      </c>
      <c r="J91" s="23">
        <f ca="1">DATEDIF(BDD_client___segmentation__2[[#This Row],[date_web]],TODAY(),"M")</f>
        <v>37</v>
      </c>
      <c r="K9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1" s="21">
        <v>3</v>
      </c>
      <c r="M91" s="21">
        <f>BDD_client___segmentation__2[[#This Row],[24months_web]]*0.5</f>
        <v>1.5</v>
      </c>
      <c r="N91" s="21">
        <f ca="1">SUM(BDD_client___segmentation__2[[#This Row],[montant_score]],BDD_client___segmentation__2[[#This Row],[recence_score]],BDD_client___segmentation__2[[#This Row],[frequence_score]])</f>
        <v>21.5</v>
      </c>
      <c r="O91" s="19" t="s">
        <v>575</v>
      </c>
      <c r="P91" s="19" t="s">
        <v>576</v>
      </c>
      <c r="Q91" s="19" t="s">
        <v>577</v>
      </c>
      <c r="R91" s="20">
        <v>44349</v>
      </c>
      <c r="S91">
        <v>3509</v>
      </c>
      <c r="T91">
        <v>20</v>
      </c>
    </row>
    <row r="92" spans="1:20" x14ac:dyDescent="0.25">
      <c r="A92">
        <v>91</v>
      </c>
      <c r="B92" s="19" t="s">
        <v>578</v>
      </c>
      <c r="C92" s="19" t="s">
        <v>579</v>
      </c>
      <c r="D92" s="19" t="s">
        <v>580</v>
      </c>
      <c r="E92" s="19" t="s">
        <v>62</v>
      </c>
      <c r="F92" s="19" t="s">
        <v>49</v>
      </c>
      <c r="G92" s="21">
        <v>2927</v>
      </c>
      <c r="H9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2" s="22">
        <v>44365</v>
      </c>
      <c r="J92" s="23">
        <f ca="1">DATEDIF(BDD_client___segmentation__2[[#This Row],[date_web]],TODAY(),"M")</f>
        <v>21</v>
      </c>
      <c r="K9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2" s="21">
        <v>24</v>
      </c>
      <c r="M92" s="21">
        <f>BDD_client___segmentation__2[[#This Row],[24months_web]]*0.5</f>
        <v>12</v>
      </c>
      <c r="N92" s="21">
        <f ca="1">SUM(BDD_client___segmentation__2[[#This Row],[montant_score]],BDD_client___segmentation__2[[#This Row],[recence_score]],BDD_client___segmentation__2[[#This Row],[frequence_score]])</f>
        <v>33</v>
      </c>
      <c r="O92" s="19" t="s">
        <v>581</v>
      </c>
      <c r="P92" s="19" t="s">
        <v>582</v>
      </c>
      <c r="Q92" s="19" t="s">
        <v>89</v>
      </c>
      <c r="R92" s="20">
        <v>44825</v>
      </c>
      <c r="S92">
        <v>618</v>
      </c>
      <c r="T92">
        <v>82</v>
      </c>
    </row>
    <row r="93" spans="1:20" x14ac:dyDescent="0.25">
      <c r="A93">
        <v>92</v>
      </c>
      <c r="B93" s="19" t="s">
        <v>425</v>
      </c>
      <c r="C93" s="19" t="s">
        <v>583</v>
      </c>
      <c r="D93" s="19" t="s">
        <v>584</v>
      </c>
      <c r="E93" s="19" t="s">
        <v>62</v>
      </c>
      <c r="F93" s="19" t="s">
        <v>49</v>
      </c>
      <c r="G93" s="21">
        <v>2287</v>
      </c>
      <c r="H9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3" s="22">
        <v>44620</v>
      </c>
      <c r="J93" s="23">
        <f ca="1">DATEDIF(BDD_client___segmentation__2[[#This Row],[date_web]],TODAY(),"M")</f>
        <v>12</v>
      </c>
      <c r="K9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3" s="21">
        <v>1</v>
      </c>
      <c r="M93" s="21">
        <f>BDD_client___segmentation__2[[#This Row],[24months_web]]*0.5</f>
        <v>0.5</v>
      </c>
      <c r="N93" s="21">
        <f ca="1">SUM(BDD_client___segmentation__2[[#This Row],[montant_score]],BDD_client___segmentation__2[[#This Row],[recence_score]],BDD_client___segmentation__2[[#This Row],[frequence_score]])</f>
        <v>25.5</v>
      </c>
      <c r="O93" s="19" t="s">
        <v>585</v>
      </c>
      <c r="P93" s="19" t="s">
        <v>586</v>
      </c>
      <c r="Q93" s="19" t="s">
        <v>587</v>
      </c>
      <c r="R93" s="20">
        <v>44493</v>
      </c>
      <c r="S93">
        <v>4795</v>
      </c>
      <c r="T93">
        <v>164</v>
      </c>
    </row>
    <row r="94" spans="1:20" x14ac:dyDescent="0.25">
      <c r="A94">
        <v>93</v>
      </c>
      <c r="B94" s="19" t="s">
        <v>588</v>
      </c>
      <c r="C94" s="19" t="s">
        <v>589</v>
      </c>
      <c r="D94" s="19" t="s">
        <v>590</v>
      </c>
      <c r="E94" s="19" t="s">
        <v>62</v>
      </c>
      <c r="F94" s="19" t="s">
        <v>49</v>
      </c>
      <c r="G94" s="21">
        <v>2444</v>
      </c>
      <c r="H9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4" s="22">
        <v>44006</v>
      </c>
      <c r="J94" s="23">
        <f ca="1">DATEDIF(BDD_client___segmentation__2[[#This Row],[date_web]],TODAY(),"M")</f>
        <v>33</v>
      </c>
      <c r="K9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4" s="21">
        <v>30</v>
      </c>
      <c r="M94" s="21">
        <f>BDD_client___segmentation__2[[#This Row],[24months_web]]*0.5</f>
        <v>15</v>
      </c>
      <c r="N94" s="21">
        <f ca="1">SUM(BDD_client___segmentation__2[[#This Row],[montant_score]],BDD_client___segmentation__2[[#This Row],[recence_score]],BDD_client___segmentation__2[[#This Row],[frequence_score]])</f>
        <v>35</v>
      </c>
      <c r="O94" s="19" t="s">
        <v>591</v>
      </c>
      <c r="P94" s="19" t="s">
        <v>592</v>
      </c>
      <c r="Q94" s="19" t="s">
        <v>593</v>
      </c>
      <c r="R94" s="20">
        <v>44481</v>
      </c>
      <c r="S94">
        <v>1853</v>
      </c>
      <c r="T94">
        <v>199</v>
      </c>
    </row>
    <row r="95" spans="1:20" x14ac:dyDescent="0.25">
      <c r="A95">
        <v>94</v>
      </c>
      <c r="B95" s="19" t="s">
        <v>594</v>
      </c>
      <c r="C95" s="19" t="s">
        <v>595</v>
      </c>
      <c r="D95" s="19" t="s">
        <v>596</v>
      </c>
      <c r="E95" s="19" t="s">
        <v>62</v>
      </c>
      <c r="F95" s="19" t="s">
        <v>49</v>
      </c>
      <c r="G95" s="21">
        <v>1882</v>
      </c>
      <c r="H9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5" s="22">
        <v>43697</v>
      </c>
      <c r="J95" s="23">
        <f ca="1">DATEDIF(BDD_client___segmentation__2[[#This Row],[date_web]],TODAY(),"M")</f>
        <v>43</v>
      </c>
      <c r="K9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5" s="21">
        <v>17</v>
      </c>
      <c r="M95" s="21">
        <f>BDD_client___segmentation__2[[#This Row],[24months_web]]*0.5</f>
        <v>8.5</v>
      </c>
      <c r="N95" s="21">
        <f ca="1">SUM(BDD_client___segmentation__2[[#This Row],[montant_score]],BDD_client___segmentation__2[[#This Row],[recence_score]],BDD_client___segmentation__2[[#This Row],[frequence_score]])</f>
        <v>28.5</v>
      </c>
      <c r="O95" s="19" t="s">
        <v>597</v>
      </c>
      <c r="P95" s="19" t="s">
        <v>598</v>
      </c>
      <c r="Q95" s="19" t="s">
        <v>599</v>
      </c>
      <c r="R95" s="20">
        <v>44256</v>
      </c>
      <c r="S95">
        <v>4646</v>
      </c>
      <c r="T95">
        <v>69</v>
      </c>
    </row>
    <row r="96" spans="1:20" x14ac:dyDescent="0.25">
      <c r="A96">
        <v>95</v>
      </c>
      <c r="B96" s="19" t="s">
        <v>600</v>
      </c>
      <c r="C96" s="19" t="s">
        <v>601</v>
      </c>
      <c r="D96" s="19" t="s">
        <v>602</v>
      </c>
      <c r="E96" s="19" t="s">
        <v>48</v>
      </c>
      <c r="F96" s="19" t="s">
        <v>205</v>
      </c>
      <c r="G96" s="21">
        <v>3419</v>
      </c>
      <c r="H9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6" s="22">
        <v>43947</v>
      </c>
      <c r="J96" s="23">
        <f ca="1">DATEDIF(BDD_client___segmentation__2[[#This Row],[date_web]],TODAY(),"M")</f>
        <v>35</v>
      </c>
      <c r="K9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6" s="21">
        <v>21</v>
      </c>
      <c r="M96" s="21">
        <f>BDD_client___segmentation__2[[#This Row],[24months_web]]*0.5</f>
        <v>10.5</v>
      </c>
      <c r="N96" s="21">
        <f ca="1">SUM(BDD_client___segmentation__2[[#This Row],[montant_score]],BDD_client___segmentation__2[[#This Row],[recence_score]],BDD_client___segmentation__2[[#This Row],[frequence_score]])</f>
        <v>40.5</v>
      </c>
      <c r="O96" s="19" t="s">
        <v>603</v>
      </c>
      <c r="P96" s="19" t="s">
        <v>604</v>
      </c>
      <c r="Q96" s="19" t="s">
        <v>605</v>
      </c>
      <c r="R96" s="20">
        <v>44223</v>
      </c>
      <c r="S96">
        <v>2317</v>
      </c>
      <c r="T96">
        <v>193</v>
      </c>
    </row>
    <row r="97" spans="1:20" x14ac:dyDescent="0.25">
      <c r="A97">
        <v>96</v>
      </c>
      <c r="B97" s="19" t="s">
        <v>606</v>
      </c>
      <c r="C97" s="19" t="s">
        <v>607</v>
      </c>
      <c r="D97" s="19" t="s">
        <v>608</v>
      </c>
      <c r="E97" s="19" t="s">
        <v>48</v>
      </c>
      <c r="F97" s="19" t="s">
        <v>49</v>
      </c>
      <c r="G97" s="21">
        <v>2699</v>
      </c>
      <c r="H9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7" s="22">
        <v>44491</v>
      </c>
      <c r="J97" s="23">
        <f ca="1">DATEDIF(BDD_client___segmentation__2[[#This Row],[date_web]],TODAY(),"M")</f>
        <v>17</v>
      </c>
      <c r="K9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7" s="21">
        <v>16</v>
      </c>
      <c r="M97" s="21">
        <f>BDD_client___segmentation__2[[#This Row],[24months_web]]*0.5</f>
        <v>8</v>
      </c>
      <c r="N97" s="21">
        <f ca="1">SUM(BDD_client___segmentation__2[[#This Row],[montant_score]],BDD_client___segmentation__2[[#This Row],[recence_score]],BDD_client___segmentation__2[[#This Row],[frequence_score]])</f>
        <v>29</v>
      </c>
      <c r="O97" s="19" t="s">
        <v>271</v>
      </c>
      <c r="P97" s="19" t="s">
        <v>609</v>
      </c>
      <c r="Q97" s="19" t="s">
        <v>610</v>
      </c>
      <c r="R97" s="20">
        <v>43253</v>
      </c>
      <c r="S97">
        <v>3102</v>
      </c>
      <c r="T97">
        <v>1</v>
      </c>
    </row>
    <row r="98" spans="1:20" x14ac:dyDescent="0.25">
      <c r="A98">
        <v>97</v>
      </c>
      <c r="B98" s="19" t="s">
        <v>611</v>
      </c>
      <c r="C98" s="19" t="s">
        <v>612</v>
      </c>
      <c r="D98" s="19" t="s">
        <v>613</v>
      </c>
      <c r="E98" s="19" t="s">
        <v>62</v>
      </c>
      <c r="F98" s="19" t="s">
        <v>49</v>
      </c>
      <c r="G98" s="21">
        <v>1187</v>
      </c>
      <c r="H9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8" s="22">
        <v>44581</v>
      </c>
      <c r="J98" s="23">
        <f ca="1">DATEDIF(BDD_client___segmentation__2[[#This Row],[date_web]],TODAY(),"M")</f>
        <v>14</v>
      </c>
      <c r="K9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8" s="21">
        <v>15</v>
      </c>
      <c r="M98" s="21">
        <f>BDD_client___segmentation__2[[#This Row],[24months_web]]*0.5</f>
        <v>7.5</v>
      </c>
      <c r="N98" s="21">
        <f ca="1">SUM(BDD_client___segmentation__2[[#This Row],[montant_score]],BDD_client___segmentation__2[[#This Row],[recence_score]],BDD_client___segmentation__2[[#This Row],[frequence_score]])</f>
        <v>28.5</v>
      </c>
      <c r="O98" s="19" t="s">
        <v>614</v>
      </c>
      <c r="P98" s="19" t="s">
        <v>615</v>
      </c>
      <c r="Q98" s="19" t="s">
        <v>616</v>
      </c>
      <c r="R98" s="20">
        <v>43782</v>
      </c>
      <c r="S98">
        <v>4601</v>
      </c>
      <c r="T98">
        <v>211</v>
      </c>
    </row>
    <row r="99" spans="1:20" x14ac:dyDescent="0.25">
      <c r="A99">
        <v>98</v>
      </c>
      <c r="B99" s="19" t="s">
        <v>617</v>
      </c>
      <c r="C99" s="19" t="s">
        <v>618</v>
      </c>
      <c r="D99" s="19" t="s">
        <v>619</v>
      </c>
      <c r="E99" s="19" t="s">
        <v>48</v>
      </c>
      <c r="F99" s="19" t="s">
        <v>49</v>
      </c>
      <c r="G99" s="21">
        <v>1036</v>
      </c>
      <c r="H9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9" s="22">
        <v>43505</v>
      </c>
      <c r="J99" s="23">
        <f ca="1">DATEDIF(BDD_client___segmentation__2[[#This Row],[date_web]],TODAY(),"M")</f>
        <v>49</v>
      </c>
      <c r="K9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9" s="21">
        <v>7</v>
      </c>
      <c r="M99" s="21">
        <f>BDD_client___segmentation__2[[#This Row],[24months_web]]*0.5</f>
        <v>3.5</v>
      </c>
      <c r="N99" s="21">
        <f ca="1">SUM(BDD_client___segmentation__2[[#This Row],[montant_score]],BDD_client___segmentation__2[[#This Row],[recence_score]],BDD_client___segmentation__2[[#This Row],[frequence_score]])</f>
        <v>23.5</v>
      </c>
      <c r="O99" s="19" t="s">
        <v>620</v>
      </c>
      <c r="P99" s="19" t="s">
        <v>621</v>
      </c>
      <c r="Q99" s="19" t="s">
        <v>622</v>
      </c>
      <c r="R99" s="20">
        <v>44807</v>
      </c>
      <c r="S99">
        <v>1989</v>
      </c>
      <c r="T99">
        <v>101</v>
      </c>
    </row>
    <row r="100" spans="1:20" x14ac:dyDescent="0.25">
      <c r="A100">
        <v>99</v>
      </c>
      <c r="B100" s="19" t="s">
        <v>623</v>
      </c>
      <c r="C100" s="19" t="s">
        <v>624</v>
      </c>
      <c r="D100" s="19" t="s">
        <v>625</v>
      </c>
      <c r="E100" s="19" t="s">
        <v>48</v>
      </c>
      <c r="F100" s="19" t="s">
        <v>125</v>
      </c>
      <c r="G100" s="21">
        <v>572</v>
      </c>
      <c r="H10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100" s="22">
        <v>43990</v>
      </c>
      <c r="J100" s="23">
        <f ca="1">DATEDIF(BDD_client___segmentation__2[[#This Row],[date_web]],TODAY(),"M")</f>
        <v>33</v>
      </c>
      <c r="K10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00" s="21">
        <v>15</v>
      </c>
      <c r="M100" s="21">
        <f>BDD_client___segmentation__2[[#This Row],[24months_web]]*0.5</f>
        <v>7.5</v>
      </c>
      <c r="N100" s="21">
        <f ca="1">SUM(BDD_client___segmentation__2[[#This Row],[montant_score]],BDD_client___segmentation__2[[#This Row],[recence_score]],BDD_client___segmentation__2[[#This Row],[frequence_score]])</f>
        <v>17.5</v>
      </c>
      <c r="O100" s="19" t="s">
        <v>626</v>
      </c>
      <c r="P100" s="19" t="s">
        <v>627</v>
      </c>
      <c r="Q100" s="19" t="s">
        <v>628</v>
      </c>
      <c r="R100" s="20">
        <v>43660</v>
      </c>
      <c r="S100">
        <v>1349</v>
      </c>
      <c r="T100">
        <v>5</v>
      </c>
    </row>
    <row r="101" spans="1:20" x14ac:dyDescent="0.25">
      <c r="A101">
        <v>100</v>
      </c>
      <c r="B101" s="19" t="s">
        <v>629</v>
      </c>
      <c r="C101" s="19" t="s">
        <v>630</v>
      </c>
      <c r="D101" s="19" t="s">
        <v>631</v>
      </c>
      <c r="E101" s="19" t="s">
        <v>48</v>
      </c>
      <c r="F101" s="19" t="s">
        <v>49</v>
      </c>
      <c r="G101" s="21">
        <v>2282</v>
      </c>
      <c r="H10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01" s="22">
        <v>44456</v>
      </c>
      <c r="J101" s="23">
        <f ca="1">DATEDIF(BDD_client___segmentation__2[[#This Row],[date_web]],TODAY(),"M")</f>
        <v>18</v>
      </c>
      <c r="K10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01" s="21">
        <v>14</v>
      </c>
      <c r="M101" s="21">
        <f>BDD_client___segmentation__2[[#This Row],[24months_web]]*0.5</f>
        <v>7</v>
      </c>
      <c r="N101" s="21">
        <f ca="1">SUM(BDD_client___segmentation__2[[#This Row],[montant_score]],BDD_client___segmentation__2[[#This Row],[recence_score]],BDD_client___segmentation__2[[#This Row],[frequence_score]])</f>
        <v>28</v>
      </c>
      <c r="O101" s="19" t="s">
        <v>632</v>
      </c>
      <c r="P101" s="19" t="s">
        <v>633</v>
      </c>
      <c r="Q101" s="19" t="s">
        <v>634</v>
      </c>
      <c r="R101" s="20">
        <v>44610</v>
      </c>
      <c r="S101">
        <v>353</v>
      </c>
      <c r="T101">
        <v>20</v>
      </c>
    </row>
    <row r="102" spans="1:20" x14ac:dyDescent="0.25">
      <c r="A102">
        <v>101</v>
      </c>
      <c r="B102" s="19" t="s">
        <v>635</v>
      </c>
      <c r="C102" s="19" t="s">
        <v>636</v>
      </c>
      <c r="D102" s="19" t="s">
        <v>637</v>
      </c>
      <c r="E102" s="19" t="s">
        <v>62</v>
      </c>
      <c r="F102" s="19" t="s">
        <v>49</v>
      </c>
      <c r="G102" s="21">
        <v>1785</v>
      </c>
      <c r="H10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02" s="22">
        <v>43294</v>
      </c>
      <c r="J102" s="23">
        <f ca="1">DATEDIF(BDD_client___segmentation__2[[#This Row],[date_web]],TODAY(),"M")</f>
        <v>56</v>
      </c>
      <c r="K10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02" s="21">
        <v>11</v>
      </c>
      <c r="M102" s="21">
        <f>BDD_client___segmentation__2[[#This Row],[24months_web]]*0.5</f>
        <v>5.5</v>
      </c>
      <c r="N102" s="21">
        <f ca="1">SUM(BDD_client___segmentation__2[[#This Row],[montant_score]],BDD_client___segmentation__2[[#This Row],[recence_score]],BDD_client___segmentation__2[[#This Row],[frequence_score]])</f>
        <v>25.5</v>
      </c>
      <c r="O102" s="19" t="s">
        <v>638</v>
      </c>
      <c r="P102" s="19" t="s">
        <v>639</v>
      </c>
      <c r="Q102" s="19" t="s">
        <v>640</v>
      </c>
      <c r="R102" s="20">
        <v>44620</v>
      </c>
      <c r="S102">
        <v>4378</v>
      </c>
      <c r="T102">
        <v>202</v>
      </c>
    </row>
    <row r="103" spans="1:20" x14ac:dyDescent="0.25">
      <c r="A103">
        <v>102</v>
      </c>
      <c r="B103" s="19" t="s">
        <v>641</v>
      </c>
      <c r="C103" s="19" t="s">
        <v>642</v>
      </c>
      <c r="D103" s="19" t="s">
        <v>643</v>
      </c>
      <c r="E103" s="19" t="s">
        <v>62</v>
      </c>
      <c r="F103" s="19" t="s">
        <v>49</v>
      </c>
      <c r="G103" s="21">
        <v>4960</v>
      </c>
      <c r="H10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03" s="22">
        <v>43204</v>
      </c>
      <c r="J103" s="23">
        <f ca="1">DATEDIF(BDD_client___segmentation__2[[#This Row],[date_web]],TODAY(),"M")</f>
        <v>59</v>
      </c>
      <c r="K10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03" s="21">
        <v>20</v>
      </c>
      <c r="M103" s="21">
        <f>BDD_client___segmentation__2[[#This Row],[24months_web]]*0.5</f>
        <v>10</v>
      </c>
      <c r="N103" s="21">
        <f ca="1">SUM(BDD_client___segmentation__2[[#This Row],[montant_score]],BDD_client___segmentation__2[[#This Row],[recence_score]],BDD_client___segmentation__2[[#This Row],[frequence_score]])</f>
        <v>40</v>
      </c>
      <c r="O103" s="19" t="s">
        <v>644</v>
      </c>
      <c r="P103" s="19" t="s">
        <v>645</v>
      </c>
      <c r="Q103" s="19" t="s">
        <v>646</v>
      </c>
      <c r="R103" s="20">
        <v>44867</v>
      </c>
      <c r="S103">
        <v>195</v>
      </c>
      <c r="T103">
        <v>126</v>
      </c>
    </row>
    <row r="104" spans="1:20" x14ac:dyDescent="0.25">
      <c r="A104">
        <v>103</v>
      </c>
      <c r="B104" s="19" t="s">
        <v>647</v>
      </c>
      <c r="C104" s="19" t="s">
        <v>648</v>
      </c>
      <c r="D104" s="19" t="s">
        <v>649</v>
      </c>
      <c r="E104" s="19" t="s">
        <v>48</v>
      </c>
      <c r="F104" s="19" t="s">
        <v>49</v>
      </c>
      <c r="G104" s="21">
        <v>538</v>
      </c>
      <c r="H10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104" s="22">
        <v>44322</v>
      </c>
      <c r="J104" s="23">
        <f ca="1">DATEDIF(BDD_client___segmentation__2[[#This Row],[date_web]],TODAY(),"M")</f>
        <v>22</v>
      </c>
      <c r="K10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04" s="21">
        <v>28</v>
      </c>
      <c r="M104" s="21">
        <f>BDD_client___segmentation__2[[#This Row],[24months_web]]*0.5</f>
        <v>14</v>
      </c>
      <c r="N104" s="21">
        <f ca="1">SUM(BDD_client___segmentation__2[[#This Row],[montant_score]],BDD_client___segmentation__2[[#This Row],[recence_score]],BDD_client___segmentation__2[[#This Row],[frequence_score]])</f>
        <v>25</v>
      </c>
      <c r="O104" s="19" t="s">
        <v>650</v>
      </c>
      <c r="P104" s="19" t="s">
        <v>651</v>
      </c>
      <c r="Q104" s="19" t="s">
        <v>652</v>
      </c>
      <c r="R104" s="20">
        <v>44724</v>
      </c>
      <c r="S104">
        <v>3658</v>
      </c>
      <c r="T104">
        <v>55</v>
      </c>
    </row>
    <row r="105" spans="1:20" x14ac:dyDescent="0.25">
      <c r="A105">
        <v>104</v>
      </c>
      <c r="B105" s="19" t="s">
        <v>653</v>
      </c>
      <c r="C105" s="19" t="s">
        <v>654</v>
      </c>
      <c r="D105" s="19" t="s">
        <v>655</v>
      </c>
      <c r="E105" s="19" t="s">
        <v>62</v>
      </c>
      <c r="F105" s="19" t="s">
        <v>398</v>
      </c>
      <c r="G105" s="21">
        <v>1696</v>
      </c>
      <c r="H10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05" s="22">
        <v>43426</v>
      </c>
      <c r="J105" s="23">
        <f ca="1">DATEDIF(BDD_client___segmentation__2[[#This Row],[date_web]],TODAY(),"M")</f>
        <v>52</v>
      </c>
      <c r="K10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05" s="21">
        <v>23</v>
      </c>
      <c r="M105" s="21">
        <f>BDD_client___segmentation__2[[#This Row],[24months_web]]*0.5</f>
        <v>11.5</v>
      </c>
      <c r="N105" s="21">
        <f ca="1">SUM(BDD_client___segmentation__2[[#This Row],[montant_score]],BDD_client___segmentation__2[[#This Row],[recence_score]],BDD_client___segmentation__2[[#This Row],[frequence_score]])</f>
        <v>31.5</v>
      </c>
      <c r="O105" s="19" t="s">
        <v>656</v>
      </c>
      <c r="P105" s="19" t="s">
        <v>657</v>
      </c>
      <c r="Q105" s="19" t="s">
        <v>658</v>
      </c>
      <c r="R105" s="20">
        <v>44523</v>
      </c>
      <c r="S105">
        <v>3571</v>
      </c>
      <c r="T105">
        <v>148</v>
      </c>
    </row>
    <row r="106" spans="1:20" x14ac:dyDescent="0.25">
      <c r="A106">
        <v>105</v>
      </c>
      <c r="B106" s="19" t="s">
        <v>659</v>
      </c>
      <c r="C106" s="19" t="s">
        <v>660</v>
      </c>
      <c r="D106" s="19" t="s">
        <v>661</v>
      </c>
      <c r="E106" s="19" t="s">
        <v>48</v>
      </c>
      <c r="F106" s="19" t="s">
        <v>398</v>
      </c>
      <c r="G106" s="21">
        <v>4471</v>
      </c>
      <c r="H10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06" s="22">
        <v>44844</v>
      </c>
      <c r="J106" s="23">
        <f ca="1">DATEDIF(BDD_client___segmentation__2[[#This Row],[date_web]],TODAY(),"M")</f>
        <v>5</v>
      </c>
      <c r="K10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106" s="21">
        <v>28</v>
      </c>
      <c r="M106" s="21">
        <f>BDD_client___segmentation__2[[#This Row],[24months_web]]*0.5</f>
        <v>14</v>
      </c>
      <c r="N106" s="21">
        <f ca="1">SUM(BDD_client___segmentation__2[[#This Row],[montant_score]],BDD_client___segmentation__2[[#This Row],[recence_score]],BDD_client___segmentation__2[[#This Row],[frequence_score]])</f>
        <v>54</v>
      </c>
      <c r="O106" s="19" t="s">
        <v>662</v>
      </c>
      <c r="P106" s="19" t="s">
        <v>663</v>
      </c>
      <c r="Q106" s="19" t="s">
        <v>664</v>
      </c>
      <c r="R106" s="20">
        <v>44558</v>
      </c>
      <c r="S106">
        <v>3264</v>
      </c>
      <c r="T106">
        <v>16</v>
      </c>
    </row>
    <row r="107" spans="1:20" x14ac:dyDescent="0.25">
      <c r="A107">
        <v>106</v>
      </c>
      <c r="B107" s="19" t="s">
        <v>665</v>
      </c>
      <c r="C107" s="19" t="s">
        <v>666</v>
      </c>
      <c r="D107" s="19" t="s">
        <v>667</v>
      </c>
      <c r="E107" s="19" t="s">
        <v>62</v>
      </c>
      <c r="F107" s="19" t="s">
        <v>49</v>
      </c>
      <c r="G107" s="21">
        <v>4243</v>
      </c>
      <c r="H10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07" s="22">
        <v>44181</v>
      </c>
      <c r="J107" s="23">
        <f ca="1">DATEDIF(BDD_client___segmentation__2[[#This Row],[date_web]],TODAY(),"M")</f>
        <v>27</v>
      </c>
      <c r="K10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07" s="21">
        <v>22</v>
      </c>
      <c r="M107" s="21">
        <f>BDD_client___segmentation__2[[#This Row],[24months_web]]*0.5</f>
        <v>11</v>
      </c>
      <c r="N107" s="21">
        <f ca="1">SUM(BDD_client___segmentation__2[[#This Row],[montant_score]],BDD_client___segmentation__2[[#This Row],[recence_score]],BDD_client___segmentation__2[[#This Row],[frequence_score]])</f>
        <v>41</v>
      </c>
      <c r="O107" s="19" t="s">
        <v>283</v>
      </c>
      <c r="P107" s="19" t="s">
        <v>668</v>
      </c>
      <c r="Q107" s="19" t="s">
        <v>669</v>
      </c>
      <c r="R107" s="20">
        <v>44593</v>
      </c>
      <c r="S107">
        <v>241</v>
      </c>
      <c r="T107">
        <v>164</v>
      </c>
    </row>
    <row r="108" spans="1:20" x14ac:dyDescent="0.25">
      <c r="A108">
        <v>107</v>
      </c>
      <c r="B108" s="19" t="s">
        <v>670</v>
      </c>
      <c r="C108" s="19" t="s">
        <v>671</v>
      </c>
      <c r="D108" s="19" t="s">
        <v>672</v>
      </c>
      <c r="E108" s="19" t="s">
        <v>62</v>
      </c>
      <c r="F108" s="19" t="s">
        <v>49</v>
      </c>
      <c r="G108" s="21">
        <v>488</v>
      </c>
      <c r="H10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108" s="22">
        <v>44436</v>
      </c>
      <c r="J108" s="23">
        <f ca="1">DATEDIF(BDD_client___segmentation__2[[#This Row],[date_web]],TODAY(),"M")</f>
        <v>18</v>
      </c>
      <c r="K10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08" s="21">
        <v>22</v>
      </c>
      <c r="M108" s="21">
        <f>BDD_client___segmentation__2[[#This Row],[24months_web]]*0.5</f>
        <v>11</v>
      </c>
      <c r="N108" s="21">
        <f ca="1">SUM(BDD_client___segmentation__2[[#This Row],[montant_score]],BDD_client___segmentation__2[[#This Row],[recence_score]],BDD_client___segmentation__2[[#This Row],[frequence_score]])</f>
        <v>17</v>
      </c>
      <c r="O108" s="19" t="s">
        <v>673</v>
      </c>
      <c r="P108" s="19" t="s">
        <v>674</v>
      </c>
      <c r="Q108" s="19" t="s">
        <v>675</v>
      </c>
      <c r="R108" s="20">
        <v>44922</v>
      </c>
      <c r="S108">
        <v>3422</v>
      </c>
      <c r="T108">
        <v>10</v>
      </c>
    </row>
    <row r="109" spans="1:20" x14ac:dyDescent="0.25">
      <c r="A109">
        <v>108</v>
      </c>
      <c r="B109" s="19" t="s">
        <v>676</v>
      </c>
      <c r="C109" s="19" t="s">
        <v>677</v>
      </c>
      <c r="D109" s="19" t="s">
        <v>678</v>
      </c>
      <c r="E109" s="19" t="s">
        <v>48</v>
      </c>
      <c r="F109" s="19" t="s">
        <v>49</v>
      </c>
      <c r="G109" s="21">
        <v>1111</v>
      </c>
      <c r="H10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09" s="22">
        <v>43817</v>
      </c>
      <c r="J109" s="23">
        <f ca="1">DATEDIF(BDD_client___segmentation__2[[#This Row],[date_web]],TODAY(),"M")</f>
        <v>39</v>
      </c>
      <c r="K10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09" s="21">
        <v>23</v>
      </c>
      <c r="M109" s="21">
        <f>BDD_client___segmentation__2[[#This Row],[24months_web]]*0.5</f>
        <v>11.5</v>
      </c>
      <c r="N109" s="21">
        <f ca="1">SUM(BDD_client___segmentation__2[[#This Row],[montant_score]],BDD_client___segmentation__2[[#This Row],[recence_score]],BDD_client___segmentation__2[[#This Row],[frequence_score]])</f>
        <v>31.5</v>
      </c>
      <c r="O109" s="19" t="s">
        <v>392</v>
      </c>
      <c r="P109" s="19" t="s">
        <v>679</v>
      </c>
      <c r="Q109" s="19" t="s">
        <v>680</v>
      </c>
      <c r="R109" s="20">
        <v>43994</v>
      </c>
      <c r="S109">
        <v>2071</v>
      </c>
      <c r="T109">
        <v>246</v>
      </c>
    </row>
    <row r="110" spans="1:20" x14ac:dyDescent="0.25">
      <c r="A110">
        <v>109</v>
      </c>
      <c r="B110" s="19" t="s">
        <v>681</v>
      </c>
      <c r="C110" s="19" t="s">
        <v>682</v>
      </c>
      <c r="D110" s="19" t="s">
        <v>683</v>
      </c>
      <c r="E110" s="19" t="s">
        <v>48</v>
      </c>
      <c r="F110" s="19" t="s">
        <v>63</v>
      </c>
      <c r="G110" s="21">
        <v>4103</v>
      </c>
      <c r="H11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10" s="22">
        <v>44862</v>
      </c>
      <c r="J110" s="23">
        <f ca="1">DATEDIF(BDD_client___segmentation__2[[#This Row],[date_web]],TODAY(),"M")</f>
        <v>4</v>
      </c>
      <c r="K11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110" s="21">
        <v>22</v>
      </c>
      <c r="M110" s="21">
        <f>BDD_client___segmentation__2[[#This Row],[24months_web]]*0.5</f>
        <v>11</v>
      </c>
      <c r="N110" s="21">
        <f ca="1">SUM(BDD_client___segmentation__2[[#This Row],[montant_score]],BDD_client___segmentation__2[[#This Row],[recence_score]],BDD_client___segmentation__2[[#This Row],[frequence_score]])</f>
        <v>51</v>
      </c>
      <c r="O110" s="19" t="s">
        <v>575</v>
      </c>
      <c r="P110" s="19" t="s">
        <v>684</v>
      </c>
      <c r="Q110" s="19" t="s">
        <v>685</v>
      </c>
      <c r="R110" s="20">
        <v>44791</v>
      </c>
      <c r="S110">
        <v>1940</v>
      </c>
      <c r="T110">
        <v>242</v>
      </c>
    </row>
    <row r="111" spans="1:20" x14ac:dyDescent="0.25">
      <c r="A111">
        <v>110</v>
      </c>
      <c r="B111" s="19" t="s">
        <v>686</v>
      </c>
      <c r="C111" s="19" t="s">
        <v>687</v>
      </c>
      <c r="D111" s="19" t="s">
        <v>688</v>
      </c>
      <c r="E111" s="19" t="s">
        <v>48</v>
      </c>
      <c r="F111" s="19" t="s">
        <v>49</v>
      </c>
      <c r="G111" s="21">
        <v>3702</v>
      </c>
      <c r="H11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11" s="22">
        <v>44118</v>
      </c>
      <c r="J111" s="23">
        <f ca="1">DATEDIF(BDD_client___segmentation__2[[#This Row],[date_web]],TODAY(),"M")</f>
        <v>29</v>
      </c>
      <c r="K11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11" s="21">
        <v>6</v>
      </c>
      <c r="M111" s="21">
        <f>BDD_client___segmentation__2[[#This Row],[24months_web]]*0.5</f>
        <v>3</v>
      </c>
      <c r="N111" s="21">
        <f ca="1">SUM(BDD_client___segmentation__2[[#This Row],[montant_score]],BDD_client___segmentation__2[[#This Row],[recence_score]],BDD_client___segmentation__2[[#This Row],[frequence_score]])</f>
        <v>33</v>
      </c>
      <c r="O111" s="19" t="s">
        <v>689</v>
      </c>
      <c r="P111" s="19" t="s">
        <v>690</v>
      </c>
      <c r="Q111" s="19" t="s">
        <v>691</v>
      </c>
      <c r="R111" s="20">
        <v>44451</v>
      </c>
      <c r="S111">
        <v>3291</v>
      </c>
      <c r="T111">
        <v>243</v>
      </c>
    </row>
    <row r="112" spans="1:20" x14ac:dyDescent="0.25">
      <c r="A112">
        <v>111</v>
      </c>
      <c r="B112" s="19" t="s">
        <v>692</v>
      </c>
      <c r="C112" s="19" t="s">
        <v>693</v>
      </c>
      <c r="D112" s="19" t="s">
        <v>694</v>
      </c>
      <c r="E112" s="19" t="s">
        <v>48</v>
      </c>
      <c r="F112" s="19" t="s">
        <v>49</v>
      </c>
      <c r="G112" s="21">
        <v>817</v>
      </c>
      <c r="H11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112" s="22">
        <v>44297</v>
      </c>
      <c r="J112" s="23">
        <f ca="1">DATEDIF(BDD_client___segmentation__2[[#This Row],[date_web]],TODAY(),"M")</f>
        <v>23</v>
      </c>
      <c r="K11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12" s="21">
        <v>3</v>
      </c>
      <c r="M112" s="21">
        <f>BDD_client___segmentation__2[[#This Row],[24months_web]]*0.5</f>
        <v>1.5</v>
      </c>
      <c r="N112" s="21">
        <f ca="1">SUM(BDD_client___segmentation__2[[#This Row],[montant_score]],BDD_client___segmentation__2[[#This Row],[recence_score]],BDD_client___segmentation__2[[#This Row],[frequence_score]])</f>
        <v>12.5</v>
      </c>
      <c r="O112" s="19" t="s">
        <v>695</v>
      </c>
      <c r="P112" s="19" t="s">
        <v>696</v>
      </c>
      <c r="Q112" s="19" t="s">
        <v>388</v>
      </c>
      <c r="R112" s="20">
        <v>44480</v>
      </c>
      <c r="S112">
        <v>1654</v>
      </c>
      <c r="T112">
        <v>217</v>
      </c>
    </row>
    <row r="113" spans="1:20" x14ac:dyDescent="0.25">
      <c r="A113">
        <v>112</v>
      </c>
      <c r="B113" s="19" t="s">
        <v>697</v>
      </c>
      <c r="C113" s="19" t="s">
        <v>698</v>
      </c>
      <c r="D113" s="19" t="s">
        <v>699</v>
      </c>
      <c r="E113" s="19" t="s">
        <v>48</v>
      </c>
      <c r="F113" s="19" t="s">
        <v>398</v>
      </c>
      <c r="G113" s="21">
        <v>3473</v>
      </c>
      <c r="H11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13" s="22">
        <v>43899</v>
      </c>
      <c r="J113" s="23">
        <f ca="1">DATEDIF(BDD_client___segmentation__2[[#This Row],[date_web]],TODAY(),"M")</f>
        <v>36</v>
      </c>
      <c r="K11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13" s="21">
        <v>3</v>
      </c>
      <c r="M113" s="21">
        <f>BDD_client___segmentation__2[[#This Row],[24months_web]]*0.5</f>
        <v>1.5</v>
      </c>
      <c r="N113" s="21">
        <f ca="1">SUM(BDD_client___segmentation__2[[#This Row],[montant_score]],BDD_client___segmentation__2[[#This Row],[recence_score]],BDD_client___segmentation__2[[#This Row],[frequence_score]])</f>
        <v>31.5</v>
      </c>
      <c r="O113" s="19" t="s">
        <v>700</v>
      </c>
      <c r="P113" s="19" t="s">
        <v>701</v>
      </c>
      <c r="Q113" s="19" t="s">
        <v>702</v>
      </c>
      <c r="R113" s="20">
        <v>44694</v>
      </c>
      <c r="S113">
        <v>4068</v>
      </c>
      <c r="T113">
        <v>235</v>
      </c>
    </row>
    <row r="114" spans="1:20" x14ac:dyDescent="0.25">
      <c r="A114">
        <v>113</v>
      </c>
      <c r="B114" s="19" t="s">
        <v>703</v>
      </c>
      <c r="C114" s="19" t="s">
        <v>704</v>
      </c>
      <c r="D114" s="19" t="s">
        <v>705</v>
      </c>
      <c r="E114" s="19" t="s">
        <v>62</v>
      </c>
      <c r="F114" s="19" t="s">
        <v>125</v>
      </c>
      <c r="G114" s="21">
        <v>3453</v>
      </c>
      <c r="H11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14" s="22">
        <v>44730</v>
      </c>
      <c r="J114" s="23">
        <f ca="1">DATEDIF(BDD_client___segmentation__2[[#This Row],[date_web]],TODAY(),"M")</f>
        <v>9</v>
      </c>
      <c r="K11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114" s="21">
        <v>5</v>
      </c>
      <c r="M114" s="21">
        <f>BDD_client___segmentation__2[[#This Row],[24months_web]]*0.5</f>
        <v>2.5</v>
      </c>
      <c r="N114" s="21">
        <f ca="1">SUM(BDD_client___segmentation__2[[#This Row],[montant_score]],BDD_client___segmentation__2[[#This Row],[recence_score]],BDD_client___segmentation__2[[#This Row],[frequence_score]])</f>
        <v>37.5</v>
      </c>
      <c r="O114" s="19" t="s">
        <v>706</v>
      </c>
      <c r="P114" s="19" t="s">
        <v>707</v>
      </c>
      <c r="Q114" s="19" t="s">
        <v>628</v>
      </c>
      <c r="R114" s="20">
        <v>44060</v>
      </c>
      <c r="S114">
        <v>1950</v>
      </c>
      <c r="T114">
        <v>104</v>
      </c>
    </row>
    <row r="115" spans="1:20" x14ac:dyDescent="0.25">
      <c r="A115">
        <v>114</v>
      </c>
      <c r="B115" s="19" t="s">
        <v>708</v>
      </c>
      <c r="C115" s="19" t="s">
        <v>709</v>
      </c>
      <c r="D115" s="19" t="s">
        <v>710</v>
      </c>
      <c r="E115" s="19" t="s">
        <v>62</v>
      </c>
      <c r="F115" s="19" t="s">
        <v>49</v>
      </c>
      <c r="G115" s="21">
        <v>4102</v>
      </c>
      <c r="H11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15" s="22">
        <v>43255</v>
      </c>
      <c r="J115" s="23">
        <f ca="1">DATEDIF(BDD_client___segmentation__2[[#This Row],[date_web]],TODAY(),"M")</f>
        <v>57</v>
      </c>
      <c r="K11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15" s="21">
        <v>10</v>
      </c>
      <c r="M115" s="21">
        <f>BDD_client___segmentation__2[[#This Row],[24months_web]]*0.5</f>
        <v>5</v>
      </c>
      <c r="N115" s="21">
        <f ca="1">SUM(BDD_client___segmentation__2[[#This Row],[montant_score]],BDD_client___segmentation__2[[#This Row],[recence_score]],BDD_client___segmentation__2[[#This Row],[frequence_score]])</f>
        <v>35</v>
      </c>
      <c r="O115" s="19" t="s">
        <v>711</v>
      </c>
      <c r="P115" s="19" t="s">
        <v>712</v>
      </c>
      <c r="Q115" s="19" t="s">
        <v>713</v>
      </c>
      <c r="R115" s="20">
        <v>44575</v>
      </c>
      <c r="S115">
        <v>818</v>
      </c>
      <c r="T115">
        <v>56</v>
      </c>
    </row>
    <row r="116" spans="1:20" x14ac:dyDescent="0.25">
      <c r="A116">
        <v>115</v>
      </c>
      <c r="B116" s="19" t="s">
        <v>714</v>
      </c>
      <c r="C116" s="19" t="s">
        <v>715</v>
      </c>
      <c r="D116" s="19" t="s">
        <v>716</v>
      </c>
      <c r="E116" s="19" t="s">
        <v>48</v>
      </c>
      <c r="F116" s="19" t="s">
        <v>49</v>
      </c>
      <c r="G116" s="21">
        <v>4150</v>
      </c>
      <c r="H11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16" s="22">
        <v>43309</v>
      </c>
      <c r="J116" s="23">
        <f ca="1">DATEDIF(BDD_client___segmentation__2[[#This Row],[date_web]],TODAY(),"M")</f>
        <v>55</v>
      </c>
      <c r="K11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16" s="21">
        <v>15</v>
      </c>
      <c r="M116" s="21">
        <f>BDD_client___segmentation__2[[#This Row],[24months_web]]*0.5</f>
        <v>7.5</v>
      </c>
      <c r="N116" s="21">
        <f ca="1">SUM(BDD_client___segmentation__2[[#This Row],[montant_score]],BDD_client___segmentation__2[[#This Row],[recence_score]],BDD_client___segmentation__2[[#This Row],[frequence_score]])</f>
        <v>37.5</v>
      </c>
      <c r="O116" s="19" t="s">
        <v>717</v>
      </c>
      <c r="P116" s="19" t="s">
        <v>718</v>
      </c>
      <c r="Q116" s="19" t="s">
        <v>719</v>
      </c>
      <c r="R116" s="20">
        <v>43626</v>
      </c>
      <c r="S116">
        <v>2776</v>
      </c>
      <c r="T116">
        <v>45</v>
      </c>
    </row>
    <row r="117" spans="1:20" x14ac:dyDescent="0.25">
      <c r="A117">
        <v>116</v>
      </c>
      <c r="B117" s="19" t="s">
        <v>720</v>
      </c>
      <c r="C117" s="19" t="s">
        <v>721</v>
      </c>
      <c r="D117" s="19" t="s">
        <v>722</v>
      </c>
      <c r="E117" s="19" t="s">
        <v>62</v>
      </c>
      <c r="F117" s="19" t="s">
        <v>49</v>
      </c>
      <c r="G117" s="21">
        <v>4151</v>
      </c>
      <c r="H11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17" s="22">
        <v>43978</v>
      </c>
      <c r="J117" s="23">
        <f ca="1">DATEDIF(BDD_client___segmentation__2[[#This Row],[date_web]],TODAY(),"M")</f>
        <v>34</v>
      </c>
      <c r="K11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17" s="21">
        <v>3</v>
      </c>
      <c r="M117" s="21">
        <f>BDD_client___segmentation__2[[#This Row],[24months_web]]*0.5</f>
        <v>1.5</v>
      </c>
      <c r="N117" s="21">
        <f ca="1">SUM(BDD_client___segmentation__2[[#This Row],[montant_score]],BDD_client___segmentation__2[[#This Row],[recence_score]],BDD_client___segmentation__2[[#This Row],[frequence_score]])</f>
        <v>31.5</v>
      </c>
      <c r="O117" s="19" t="s">
        <v>723</v>
      </c>
      <c r="P117" s="19" t="s">
        <v>724</v>
      </c>
      <c r="Q117" s="19" t="s">
        <v>158</v>
      </c>
      <c r="R117" s="20">
        <v>44623</v>
      </c>
      <c r="S117">
        <v>158</v>
      </c>
      <c r="T117">
        <v>21</v>
      </c>
    </row>
    <row r="118" spans="1:20" x14ac:dyDescent="0.25">
      <c r="A118">
        <v>117</v>
      </c>
      <c r="B118" s="19" t="s">
        <v>725</v>
      </c>
      <c r="C118" s="19" t="s">
        <v>726</v>
      </c>
      <c r="D118" s="19" t="s">
        <v>727</v>
      </c>
      <c r="E118" s="19" t="s">
        <v>62</v>
      </c>
      <c r="F118" s="19" t="s">
        <v>49</v>
      </c>
      <c r="G118" s="21">
        <v>4739</v>
      </c>
      <c r="H11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18" s="22">
        <v>44489</v>
      </c>
      <c r="J118" s="23">
        <f ca="1">DATEDIF(BDD_client___segmentation__2[[#This Row],[date_web]],TODAY(),"M")</f>
        <v>17</v>
      </c>
      <c r="K11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18" s="21">
        <v>12</v>
      </c>
      <c r="M118" s="21">
        <f>BDD_client___segmentation__2[[#This Row],[24months_web]]*0.5</f>
        <v>6</v>
      </c>
      <c r="N118" s="21">
        <f ca="1">SUM(BDD_client___segmentation__2[[#This Row],[montant_score]],BDD_client___segmentation__2[[#This Row],[recence_score]],BDD_client___segmentation__2[[#This Row],[frequence_score]])</f>
        <v>37</v>
      </c>
      <c r="O118" s="19" t="s">
        <v>728</v>
      </c>
      <c r="P118" s="19" t="s">
        <v>729</v>
      </c>
      <c r="Q118" s="19" t="s">
        <v>108</v>
      </c>
      <c r="R118" s="20">
        <v>43690</v>
      </c>
      <c r="S118">
        <v>1904</v>
      </c>
      <c r="T118">
        <v>178</v>
      </c>
    </row>
    <row r="119" spans="1:20" x14ac:dyDescent="0.25">
      <c r="A119">
        <v>118</v>
      </c>
      <c r="B119" s="19" t="s">
        <v>730</v>
      </c>
      <c r="C119" s="19" t="s">
        <v>731</v>
      </c>
      <c r="D119" s="19" t="s">
        <v>732</v>
      </c>
      <c r="E119" s="19" t="s">
        <v>62</v>
      </c>
      <c r="F119" s="19" t="s">
        <v>49</v>
      </c>
      <c r="G119" s="21">
        <v>3353</v>
      </c>
      <c r="H11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19" s="22">
        <v>44251</v>
      </c>
      <c r="J119" s="23">
        <f ca="1">DATEDIF(BDD_client___segmentation__2[[#This Row],[date_web]],TODAY(),"M")</f>
        <v>25</v>
      </c>
      <c r="K11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19" s="21">
        <v>3</v>
      </c>
      <c r="M119" s="21">
        <f>BDD_client___segmentation__2[[#This Row],[24months_web]]*0.5</f>
        <v>1.5</v>
      </c>
      <c r="N119" s="21">
        <f ca="1">SUM(BDD_client___segmentation__2[[#This Row],[montant_score]],BDD_client___segmentation__2[[#This Row],[recence_score]],BDD_client___segmentation__2[[#This Row],[frequence_score]])</f>
        <v>31.5</v>
      </c>
      <c r="O119" s="19" t="s">
        <v>283</v>
      </c>
      <c r="P119" s="19" t="s">
        <v>592</v>
      </c>
      <c r="Q119" s="19" t="s">
        <v>593</v>
      </c>
      <c r="R119" s="20">
        <v>44238</v>
      </c>
      <c r="S119">
        <v>563</v>
      </c>
      <c r="T119">
        <v>91</v>
      </c>
    </row>
    <row r="120" spans="1:20" x14ac:dyDescent="0.25">
      <c r="A120">
        <v>119</v>
      </c>
      <c r="B120" s="19" t="s">
        <v>733</v>
      </c>
      <c r="C120" s="19" t="s">
        <v>734</v>
      </c>
      <c r="D120" s="19" t="s">
        <v>735</v>
      </c>
      <c r="E120" s="19" t="s">
        <v>62</v>
      </c>
      <c r="F120" s="19" t="s">
        <v>49</v>
      </c>
      <c r="G120" s="21">
        <v>697</v>
      </c>
      <c r="H12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120" s="22">
        <v>43647</v>
      </c>
      <c r="J120" s="23">
        <f ca="1">DATEDIF(BDD_client___segmentation__2[[#This Row],[date_web]],TODAY(),"M")</f>
        <v>44</v>
      </c>
      <c r="K12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20" s="21">
        <v>20</v>
      </c>
      <c r="M120" s="21">
        <f>BDD_client___segmentation__2[[#This Row],[24months_web]]*0.5</f>
        <v>10</v>
      </c>
      <c r="N120" s="21">
        <f ca="1">SUM(BDD_client___segmentation__2[[#This Row],[montant_score]],BDD_client___segmentation__2[[#This Row],[recence_score]],BDD_client___segmentation__2[[#This Row],[frequence_score]])</f>
        <v>20</v>
      </c>
      <c r="O120" s="19" t="s">
        <v>736</v>
      </c>
      <c r="P120" s="19" t="s">
        <v>737</v>
      </c>
      <c r="Q120" s="19" t="s">
        <v>738</v>
      </c>
      <c r="R120" s="20">
        <v>44130</v>
      </c>
      <c r="S120">
        <v>1363</v>
      </c>
      <c r="T120">
        <v>25</v>
      </c>
    </row>
    <row r="121" spans="1:20" x14ac:dyDescent="0.25">
      <c r="A121">
        <v>120</v>
      </c>
      <c r="B121" s="19" t="s">
        <v>739</v>
      </c>
      <c r="C121" s="19" t="s">
        <v>740</v>
      </c>
      <c r="D121" s="19" t="s">
        <v>741</v>
      </c>
      <c r="E121" s="19" t="s">
        <v>48</v>
      </c>
      <c r="F121" s="19" t="s">
        <v>205</v>
      </c>
      <c r="G121" s="21">
        <v>1800</v>
      </c>
      <c r="H12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21" s="22">
        <v>44472</v>
      </c>
      <c r="J121" s="23">
        <f ca="1">DATEDIF(BDD_client___segmentation__2[[#This Row],[date_web]],TODAY(),"M")</f>
        <v>17</v>
      </c>
      <c r="K12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21" s="21">
        <v>8</v>
      </c>
      <c r="M121" s="21">
        <f>BDD_client___segmentation__2[[#This Row],[24months_web]]*0.5</f>
        <v>4</v>
      </c>
      <c r="N121" s="21">
        <f ca="1">SUM(BDD_client___segmentation__2[[#This Row],[montant_score]],BDD_client___segmentation__2[[#This Row],[recence_score]],BDD_client___segmentation__2[[#This Row],[frequence_score]])</f>
        <v>25</v>
      </c>
      <c r="O121" s="19" t="s">
        <v>742</v>
      </c>
      <c r="P121" s="19" t="s">
        <v>743</v>
      </c>
      <c r="Q121" s="19" t="s">
        <v>744</v>
      </c>
      <c r="R121" s="20">
        <v>44659</v>
      </c>
      <c r="S121">
        <v>3625</v>
      </c>
      <c r="T121">
        <v>191</v>
      </c>
    </row>
    <row r="122" spans="1:20" x14ac:dyDescent="0.25">
      <c r="A122">
        <v>121</v>
      </c>
      <c r="B122" s="19" t="s">
        <v>745</v>
      </c>
      <c r="C122" s="19" t="s">
        <v>746</v>
      </c>
      <c r="D122" s="19" t="s">
        <v>747</v>
      </c>
      <c r="E122" s="19" t="s">
        <v>48</v>
      </c>
      <c r="F122" s="19" t="s">
        <v>49</v>
      </c>
      <c r="G122" s="21">
        <v>556</v>
      </c>
      <c r="H12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122" s="22">
        <v>43346</v>
      </c>
      <c r="J122" s="23">
        <f ca="1">DATEDIF(BDD_client___segmentation__2[[#This Row],[date_web]],TODAY(),"M")</f>
        <v>54</v>
      </c>
      <c r="K12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22" s="21">
        <v>23</v>
      </c>
      <c r="M122" s="21">
        <f>BDD_client___segmentation__2[[#This Row],[24months_web]]*0.5</f>
        <v>11.5</v>
      </c>
      <c r="N122" s="21">
        <f ca="1">SUM(BDD_client___segmentation__2[[#This Row],[montant_score]],BDD_client___segmentation__2[[#This Row],[recence_score]],BDD_client___segmentation__2[[#This Row],[frequence_score]])</f>
        <v>21.5</v>
      </c>
      <c r="O122" s="19" t="s">
        <v>748</v>
      </c>
      <c r="P122" s="19" t="s">
        <v>749</v>
      </c>
      <c r="Q122" s="19" t="s">
        <v>750</v>
      </c>
      <c r="R122" s="20">
        <v>43545</v>
      </c>
      <c r="S122">
        <v>1434</v>
      </c>
      <c r="T122">
        <v>97</v>
      </c>
    </row>
    <row r="123" spans="1:20" x14ac:dyDescent="0.25">
      <c r="A123">
        <v>122</v>
      </c>
      <c r="B123" s="19" t="s">
        <v>751</v>
      </c>
      <c r="C123" s="19" t="s">
        <v>752</v>
      </c>
      <c r="D123" s="19" t="s">
        <v>753</v>
      </c>
      <c r="E123" s="19" t="s">
        <v>62</v>
      </c>
      <c r="F123" s="19" t="s">
        <v>49</v>
      </c>
      <c r="G123" s="21">
        <v>1184</v>
      </c>
      <c r="H12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23" s="22">
        <v>44093</v>
      </c>
      <c r="J123" s="23">
        <f ca="1">DATEDIF(BDD_client___segmentation__2[[#This Row],[date_web]],TODAY(),"M")</f>
        <v>30</v>
      </c>
      <c r="K12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23" s="21">
        <v>28</v>
      </c>
      <c r="M123" s="21">
        <f>BDD_client___segmentation__2[[#This Row],[24months_web]]*0.5</f>
        <v>14</v>
      </c>
      <c r="N123" s="21">
        <f ca="1">SUM(BDD_client___segmentation__2[[#This Row],[montant_score]],BDD_client___segmentation__2[[#This Row],[recence_score]],BDD_client___segmentation__2[[#This Row],[frequence_score]])</f>
        <v>34</v>
      </c>
      <c r="O123" s="19" t="s">
        <v>754</v>
      </c>
      <c r="P123" s="19" t="s">
        <v>755</v>
      </c>
      <c r="Q123" s="19" t="s">
        <v>756</v>
      </c>
      <c r="R123" s="20">
        <v>43532</v>
      </c>
      <c r="S123">
        <v>2952</v>
      </c>
      <c r="T123">
        <v>115</v>
      </c>
    </row>
    <row r="124" spans="1:20" x14ac:dyDescent="0.25">
      <c r="A124">
        <v>123</v>
      </c>
      <c r="B124" s="19" t="s">
        <v>757</v>
      </c>
      <c r="C124" s="19" t="s">
        <v>758</v>
      </c>
      <c r="D124" s="19" t="s">
        <v>759</v>
      </c>
      <c r="E124" s="19" t="s">
        <v>62</v>
      </c>
      <c r="F124" s="19" t="s">
        <v>49</v>
      </c>
      <c r="G124" s="21">
        <v>2657</v>
      </c>
      <c r="H12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24" s="22">
        <v>43916</v>
      </c>
      <c r="J124" s="23">
        <f ca="1">DATEDIF(BDD_client___segmentation__2[[#This Row],[date_web]],TODAY(),"M")</f>
        <v>36</v>
      </c>
      <c r="K12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24" s="21">
        <v>6</v>
      </c>
      <c r="M124" s="21">
        <f>BDD_client___segmentation__2[[#This Row],[24months_web]]*0.5</f>
        <v>3</v>
      </c>
      <c r="N124" s="21">
        <f ca="1">SUM(BDD_client___segmentation__2[[#This Row],[montant_score]],BDD_client___segmentation__2[[#This Row],[recence_score]],BDD_client___segmentation__2[[#This Row],[frequence_score]])</f>
        <v>23</v>
      </c>
      <c r="O124" s="19" t="s">
        <v>119</v>
      </c>
      <c r="P124" s="19" t="s">
        <v>760</v>
      </c>
      <c r="Q124" s="19" t="s">
        <v>102</v>
      </c>
      <c r="R124" s="20">
        <v>44553</v>
      </c>
      <c r="S124">
        <v>2393</v>
      </c>
      <c r="T124">
        <v>208</v>
      </c>
    </row>
    <row r="125" spans="1:20" x14ac:dyDescent="0.25">
      <c r="A125">
        <v>124</v>
      </c>
      <c r="B125" s="19" t="s">
        <v>761</v>
      </c>
      <c r="C125" s="19" t="s">
        <v>762</v>
      </c>
      <c r="D125" s="19" t="s">
        <v>763</v>
      </c>
      <c r="E125" s="19" t="s">
        <v>48</v>
      </c>
      <c r="F125" s="19" t="s">
        <v>49</v>
      </c>
      <c r="G125" s="21">
        <v>4835</v>
      </c>
      <c r="H12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25" s="22">
        <v>43521</v>
      </c>
      <c r="J125" s="23">
        <f ca="1">DATEDIF(BDD_client___segmentation__2[[#This Row],[date_web]],TODAY(),"M")</f>
        <v>49</v>
      </c>
      <c r="K12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25" s="21">
        <v>23</v>
      </c>
      <c r="M125" s="21">
        <f>BDD_client___segmentation__2[[#This Row],[24months_web]]*0.5</f>
        <v>11.5</v>
      </c>
      <c r="N125" s="21">
        <f ca="1">SUM(BDD_client___segmentation__2[[#This Row],[montant_score]],BDD_client___segmentation__2[[#This Row],[recence_score]],BDD_client___segmentation__2[[#This Row],[frequence_score]])</f>
        <v>41.5</v>
      </c>
      <c r="O125" s="19" t="s">
        <v>764</v>
      </c>
      <c r="P125" s="19" t="s">
        <v>765</v>
      </c>
      <c r="Q125" s="19" t="s">
        <v>279</v>
      </c>
      <c r="R125" s="20">
        <v>44653</v>
      </c>
      <c r="S125">
        <v>4425</v>
      </c>
      <c r="T125">
        <v>240</v>
      </c>
    </row>
    <row r="126" spans="1:20" x14ac:dyDescent="0.25">
      <c r="A126">
        <v>125</v>
      </c>
      <c r="B126" s="19" t="s">
        <v>766</v>
      </c>
      <c r="C126" s="19" t="s">
        <v>767</v>
      </c>
      <c r="D126" s="19" t="s">
        <v>768</v>
      </c>
      <c r="E126" s="19" t="s">
        <v>62</v>
      </c>
      <c r="F126" s="19" t="s">
        <v>49</v>
      </c>
      <c r="G126" s="21">
        <v>1232</v>
      </c>
      <c r="H12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26" s="22">
        <v>43108</v>
      </c>
      <c r="J126" s="23">
        <f ca="1">DATEDIF(BDD_client___segmentation__2[[#This Row],[date_web]],TODAY(),"M")</f>
        <v>62</v>
      </c>
      <c r="K12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26" s="21">
        <v>17</v>
      </c>
      <c r="M126" s="21">
        <f>BDD_client___segmentation__2[[#This Row],[24months_web]]*0.5</f>
        <v>8.5</v>
      </c>
      <c r="N126" s="21">
        <f ca="1">SUM(BDD_client___segmentation__2[[#This Row],[montant_score]],BDD_client___segmentation__2[[#This Row],[recence_score]],BDD_client___segmentation__2[[#This Row],[frequence_score]])</f>
        <v>28.5</v>
      </c>
      <c r="O126" s="19" t="s">
        <v>769</v>
      </c>
      <c r="P126" s="19" t="s">
        <v>770</v>
      </c>
      <c r="Q126" s="19" t="s">
        <v>771</v>
      </c>
      <c r="R126" s="20">
        <v>44528</v>
      </c>
      <c r="S126">
        <v>2191</v>
      </c>
      <c r="T126">
        <v>69</v>
      </c>
    </row>
    <row r="127" spans="1:20" x14ac:dyDescent="0.25">
      <c r="A127">
        <v>126</v>
      </c>
      <c r="B127" s="19" t="s">
        <v>772</v>
      </c>
      <c r="C127" s="19" t="s">
        <v>773</v>
      </c>
      <c r="D127" s="19" t="s">
        <v>774</v>
      </c>
      <c r="E127" s="19" t="s">
        <v>62</v>
      </c>
      <c r="F127" s="19" t="s">
        <v>49</v>
      </c>
      <c r="G127" s="21">
        <v>4428</v>
      </c>
      <c r="H12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27" s="22">
        <v>44713</v>
      </c>
      <c r="J127" s="23">
        <f ca="1">DATEDIF(BDD_client___segmentation__2[[#This Row],[date_web]],TODAY(),"M")</f>
        <v>9</v>
      </c>
      <c r="K12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127" s="21">
        <v>1</v>
      </c>
      <c r="M127" s="21">
        <f>BDD_client___segmentation__2[[#This Row],[24months_web]]*0.5</f>
        <v>0.5</v>
      </c>
      <c r="N127" s="21">
        <f ca="1">SUM(BDD_client___segmentation__2[[#This Row],[montant_score]],BDD_client___segmentation__2[[#This Row],[recence_score]],BDD_client___segmentation__2[[#This Row],[frequence_score]])</f>
        <v>35.5</v>
      </c>
      <c r="O127" s="19" t="s">
        <v>775</v>
      </c>
      <c r="P127" s="19" t="s">
        <v>776</v>
      </c>
      <c r="Q127" s="19" t="s">
        <v>777</v>
      </c>
      <c r="R127" s="20">
        <v>44401</v>
      </c>
      <c r="S127">
        <v>3531</v>
      </c>
      <c r="T127">
        <v>185</v>
      </c>
    </row>
    <row r="128" spans="1:20" x14ac:dyDescent="0.25">
      <c r="A128">
        <v>127</v>
      </c>
      <c r="B128" s="19" t="s">
        <v>778</v>
      </c>
      <c r="C128" s="19" t="s">
        <v>779</v>
      </c>
      <c r="D128" s="19" t="s">
        <v>780</v>
      </c>
      <c r="E128" s="19" t="s">
        <v>62</v>
      </c>
      <c r="F128" s="19" t="s">
        <v>205</v>
      </c>
      <c r="G128" s="21">
        <v>4589</v>
      </c>
      <c r="H12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28" s="22">
        <v>44737</v>
      </c>
      <c r="J128" s="23">
        <f ca="1">DATEDIF(BDD_client___segmentation__2[[#This Row],[date_web]],TODAY(),"M")</f>
        <v>9</v>
      </c>
      <c r="K12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128" s="21">
        <v>2</v>
      </c>
      <c r="M128" s="21">
        <f>BDD_client___segmentation__2[[#This Row],[24months_web]]*0.5</f>
        <v>1</v>
      </c>
      <c r="N128" s="21">
        <f ca="1">SUM(BDD_client___segmentation__2[[#This Row],[montant_score]],BDD_client___segmentation__2[[#This Row],[recence_score]],BDD_client___segmentation__2[[#This Row],[frequence_score]])</f>
        <v>36</v>
      </c>
      <c r="O128" s="19" t="s">
        <v>781</v>
      </c>
      <c r="P128" s="19" t="s">
        <v>782</v>
      </c>
      <c r="Q128" s="19" t="s">
        <v>783</v>
      </c>
      <c r="R128" s="20">
        <v>44289</v>
      </c>
      <c r="S128">
        <v>1576</v>
      </c>
      <c r="T128">
        <v>162</v>
      </c>
    </row>
    <row r="129" spans="1:20" x14ac:dyDescent="0.25">
      <c r="A129">
        <v>128</v>
      </c>
      <c r="B129" s="19" t="s">
        <v>784</v>
      </c>
      <c r="C129" s="19" t="s">
        <v>785</v>
      </c>
      <c r="D129" s="19" t="s">
        <v>786</v>
      </c>
      <c r="E129" s="19" t="s">
        <v>62</v>
      </c>
      <c r="F129" s="19" t="s">
        <v>49</v>
      </c>
      <c r="G129" s="21">
        <v>4053</v>
      </c>
      <c r="H12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29" s="22">
        <v>44630</v>
      </c>
      <c r="J129" s="23">
        <f ca="1">DATEDIF(BDD_client___segmentation__2[[#This Row],[date_web]],TODAY(),"M")</f>
        <v>12</v>
      </c>
      <c r="K12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129" s="21">
        <v>30</v>
      </c>
      <c r="M129" s="21">
        <f>BDD_client___segmentation__2[[#This Row],[24months_web]]*0.5</f>
        <v>15</v>
      </c>
      <c r="N129" s="21">
        <f ca="1">SUM(BDD_client___segmentation__2[[#This Row],[montant_score]],BDD_client___segmentation__2[[#This Row],[recence_score]],BDD_client___segmentation__2[[#This Row],[frequence_score]])</f>
        <v>50</v>
      </c>
      <c r="O129" s="19" t="s">
        <v>614</v>
      </c>
      <c r="P129" s="19" t="s">
        <v>787</v>
      </c>
      <c r="Q129" s="19" t="s">
        <v>788</v>
      </c>
      <c r="R129" s="20">
        <v>43578</v>
      </c>
      <c r="S129">
        <v>1264</v>
      </c>
      <c r="T129">
        <v>94</v>
      </c>
    </row>
    <row r="130" spans="1:20" x14ac:dyDescent="0.25">
      <c r="A130">
        <v>129</v>
      </c>
      <c r="B130" s="19" t="s">
        <v>789</v>
      </c>
      <c r="C130" s="19" t="s">
        <v>790</v>
      </c>
      <c r="D130" s="19" t="s">
        <v>791</v>
      </c>
      <c r="E130" s="19" t="s">
        <v>62</v>
      </c>
      <c r="F130" s="19" t="s">
        <v>125</v>
      </c>
      <c r="G130" s="21">
        <v>707</v>
      </c>
      <c r="H13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130" s="22">
        <v>43214</v>
      </c>
      <c r="J130" s="23">
        <f ca="1">DATEDIF(BDD_client___segmentation__2[[#This Row],[date_web]],TODAY(),"M")</f>
        <v>59</v>
      </c>
      <c r="K13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30" s="21">
        <v>20</v>
      </c>
      <c r="M130" s="21">
        <f>BDD_client___segmentation__2[[#This Row],[24months_web]]*0.5</f>
        <v>10</v>
      </c>
      <c r="N130" s="21">
        <f ca="1">SUM(BDD_client___segmentation__2[[#This Row],[montant_score]],BDD_client___segmentation__2[[#This Row],[recence_score]],BDD_client___segmentation__2[[#This Row],[frequence_score]])</f>
        <v>20</v>
      </c>
      <c r="O130" s="19" t="s">
        <v>792</v>
      </c>
      <c r="P130" s="19" t="s">
        <v>793</v>
      </c>
      <c r="Q130" s="19" t="s">
        <v>794</v>
      </c>
      <c r="R130" s="20">
        <v>44186</v>
      </c>
      <c r="S130">
        <v>3442</v>
      </c>
      <c r="T130">
        <v>152</v>
      </c>
    </row>
    <row r="131" spans="1:20" x14ac:dyDescent="0.25">
      <c r="A131">
        <v>130</v>
      </c>
      <c r="B131" s="19" t="s">
        <v>795</v>
      </c>
      <c r="C131" s="19" t="s">
        <v>796</v>
      </c>
      <c r="D131" s="19" t="s">
        <v>797</v>
      </c>
      <c r="E131" s="19" t="s">
        <v>48</v>
      </c>
      <c r="F131" s="19" t="s">
        <v>49</v>
      </c>
      <c r="G131" s="21">
        <v>2424</v>
      </c>
      <c r="H13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31" s="22">
        <v>44654</v>
      </c>
      <c r="J131" s="23">
        <f ca="1">DATEDIF(BDD_client___segmentation__2[[#This Row],[date_web]],TODAY(),"M")</f>
        <v>11</v>
      </c>
      <c r="K13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131" s="21">
        <v>30</v>
      </c>
      <c r="M131" s="21">
        <f>BDD_client___segmentation__2[[#This Row],[24months_web]]*0.5</f>
        <v>15</v>
      </c>
      <c r="N131" s="21">
        <f ca="1">SUM(BDD_client___segmentation__2[[#This Row],[montant_score]],BDD_client___segmentation__2[[#This Row],[recence_score]],BDD_client___segmentation__2[[#This Row],[frequence_score]])</f>
        <v>40</v>
      </c>
      <c r="O131" s="19" t="s">
        <v>798</v>
      </c>
      <c r="P131" s="19" t="s">
        <v>799</v>
      </c>
      <c r="Q131" s="19" t="s">
        <v>800</v>
      </c>
      <c r="R131" s="20">
        <v>44262</v>
      </c>
      <c r="S131">
        <v>1425</v>
      </c>
      <c r="T131">
        <v>66</v>
      </c>
    </row>
    <row r="132" spans="1:20" x14ac:dyDescent="0.25">
      <c r="A132">
        <v>131</v>
      </c>
      <c r="B132" s="19" t="s">
        <v>801</v>
      </c>
      <c r="C132" s="19" t="s">
        <v>802</v>
      </c>
      <c r="D132" s="19" t="s">
        <v>803</v>
      </c>
      <c r="E132" s="19" t="s">
        <v>62</v>
      </c>
      <c r="F132" s="19" t="s">
        <v>49</v>
      </c>
      <c r="G132" s="21">
        <v>2277</v>
      </c>
      <c r="H13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32" s="22">
        <v>44721</v>
      </c>
      <c r="J132" s="23">
        <f ca="1">DATEDIF(BDD_client___segmentation__2[[#This Row],[date_web]],TODAY(),"M")</f>
        <v>9</v>
      </c>
      <c r="K13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132" s="21">
        <v>25</v>
      </c>
      <c r="M132" s="21">
        <f>BDD_client___segmentation__2[[#This Row],[24months_web]]*0.5</f>
        <v>12.5</v>
      </c>
      <c r="N132" s="21">
        <f ca="1">SUM(BDD_client___segmentation__2[[#This Row],[montant_score]],BDD_client___segmentation__2[[#This Row],[recence_score]],BDD_client___segmentation__2[[#This Row],[frequence_score]])</f>
        <v>37.5</v>
      </c>
      <c r="O132" s="19" t="s">
        <v>804</v>
      </c>
      <c r="P132" s="19" t="s">
        <v>805</v>
      </c>
      <c r="Q132" s="19" t="s">
        <v>806</v>
      </c>
      <c r="R132" s="20">
        <v>44591</v>
      </c>
      <c r="S132">
        <v>1772</v>
      </c>
      <c r="T132">
        <v>138</v>
      </c>
    </row>
    <row r="133" spans="1:20" x14ac:dyDescent="0.25">
      <c r="A133">
        <v>132</v>
      </c>
      <c r="B133" s="19" t="s">
        <v>807</v>
      </c>
      <c r="C133" s="19" t="s">
        <v>808</v>
      </c>
      <c r="D133" s="19" t="s">
        <v>809</v>
      </c>
      <c r="E133" s="19" t="s">
        <v>48</v>
      </c>
      <c r="F133" s="19" t="s">
        <v>49</v>
      </c>
      <c r="G133" s="21">
        <v>4145</v>
      </c>
      <c r="H13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33" s="22">
        <v>43136</v>
      </c>
      <c r="J133" s="23">
        <f ca="1">DATEDIF(BDD_client___segmentation__2[[#This Row],[date_web]],TODAY(),"M")</f>
        <v>61</v>
      </c>
      <c r="K13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33" s="21">
        <v>0</v>
      </c>
      <c r="M133" s="21">
        <f>BDD_client___segmentation__2[[#This Row],[24months_web]]*0.5</f>
        <v>0</v>
      </c>
      <c r="N133" s="21">
        <f ca="1">SUM(BDD_client___segmentation__2[[#This Row],[montant_score]],BDD_client___segmentation__2[[#This Row],[recence_score]],BDD_client___segmentation__2[[#This Row],[frequence_score]])</f>
        <v>30</v>
      </c>
      <c r="O133" s="19" t="s">
        <v>810</v>
      </c>
      <c r="P133" s="19" t="s">
        <v>811</v>
      </c>
      <c r="Q133" s="19" t="s">
        <v>680</v>
      </c>
      <c r="R133" s="20">
        <v>44024</v>
      </c>
      <c r="S133">
        <v>2375</v>
      </c>
      <c r="T133">
        <v>237</v>
      </c>
    </row>
    <row r="134" spans="1:20" x14ac:dyDescent="0.25">
      <c r="A134">
        <v>133</v>
      </c>
      <c r="B134" s="19" t="s">
        <v>812</v>
      </c>
      <c r="C134" s="19" t="s">
        <v>813</v>
      </c>
      <c r="D134" s="19" t="s">
        <v>814</v>
      </c>
      <c r="E134" s="19" t="s">
        <v>62</v>
      </c>
      <c r="F134" s="19" t="s">
        <v>49</v>
      </c>
      <c r="G134" s="21">
        <v>2241</v>
      </c>
      <c r="H13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34" s="22">
        <v>44492</v>
      </c>
      <c r="J134" s="23">
        <f ca="1">DATEDIF(BDD_client___segmentation__2[[#This Row],[date_web]],TODAY(),"M")</f>
        <v>17</v>
      </c>
      <c r="K13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34" s="21">
        <v>24</v>
      </c>
      <c r="M134" s="21">
        <f>BDD_client___segmentation__2[[#This Row],[24months_web]]*0.5</f>
        <v>12</v>
      </c>
      <c r="N134" s="21">
        <f ca="1">SUM(BDD_client___segmentation__2[[#This Row],[montant_score]],BDD_client___segmentation__2[[#This Row],[recence_score]],BDD_client___segmentation__2[[#This Row],[frequence_score]])</f>
        <v>33</v>
      </c>
      <c r="O134" s="19" t="s">
        <v>815</v>
      </c>
      <c r="P134" s="19" t="s">
        <v>816</v>
      </c>
      <c r="Q134" s="19" t="s">
        <v>441</v>
      </c>
      <c r="R134" s="20">
        <v>43807</v>
      </c>
      <c r="S134">
        <v>700</v>
      </c>
      <c r="T134">
        <v>115</v>
      </c>
    </row>
    <row r="135" spans="1:20" x14ac:dyDescent="0.25">
      <c r="A135">
        <v>134</v>
      </c>
      <c r="B135" s="19" t="s">
        <v>817</v>
      </c>
      <c r="C135" s="19" t="s">
        <v>818</v>
      </c>
      <c r="D135" s="19" t="s">
        <v>819</v>
      </c>
      <c r="E135" s="19" t="s">
        <v>62</v>
      </c>
      <c r="F135" s="19" t="s">
        <v>49</v>
      </c>
      <c r="G135" s="21">
        <v>3434</v>
      </c>
      <c r="H13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35" s="22">
        <v>43377</v>
      </c>
      <c r="J135" s="23">
        <f ca="1">DATEDIF(BDD_client___segmentation__2[[#This Row],[date_web]],TODAY(),"M")</f>
        <v>53</v>
      </c>
      <c r="K13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35" s="21">
        <v>2</v>
      </c>
      <c r="M135" s="21">
        <f>BDD_client___segmentation__2[[#This Row],[24months_web]]*0.5</f>
        <v>1</v>
      </c>
      <c r="N135" s="21">
        <f ca="1">SUM(BDD_client___segmentation__2[[#This Row],[montant_score]],BDD_client___segmentation__2[[#This Row],[recence_score]],BDD_client___segmentation__2[[#This Row],[frequence_score]])</f>
        <v>31</v>
      </c>
      <c r="O135" s="19" t="s">
        <v>132</v>
      </c>
      <c r="P135" s="19" t="s">
        <v>820</v>
      </c>
      <c r="Q135" s="19" t="s">
        <v>821</v>
      </c>
      <c r="R135" s="20">
        <v>44245</v>
      </c>
      <c r="S135">
        <v>4685</v>
      </c>
      <c r="T135">
        <v>61</v>
      </c>
    </row>
    <row r="136" spans="1:20" x14ac:dyDescent="0.25">
      <c r="A136">
        <v>135</v>
      </c>
      <c r="B136" s="19" t="s">
        <v>822</v>
      </c>
      <c r="C136" s="19" t="s">
        <v>823</v>
      </c>
      <c r="D136" s="19" t="s">
        <v>824</v>
      </c>
      <c r="E136" s="19" t="s">
        <v>48</v>
      </c>
      <c r="F136" s="19" t="s">
        <v>63</v>
      </c>
      <c r="G136" s="21">
        <v>2606</v>
      </c>
      <c r="H13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36" s="22">
        <v>44062</v>
      </c>
      <c r="J136" s="23">
        <f ca="1">DATEDIF(BDD_client___segmentation__2[[#This Row],[date_web]],TODAY(),"M")</f>
        <v>31</v>
      </c>
      <c r="K13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36" s="21">
        <v>22</v>
      </c>
      <c r="M136" s="21">
        <f>BDD_client___segmentation__2[[#This Row],[24months_web]]*0.5</f>
        <v>11</v>
      </c>
      <c r="N136" s="21">
        <f ca="1">SUM(BDD_client___segmentation__2[[#This Row],[montant_score]],BDD_client___segmentation__2[[#This Row],[recence_score]],BDD_client___segmentation__2[[#This Row],[frequence_score]])</f>
        <v>31</v>
      </c>
      <c r="O136" s="19" t="s">
        <v>825</v>
      </c>
      <c r="P136" s="19" t="s">
        <v>826</v>
      </c>
      <c r="Q136" s="19" t="s">
        <v>827</v>
      </c>
      <c r="R136" s="20">
        <v>43537</v>
      </c>
      <c r="S136">
        <v>3997</v>
      </c>
      <c r="T136">
        <v>20</v>
      </c>
    </row>
    <row r="137" spans="1:20" x14ac:dyDescent="0.25">
      <c r="A137">
        <v>136</v>
      </c>
      <c r="B137" s="19" t="s">
        <v>828</v>
      </c>
      <c r="C137" s="19" t="s">
        <v>829</v>
      </c>
      <c r="D137" s="19" t="s">
        <v>830</v>
      </c>
      <c r="E137" s="19" t="s">
        <v>62</v>
      </c>
      <c r="F137" s="19" t="s">
        <v>49</v>
      </c>
      <c r="G137" s="21">
        <v>516</v>
      </c>
      <c r="H13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137" s="22">
        <v>44329</v>
      </c>
      <c r="J137" s="23">
        <f ca="1">DATEDIF(BDD_client___segmentation__2[[#This Row],[date_web]],TODAY(),"M")</f>
        <v>22</v>
      </c>
      <c r="K13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37" s="21">
        <v>1</v>
      </c>
      <c r="M137" s="21">
        <f>BDD_client___segmentation__2[[#This Row],[24months_web]]*0.5</f>
        <v>0.5</v>
      </c>
      <c r="N137" s="21">
        <f ca="1">SUM(BDD_client___segmentation__2[[#This Row],[montant_score]],BDD_client___segmentation__2[[#This Row],[recence_score]],BDD_client___segmentation__2[[#This Row],[frequence_score]])</f>
        <v>11.5</v>
      </c>
      <c r="O137" s="19" t="s">
        <v>56</v>
      </c>
      <c r="P137" s="19" t="s">
        <v>831</v>
      </c>
      <c r="Q137" s="19" t="s">
        <v>832</v>
      </c>
      <c r="R137" s="20">
        <v>44349</v>
      </c>
      <c r="S137">
        <v>2311</v>
      </c>
      <c r="T137">
        <v>236</v>
      </c>
    </row>
    <row r="138" spans="1:20" x14ac:dyDescent="0.25">
      <c r="A138">
        <v>137</v>
      </c>
      <c r="B138" s="19" t="s">
        <v>833</v>
      </c>
      <c r="C138" s="19" t="s">
        <v>834</v>
      </c>
      <c r="D138" s="19" t="s">
        <v>835</v>
      </c>
      <c r="E138" s="19" t="s">
        <v>62</v>
      </c>
      <c r="F138" s="19" t="s">
        <v>125</v>
      </c>
      <c r="G138" s="21">
        <v>3421</v>
      </c>
      <c r="H13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38" s="22">
        <v>43394</v>
      </c>
      <c r="J138" s="23">
        <f ca="1">DATEDIF(BDD_client___segmentation__2[[#This Row],[date_web]],TODAY(),"M")</f>
        <v>53</v>
      </c>
      <c r="K13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38" s="21">
        <v>5</v>
      </c>
      <c r="M138" s="21">
        <f>BDD_client___segmentation__2[[#This Row],[24months_web]]*0.5</f>
        <v>2.5</v>
      </c>
      <c r="N138" s="21">
        <f ca="1">SUM(BDD_client___segmentation__2[[#This Row],[montant_score]],BDD_client___segmentation__2[[#This Row],[recence_score]],BDD_client___segmentation__2[[#This Row],[frequence_score]])</f>
        <v>32.5</v>
      </c>
      <c r="O138" s="19" t="s">
        <v>836</v>
      </c>
      <c r="P138" s="19" t="s">
        <v>837</v>
      </c>
      <c r="Q138" s="19" t="s">
        <v>838</v>
      </c>
      <c r="R138" s="20">
        <v>43127</v>
      </c>
      <c r="S138">
        <v>3485</v>
      </c>
      <c r="T138">
        <v>80</v>
      </c>
    </row>
    <row r="139" spans="1:20" x14ac:dyDescent="0.25">
      <c r="A139">
        <v>138</v>
      </c>
      <c r="B139" s="19" t="s">
        <v>839</v>
      </c>
      <c r="C139" s="19" t="s">
        <v>840</v>
      </c>
      <c r="D139" s="19" t="s">
        <v>841</v>
      </c>
      <c r="E139" s="19" t="s">
        <v>62</v>
      </c>
      <c r="F139" s="19" t="s">
        <v>49</v>
      </c>
      <c r="G139" s="21">
        <v>4541</v>
      </c>
      <c r="H13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39" s="22">
        <v>43354</v>
      </c>
      <c r="J139" s="23">
        <f ca="1">DATEDIF(BDD_client___segmentation__2[[#This Row],[date_web]],TODAY(),"M")</f>
        <v>54</v>
      </c>
      <c r="K13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39" s="21">
        <v>5</v>
      </c>
      <c r="M139" s="21">
        <f>BDD_client___segmentation__2[[#This Row],[24months_web]]*0.5</f>
        <v>2.5</v>
      </c>
      <c r="N139" s="21">
        <f ca="1">SUM(BDD_client___segmentation__2[[#This Row],[montant_score]],BDD_client___segmentation__2[[#This Row],[recence_score]],BDD_client___segmentation__2[[#This Row],[frequence_score]])</f>
        <v>32.5</v>
      </c>
      <c r="O139" s="19" t="s">
        <v>300</v>
      </c>
      <c r="P139" s="19" t="s">
        <v>842</v>
      </c>
      <c r="Q139" s="19" t="s">
        <v>843</v>
      </c>
      <c r="R139" s="20">
        <v>44507</v>
      </c>
      <c r="S139">
        <v>4648</v>
      </c>
      <c r="T139">
        <v>36</v>
      </c>
    </row>
    <row r="140" spans="1:20" x14ac:dyDescent="0.25">
      <c r="A140">
        <v>139</v>
      </c>
      <c r="B140" s="19" t="s">
        <v>844</v>
      </c>
      <c r="C140" s="19" t="s">
        <v>845</v>
      </c>
      <c r="D140" s="19" t="s">
        <v>846</v>
      </c>
      <c r="E140" s="19" t="s">
        <v>48</v>
      </c>
      <c r="F140" s="19" t="s">
        <v>112</v>
      </c>
      <c r="G140" s="21">
        <v>603</v>
      </c>
      <c r="H14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140" s="22">
        <v>43798</v>
      </c>
      <c r="J140" s="23">
        <f ca="1">DATEDIF(BDD_client___segmentation__2[[#This Row],[date_web]],TODAY(),"M")</f>
        <v>39</v>
      </c>
      <c r="K14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40" s="21">
        <v>18</v>
      </c>
      <c r="M140" s="21">
        <f>BDD_client___segmentation__2[[#This Row],[24months_web]]*0.5</f>
        <v>9</v>
      </c>
      <c r="N140" s="21">
        <f ca="1">SUM(BDD_client___segmentation__2[[#This Row],[montant_score]],BDD_client___segmentation__2[[#This Row],[recence_score]],BDD_client___segmentation__2[[#This Row],[frequence_score]])</f>
        <v>19</v>
      </c>
      <c r="O140" s="19" t="s">
        <v>847</v>
      </c>
      <c r="P140" s="19" t="s">
        <v>848</v>
      </c>
      <c r="Q140" s="19" t="s">
        <v>849</v>
      </c>
      <c r="R140" s="20">
        <v>44713</v>
      </c>
      <c r="S140">
        <v>269</v>
      </c>
      <c r="T140">
        <v>218</v>
      </c>
    </row>
    <row r="141" spans="1:20" x14ac:dyDescent="0.25">
      <c r="A141">
        <v>140</v>
      </c>
      <c r="B141" s="19" t="s">
        <v>850</v>
      </c>
      <c r="C141" s="19" t="s">
        <v>851</v>
      </c>
      <c r="D141" s="19" t="s">
        <v>852</v>
      </c>
      <c r="E141" s="19" t="s">
        <v>62</v>
      </c>
      <c r="F141" s="19" t="s">
        <v>49</v>
      </c>
      <c r="G141" s="21">
        <v>3328</v>
      </c>
      <c r="H14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41" s="22">
        <v>44128</v>
      </c>
      <c r="J141" s="23">
        <f ca="1">DATEDIF(BDD_client___segmentation__2[[#This Row],[date_web]],TODAY(),"M")</f>
        <v>29</v>
      </c>
      <c r="K14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41" s="21">
        <v>8</v>
      </c>
      <c r="M141" s="21">
        <f>BDD_client___segmentation__2[[#This Row],[24months_web]]*0.5</f>
        <v>4</v>
      </c>
      <c r="N141" s="21">
        <f ca="1">SUM(BDD_client___segmentation__2[[#This Row],[montant_score]],BDD_client___segmentation__2[[#This Row],[recence_score]],BDD_client___segmentation__2[[#This Row],[frequence_score]])</f>
        <v>34</v>
      </c>
      <c r="O141" s="19" t="s">
        <v>853</v>
      </c>
      <c r="P141" s="19" t="s">
        <v>854</v>
      </c>
      <c r="Q141" s="19" t="s">
        <v>855</v>
      </c>
      <c r="R141" s="20">
        <v>44719</v>
      </c>
      <c r="S141">
        <v>2547</v>
      </c>
      <c r="T141">
        <v>146</v>
      </c>
    </row>
    <row r="142" spans="1:20" x14ac:dyDescent="0.25">
      <c r="A142">
        <v>141</v>
      </c>
      <c r="B142" s="19" t="s">
        <v>856</v>
      </c>
      <c r="C142" s="19" t="s">
        <v>857</v>
      </c>
      <c r="D142" s="19" t="s">
        <v>858</v>
      </c>
      <c r="E142" s="19" t="s">
        <v>62</v>
      </c>
      <c r="F142" s="19" t="s">
        <v>49</v>
      </c>
      <c r="G142" s="21">
        <v>3598</v>
      </c>
      <c r="H14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42" s="22">
        <v>44351</v>
      </c>
      <c r="J142" s="23">
        <f ca="1">DATEDIF(BDD_client___segmentation__2[[#This Row],[date_web]],TODAY(),"M")</f>
        <v>21</v>
      </c>
      <c r="K14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42" s="21">
        <v>25</v>
      </c>
      <c r="M142" s="21">
        <f>BDD_client___segmentation__2[[#This Row],[24months_web]]*0.5</f>
        <v>12.5</v>
      </c>
      <c r="N142" s="21">
        <f ca="1">SUM(BDD_client___segmentation__2[[#This Row],[montant_score]],BDD_client___segmentation__2[[#This Row],[recence_score]],BDD_client___segmentation__2[[#This Row],[frequence_score]])</f>
        <v>43.5</v>
      </c>
      <c r="O142" s="19" t="s">
        <v>614</v>
      </c>
      <c r="P142" s="19" t="s">
        <v>859</v>
      </c>
      <c r="Q142" s="19" t="s">
        <v>430</v>
      </c>
      <c r="R142" s="20">
        <v>44192</v>
      </c>
      <c r="S142">
        <v>4398</v>
      </c>
      <c r="T142">
        <v>64</v>
      </c>
    </row>
    <row r="143" spans="1:20" x14ac:dyDescent="0.25">
      <c r="A143">
        <v>142</v>
      </c>
      <c r="B143" s="19" t="s">
        <v>860</v>
      </c>
      <c r="C143" s="19" t="s">
        <v>861</v>
      </c>
      <c r="D143" s="19" t="s">
        <v>862</v>
      </c>
      <c r="E143" s="19" t="s">
        <v>62</v>
      </c>
      <c r="F143" s="19" t="s">
        <v>205</v>
      </c>
      <c r="G143" s="21">
        <v>3692</v>
      </c>
      <c r="H14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43" s="22">
        <v>44464</v>
      </c>
      <c r="J143" s="23">
        <f ca="1">DATEDIF(BDD_client___segmentation__2[[#This Row],[date_web]],TODAY(),"M")</f>
        <v>18</v>
      </c>
      <c r="K14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43" s="21">
        <v>22</v>
      </c>
      <c r="M143" s="21">
        <f>BDD_client___segmentation__2[[#This Row],[24months_web]]*0.5</f>
        <v>11</v>
      </c>
      <c r="N143" s="21">
        <f ca="1">SUM(BDD_client___segmentation__2[[#This Row],[montant_score]],BDD_client___segmentation__2[[#This Row],[recence_score]],BDD_client___segmentation__2[[#This Row],[frequence_score]])</f>
        <v>42</v>
      </c>
      <c r="O143" s="19" t="s">
        <v>863</v>
      </c>
      <c r="P143" s="19" t="s">
        <v>864</v>
      </c>
      <c r="Q143" s="19" t="s">
        <v>865</v>
      </c>
      <c r="R143" s="20">
        <v>44035</v>
      </c>
      <c r="S143">
        <v>1976</v>
      </c>
      <c r="T143">
        <v>207</v>
      </c>
    </row>
    <row r="144" spans="1:20" x14ac:dyDescent="0.25">
      <c r="A144">
        <v>143</v>
      </c>
      <c r="B144" s="19" t="s">
        <v>866</v>
      </c>
      <c r="C144" s="19" t="s">
        <v>867</v>
      </c>
      <c r="D144" s="19" t="s">
        <v>868</v>
      </c>
      <c r="E144" s="19" t="s">
        <v>62</v>
      </c>
      <c r="F144" s="19" t="s">
        <v>49</v>
      </c>
      <c r="G144" s="21">
        <v>3620</v>
      </c>
      <c r="H14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44" s="22">
        <v>44385</v>
      </c>
      <c r="J144" s="23">
        <f ca="1">DATEDIF(BDD_client___segmentation__2[[#This Row],[date_web]],TODAY(),"M")</f>
        <v>20</v>
      </c>
      <c r="K14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44" s="21">
        <v>2</v>
      </c>
      <c r="M144" s="21">
        <f>BDD_client___segmentation__2[[#This Row],[24months_web]]*0.5</f>
        <v>1</v>
      </c>
      <c r="N144" s="21">
        <f ca="1">SUM(BDD_client___segmentation__2[[#This Row],[montant_score]],BDD_client___segmentation__2[[#This Row],[recence_score]],BDD_client___segmentation__2[[#This Row],[frequence_score]])</f>
        <v>32</v>
      </c>
      <c r="O144" s="19" t="s">
        <v>869</v>
      </c>
      <c r="P144" s="19" t="s">
        <v>870</v>
      </c>
      <c r="Q144" s="19" t="s">
        <v>871</v>
      </c>
      <c r="R144" s="20">
        <v>43436</v>
      </c>
      <c r="S144">
        <v>2602</v>
      </c>
      <c r="T144">
        <v>57</v>
      </c>
    </row>
    <row r="145" spans="1:20" x14ac:dyDescent="0.25">
      <c r="A145">
        <v>144</v>
      </c>
      <c r="B145" s="19" t="s">
        <v>872</v>
      </c>
      <c r="C145" s="19" t="s">
        <v>873</v>
      </c>
      <c r="D145" s="19" t="s">
        <v>874</v>
      </c>
      <c r="E145" s="19" t="s">
        <v>62</v>
      </c>
      <c r="F145" s="19" t="s">
        <v>49</v>
      </c>
      <c r="G145" s="21">
        <v>3094</v>
      </c>
      <c r="H14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45" s="22">
        <v>43853</v>
      </c>
      <c r="J145" s="23">
        <f ca="1">DATEDIF(BDD_client___segmentation__2[[#This Row],[date_web]],TODAY(),"M")</f>
        <v>38</v>
      </c>
      <c r="K14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45" s="21">
        <v>26</v>
      </c>
      <c r="M145" s="21">
        <f>BDD_client___segmentation__2[[#This Row],[24months_web]]*0.5</f>
        <v>13</v>
      </c>
      <c r="N145" s="21">
        <f ca="1">SUM(BDD_client___segmentation__2[[#This Row],[montant_score]],BDD_client___segmentation__2[[#This Row],[recence_score]],BDD_client___segmentation__2[[#This Row],[frequence_score]])</f>
        <v>43</v>
      </c>
      <c r="O145" s="19" t="s">
        <v>711</v>
      </c>
      <c r="P145" s="19" t="s">
        <v>875</v>
      </c>
      <c r="Q145" s="19" t="s">
        <v>876</v>
      </c>
      <c r="R145" s="20">
        <v>44194</v>
      </c>
      <c r="S145">
        <v>1245</v>
      </c>
      <c r="T145">
        <v>13</v>
      </c>
    </row>
    <row r="146" spans="1:20" x14ac:dyDescent="0.25">
      <c r="A146">
        <v>145</v>
      </c>
      <c r="B146" s="19" t="s">
        <v>877</v>
      </c>
      <c r="C146" s="19" t="s">
        <v>878</v>
      </c>
      <c r="D146" s="19" t="s">
        <v>879</v>
      </c>
      <c r="E146" s="19" t="s">
        <v>62</v>
      </c>
      <c r="F146" s="19" t="s">
        <v>180</v>
      </c>
      <c r="G146" s="21">
        <v>4579</v>
      </c>
      <c r="H14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46" s="22">
        <v>44895</v>
      </c>
      <c r="J146" s="23">
        <f ca="1">DATEDIF(BDD_client___segmentation__2[[#This Row],[date_web]],TODAY(),"M")</f>
        <v>3</v>
      </c>
      <c r="K14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146" s="21">
        <v>8</v>
      </c>
      <c r="M146" s="21">
        <f>BDD_client___segmentation__2[[#This Row],[24months_web]]*0.5</f>
        <v>4</v>
      </c>
      <c r="N146" s="21">
        <f ca="1">SUM(BDD_client___segmentation__2[[#This Row],[montant_score]],BDD_client___segmentation__2[[#This Row],[recence_score]],BDD_client___segmentation__2[[#This Row],[frequence_score]])</f>
        <v>54</v>
      </c>
      <c r="O146" s="19" t="s">
        <v>880</v>
      </c>
      <c r="P146" s="19" t="s">
        <v>881</v>
      </c>
      <c r="Q146" s="19" t="s">
        <v>882</v>
      </c>
      <c r="R146" s="20">
        <v>43398</v>
      </c>
      <c r="S146">
        <v>2629</v>
      </c>
      <c r="T146">
        <v>231</v>
      </c>
    </row>
    <row r="147" spans="1:20" x14ac:dyDescent="0.25">
      <c r="A147">
        <v>146</v>
      </c>
      <c r="B147" s="19" t="s">
        <v>883</v>
      </c>
      <c r="C147" s="19" t="s">
        <v>884</v>
      </c>
      <c r="D147" s="19" t="s">
        <v>885</v>
      </c>
      <c r="E147" s="19" t="s">
        <v>62</v>
      </c>
      <c r="F147" s="19" t="s">
        <v>49</v>
      </c>
      <c r="G147" s="21">
        <v>1165</v>
      </c>
      <c r="H14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47" s="22">
        <v>43278</v>
      </c>
      <c r="J147" s="23">
        <f ca="1">DATEDIF(BDD_client___segmentation__2[[#This Row],[date_web]],TODAY(),"M")</f>
        <v>57</v>
      </c>
      <c r="K14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47" s="21">
        <v>5</v>
      </c>
      <c r="M147" s="21">
        <f>BDD_client___segmentation__2[[#This Row],[24months_web]]*0.5</f>
        <v>2.5</v>
      </c>
      <c r="N147" s="21">
        <f ca="1">SUM(BDD_client___segmentation__2[[#This Row],[montant_score]],BDD_client___segmentation__2[[#This Row],[recence_score]],BDD_client___segmentation__2[[#This Row],[frequence_score]])</f>
        <v>22.5</v>
      </c>
      <c r="O147" s="19" t="s">
        <v>886</v>
      </c>
      <c r="P147" s="19" t="s">
        <v>887</v>
      </c>
      <c r="Q147" s="19" t="s">
        <v>888</v>
      </c>
      <c r="R147" s="20">
        <v>43777</v>
      </c>
      <c r="S147">
        <v>4100</v>
      </c>
      <c r="T147">
        <v>95</v>
      </c>
    </row>
    <row r="148" spans="1:20" x14ac:dyDescent="0.25">
      <c r="A148">
        <v>147</v>
      </c>
      <c r="B148" s="19" t="s">
        <v>889</v>
      </c>
      <c r="C148" s="19" t="s">
        <v>890</v>
      </c>
      <c r="D148" s="19" t="s">
        <v>891</v>
      </c>
      <c r="E148" s="19" t="s">
        <v>62</v>
      </c>
      <c r="F148" s="19" t="s">
        <v>205</v>
      </c>
      <c r="G148" s="21">
        <v>2142</v>
      </c>
      <c r="H14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48" s="22">
        <v>44056</v>
      </c>
      <c r="J148" s="23">
        <f ca="1">DATEDIF(BDD_client___segmentation__2[[#This Row],[date_web]],TODAY(),"M")</f>
        <v>31</v>
      </c>
      <c r="K14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48" s="21">
        <v>17</v>
      </c>
      <c r="M148" s="21">
        <f>BDD_client___segmentation__2[[#This Row],[24months_web]]*0.5</f>
        <v>8.5</v>
      </c>
      <c r="N148" s="21">
        <f ca="1">SUM(BDD_client___segmentation__2[[#This Row],[montant_score]],BDD_client___segmentation__2[[#This Row],[recence_score]],BDD_client___segmentation__2[[#This Row],[frequence_score]])</f>
        <v>28.5</v>
      </c>
      <c r="O148" s="19" t="s">
        <v>892</v>
      </c>
      <c r="P148" s="19" t="s">
        <v>893</v>
      </c>
      <c r="Q148" s="19" t="s">
        <v>894</v>
      </c>
      <c r="R148" s="20">
        <v>43435</v>
      </c>
      <c r="S148">
        <v>1504</v>
      </c>
      <c r="T148">
        <v>45</v>
      </c>
    </row>
    <row r="149" spans="1:20" x14ac:dyDescent="0.25">
      <c r="A149">
        <v>148</v>
      </c>
      <c r="B149" s="19" t="s">
        <v>895</v>
      </c>
      <c r="C149" s="19" t="s">
        <v>896</v>
      </c>
      <c r="D149" s="19" t="s">
        <v>897</v>
      </c>
      <c r="E149" s="19" t="s">
        <v>48</v>
      </c>
      <c r="F149" s="19" t="s">
        <v>125</v>
      </c>
      <c r="G149" s="21">
        <v>322</v>
      </c>
      <c r="H14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149" s="22">
        <v>43305</v>
      </c>
      <c r="J149" s="23">
        <f ca="1">DATEDIF(BDD_client___segmentation__2[[#This Row],[date_web]],TODAY(),"M")</f>
        <v>56</v>
      </c>
      <c r="K14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49" s="21">
        <v>25</v>
      </c>
      <c r="M149" s="21">
        <f>BDD_client___segmentation__2[[#This Row],[24months_web]]*0.5</f>
        <v>12.5</v>
      </c>
      <c r="N149" s="21">
        <f ca="1">SUM(BDD_client___segmentation__2[[#This Row],[montant_score]],BDD_client___segmentation__2[[#This Row],[recence_score]],BDD_client___segmentation__2[[#This Row],[frequence_score]])</f>
        <v>17.5</v>
      </c>
      <c r="O149" s="19" t="s">
        <v>898</v>
      </c>
      <c r="P149" s="19" t="s">
        <v>899</v>
      </c>
      <c r="Q149" s="19" t="s">
        <v>364</v>
      </c>
      <c r="R149" s="20">
        <v>44762</v>
      </c>
      <c r="S149">
        <v>3240</v>
      </c>
      <c r="T149">
        <v>56</v>
      </c>
    </row>
    <row r="150" spans="1:20" x14ac:dyDescent="0.25">
      <c r="A150">
        <v>149</v>
      </c>
      <c r="B150" s="19" t="s">
        <v>900</v>
      </c>
      <c r="C150" s="19" t="s">
        <v>901</v>
      </c>
      <c r="D150" s="19" t="s">
        <v>902</v>
      </c>
      <c r="E150" s="19" t="s">
        <v>48</v>
      </c>
      <c r="F150" s="19" t="s">
        <v>49</v>
      </c>
      <c r="G150" s="21">
        <v>3238</v>
      </c>
      <c r="H15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50" s="22">
        <v>44236</v>
      </c>
      <c r="J150" s="23">
        <f ca="1">DATEDIF(BDD_client___segmentation__2[[#This Row],[date_web]],TODAY(),"M")</f>
        <v>25</v>
      </c>
      <c r="K15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50" s="21">
        <v>7</v>
      </c>
      <c r="M150" s="21">
        <f>BDD_client___segmentation__2[[#This Row],[24months_web]]*0.5</f>
        <v>3.5</v>
      </c>
      <c r="N150" s="21">
        <f ca="1">SUM(BDD_client___segmentation__2[[#This Row],[montant_score]],BDD_client___segmentation__2[[#This Row],[recence_score]],BDD_client___segmentation__2[[#This Row],[frequence_score]])</f>
        <v>33.5</v>
      </c>
      <c r="O150" s="19" t="s">
        <v>903</v>
      </c>
      <c r="P150" s="19" t="s">
        <v>904</v>
      </c>
      <c r="Q150" s="19" t="s">
        <v>905</v>
      </c>
      <c r="R150" s="20">
        <v>43889</v>
      </c>
      <c r="S150">
        <v>3799</v>
      </c>
      <c r="T150">
        <v>50</v>
      </c>
    </row>
    <row r="151" spans="1:20" x14ac:dyDescent="0.25">
      <c r="A151">
        <v>150</v>
      </c>
      <c r="B151" s="19" t="s">
        <v>906</v>
      </c>
      <c r="C151" s="19" t="s">
        <v>907</v>
      </c>
      <c r="D151" s="19" t="s">
        <v>908</v>
      </c>
      <c r="E151" s="19" t="s">
        <v>48</v>
      </c>
      <c r="F151" s="19" t="s">
        <v>49</v>
      </c>
      <c r="G151" s="21">
        <v>1174</v>
      </c>
      <c r="H15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51" s="22">
        <v>44156</v>
      </c>
      <c r="J151" s="23">
        <f ca="1">DATEDIF(BDD_client___segmentation__2[[#This Row],[date_web]],TODAY(),"M")</f>
        <v>28</v>
      </c>
      <c r="K15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51" s="21">
        <v>5</v>
      </c>
      <c r="M151" s="21">
        <f>BDD_client___segmentation__2[[#This Row],[24months_web]]*0.5</f>
        <v>2.5</v>
      </c>
      <c r="N151" s="21">
        <f ca="1">SUM(BDD_client___segmentation__2[[#This Row],[montant_score]],BDD_client___segmentation__2[[#This Row],[recence_score]],BDD_client___segmentation__2[[#This Row],[frequence_score]])</f>
        <v>22.5</v>
      </c>
      <c r="O151" s="19" t="s">
        <v>909</v>
      </c>
      <c r="P151" s="19" t="s">
        <v>910</v>
      </c>
      <c r="Q151" s="19" t="s">
        <v>911</v>
      </c>
      <c r="R151" s="20">
        <v>43155</v>
      </c>
      <c r="S151">
        <v>255</v>
      </c>
      <c r="T151">
        <v>86</v>
      </c>
    </row>
    <row r="152" spans="1:20" x14ac:dyDescent="0.25">
      <c r="A152">
        <v>151</v>
      </c>
      <c r="B152" s="19" t="s">
        <v>912</v>
      </c>
      <c r="C152" s="19" t="s">
        <v>913</v>
      </c>
      <c r="D152" s="19" t="s">
        <v>914</v>
      </c>
      <c r="E152" s="19" t="s">
        <v>48</v>
      </c>
      <c r="F152" s="19" t="s">
        <v>49</v>
      </c>
      <c r="G152" s="21">
        <v>4522</v>
      </c>
      <c r="H15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52" s="22">
        <v>44193</v>
      </c>
      <c r="J152" s="23">
        <f ca="1">DATEDIF(BDD_client___segmentation__2[[#This Row],[date_web]],TODAY(),"M")</f>
        <v>26</v>
      </c>
      <c r="K15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52" s="21">
        <v>24</v>
      </c>
      <c r="M152" s="21">
        <f>BDD_client___segmentation__2[[#This Row],[24months_web]]*0.5</f>
        <v>12</v>
      </c>
      <c r="N152" s="21">
        <f ca="1">SUM(BDD_client___segmentation__2[[#This Row],[montant_score]],BDD_client___segmentation__2[[#This Row],[recence_score]],BDD_client___segmentation__2[[#This Row],[frequence_score]])</f>
        <v>42</v>
      </c>
      <c r="O152" s="19" t="s">
        <v>915</v>
      </c>
      <c r="P152" s="19" t="s">
        <v>916</v>
      </c>
      <c r="Q152" s="19" t="s">
        <v>917</v>
      </c>
      <c r="R152" s="20">
        <v>44009</v>
      </c>
      <c r="S152">
        <v>382</v>
      </c>
      <c r="T152">
        <v>161</v>
      </c>
    </row>
    <row r="153" spans="1:20" x14ac:dyDescent="0.25">
      <c r="A153">
        <v>152</v>
      </c>
      <c r="B153" s="19" t="s">
        <v>918</v>
      </c>
      <c r="C153" s="19" t="s">
        <v>919</v>
      </c>
      <c r="D153" s="19" t="s">
        <v>920</v>
      </c>
      <c r="E153" s="19" t="s">
        <v>62</v>
      </c>
      <c r="F153" s="19" t="s">
        <v>49</v>
      </c>
      <c r="G153" s="21">
        <v>2033</v>
      </c>
      <c r="H15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53" s="22">
        <v>44729</v>
      </c>
      <c r="J153" s="23">
        <f ca="1">DATEDIF(BDD_client___segmentation__2[[#This Row],[date_web]],TODAY(),"M")</f>
        <v>9</v>
      </c>
      <c r="K15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153" s="21">
        <v>21</v>
      </c>
      <c r="M153" s="21">
        <f>BDD_client___segmentation__2[[#This Row],[24months_web]]*0.5</f>
        <v>10.5</v>
      </c>
      <c r="N153" s="21">
        <f ca="1">SUM(BDD_client___segmentation__2[[#This Row],[montant_score]],BDD_client___segmentation__2[[#This Row],[recence_score]],BDD_client___segmentation__2[[#This Row],[frequence_score]])</f>
        <v>35.5</v>
      </c>
      <c r="O153" s="19" t="s">
        <v>82</v>
      </c>
      <c r="P153" s="19" t="s">
        <v>921</v>
      </c>
      <c r="Q153" s="19" t="s">
        <v>922</v>
      </c>
      <c r="R153" s="20">
        <v>44508</v>
      </c>
      <c r="S153">
        <v>2489</v>
      </c>
      <c r="T153">
        <v>21</v>
      </c>
    </row>
    <row r="154" spans="1:20" x14ac:dyDescent="0.25">
      <c r="A154">
        <v>153</v>
      </c>
      <c r="B154" s="19" t="s">
        <v>923</v>
      </c>
      <c r="C154" s="19" t="s">
        <v>924</v>
      </c>
      <c r="D154" s="19" t="s">
        <v>925</v>
      </c>
      <c r="E154" s="19" t="s">
        <v>48</v>
      </c>
      <c r="F154" s="19" t="s">
        <v>49</v>
      </c>
      <c r="G154" s="21">
        <v>2424</v>
      </c>
      <c r="H15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54" s="22">
        <v>44815</v>
      </c>
      <c r="J154" s="23">
        <f ca="1">DATEDIF(BDD_client___segmentation__2[[#This Row],[date_web]],TODAY(),"M")</f>
        <v>6</v>
      </c>
      <c r="K15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154" s="21">
        <v>28</v>
      </c>
      <c r="M154" s="21">
        <f>BDD_client___segmentation__2[[#This Row],[24months_web]]*0.5</f>
        <v>14</v>
      </c>
      <c r="N154" s="21">
        <f ca="1">SUM(BDD_client___segmentation__2[[#This Row],[montant_score]],BDD_client___segmentation__2[[#This Row],[recence_score]],BDD_client___segmentation__2[[#This Row],[frequence_score]])</f>
        <v>44</v>
      </c>
      <c r="O154" s="19" t="s">
        <v>926</v>
      </c>
      <c r="P154" s="19" t="s">
        <v>927</v>
      </c>
      <c r="Q154" s="19" t="s">
        <v>928</v>
      </c>
      <c r="R154" s="20">
        <v>44763</v>
      </c>
      <c r="S154">
        <v>442</v>
      </c>
      <c r="T154">
        <v>8</v>
      </c>
    </row>
    <row r="155" spans="1:20" x14ac:dyDescent="0.25">
      <c r="A155">
        <v>154</v>
      </c>
      <c r="B155" s="19" t="s">
        <v>929</v>
      </c>
      <c r="C155" s="19" t="s">
        <v>930</v>
      </c>
      <c r="D155" s="19" t="s">
        <v>931</v>
      </c>
      <c r="E155" s="19" t="s">
        <v>62</v>
      </c>
      <c r="F155" s="19" t="s">
        <v>49</v>
      </c>
      <c r="G155" s="21">
        <v>3033</v>
      </c>
      <c r="H15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55" s="22">
        <v>44317</v>
      </c>
      <c r="J155" s="23">
        <f ca="1">DATEDIF(BDD_client___segmentation__2[[#This Row],[date_web]],TODAY(),"M")</f>
        <v>22</v>
      </c>
      <c r="K15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55" s="21">
        <v>15</v>
      </c>
      <c r="M155" s="21">
        <f>BDD_client___segmentation__2[[#This Row],[24months_web]]*0.5</f>
        <v>7.5</v>
      </c>
      <c r="N155" s="21">
        <f ca="1">SUM(BDD_client___segmentation__2[[#This Row],[montant_score]],BDD_client___segmentation__2[[#This Row],[recence_score]],BDD_client___segmentation__2[[#This Row],[frequence_score]])</f>
        <v>38.5</v>
      </c>
      <c r="O155" s="19" t="s">
        <v>711</v>
      </c>
      <c r="P155" s="19" t="s">
        <v>932</v>
      </c>
      <c r="Q155" s="19" t="s">
        <v>933</v>
      </c>
      <c r="R155" s="20">
        <v>43360</v>
      </c>
      <c r="S155">
        <v>1365</v>
      </c>
      <c r="T155">
        <v>209</v>
      </c>
    </row>
    <row r="156" spans="1:20" x14ac:dyDescent="0.25">
      <c r="A156">
        <v>155</v>
      </c>
      <c r="B156" s="19" t="s">
        <v>934</v>
      </c>
      <c r="C156" s="19" t="s">
        <v>935</v>
      </c>
      <c r="D156" s="19" t="s">
        <v>936</v>
      </c>
      <c r="E156" s="19" t="s">
        <v>48</v>
      </c>
      <c r="F156" s="19" t="s">
        <v>49</v>
      </c>
      <c r="G156" s="21">
        <v>466</v>
      </c>
      <c r="H15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156" s="22">
        <v>44481</v>
      </c>
      <c r="J156" s="23">
        <f ca="1">DATEDIF(BDD_client___segmentation__2[[#This Row],[date_web]],TODAY(),"M")</f>
        <v>17</v>
      </c>
      <c r="K15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56" s="21">
        <v>6</v>
      </c>
      <c r="M156" s="21">
        <f>BDD_client___segmentation__2[[#This Row],[24months_web]]*0.5</f>
        <v>3</v>
      </c>
      <c r="N156" s="21">
        <f ca="1">SUM(BDD_client___segmentation__2[[#This Row],[montant_score]],BDD_client___segmentation__2[[#This Row],[recence_score]],BDD_client___segmentation__2[[#This Row],[frequence_score]])</f>
        <v>9</v>
      </c>
      <c r="O156" s="19" t="s">
        <v>937</v>
      </c>
      <c r="P156" s="19" t="s">
        <v>938</v>
      </c>
      <c r="Q156" s="19" t="s">
        <v>939</v>
      </c>
      <c r="R156" s="20">
        <v>44447</v>
      </c>
      <c r="S156">
        <v>1236</v>
      </c>
      <c r="T156">
        <v>105</v>
      </c>
    </row>
    <row r="157" spans="1:20" x14ac:dyDescent="0.25">
      <c r="A157">
        <v>156</v>
      </c>
      <c r="B157" s="19" t="s">
        <v>940</v>
      </c>
      <c r="C157" s="19" t="s">
        <v>941</v>
      </c>
      <c r="D157" s="19" t="s">
        <v>942</v>
      </c>
      <c r="E157" s="19" t="s">
        <v>48</v>
      </c>
      <c r="F157" s="19" t="s">
        <v>49</v>
      </c>
      <c r="G157" s="21">
        <v>3474</v>
      </c>
      <c r="H15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57" s="22">
        <v>44114</v>
      </c>
      <c r="J157" s="23">
        <f ca="1">DATEDIF(BDD_client___segmentation__2[[#This Row],[date_web]],TODAY(),"M")</f>
        <v>29</v>
      </c>
      <c r="K15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57" s="21">
        <v>19</v>
      </c>
      <c r="M157" s="21">
        <f>BDD_client___segmentation__2[[#This Row],[24months_web]]*0.5</f>
        <v>9.5</v>
      </c>
      <c r="N157" s="21">
        <f ca="1">SUM(BDD_client___segmentation__2[[#This Row],[montant_score]],BDD_client___segmentation__2[[#This Row],[recence_score]],BDD_client___segmentation__2[[#This Row],[frequence_score]])</f>
        <v>39.5</v>
      </c>
      <c r="O157" s="19" t="s">
        <v>943</v>
      </c>
      <c r="P157" s="19" t="s">
        <v>944</v>
      </c>
      <c r="Q157" s="19" t="s">
        <v>189</v>
      </c>
      <c r="R157" s="20">
        <v>43717</v>
      </c>
      <c r="S157">
        <v>2324</v>
      </c>
      <c r="T157">
        <v>191</v>
      </c>
    </row>
    <row r="158" spans="1:20" x14ac:dyDescent="0.25">
      <c r="A158">
        <v>157</v>
      </c>
      <c r="B158" s="19" t="s">
        <v>945</v>
      </c>
      <c r="C158" s="19" t="s">
        <v>946</v>
      </c>
      <c r="D158" s="19" t="s">
        <v>947</v>
      </c>
      <c r="E158" s="19" t="s">
        <v>62</v>
      </c>
      <c r="F158" s="19" t="s">
        <v>125</v>
      </c>
      <c r="G158" s="21">
        <v>1641</v>
      </c>
      <c r="H15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58" s="22">
        <v>44601</v>
      </c>
      <c r="J158" s="23">
        <f ca="1">DATEDIF(BDD_client___segmentation__2[[#This Row],[date_web]],TODAY(),"M")</f>
        <v>13</v>
      </c>
      <c r="K15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58" s="21">
        <v>8</v>
      </c>
      <c r="M158" s="21">
        <f>BDD_client___segmentation__2[[#This Row],[24months_web]]*0.5</f>
        <v>4</v>
      </c>
      <c r="N158" s="21">
        <f ca="1">SUM(BDD_client___segmentation__2[[#This Row],[montant_score]],BDD_client___segmentation__2[[#This Row],[recence_score]],BDD_client___segmentation__2[[#This Row],[frequence_score]])</f>
        <v>25</v>
      </c>
      <c r="O158" s="19" t="s">
        <v>335</v>
      </c>
      <c r="P158" s="19" t="s">
        <v>948</v>
      </c>
      <c r="Q158" s="19" t="s">
        <v>949</v>
      </c>
      <c r="R158" s="20">
        <v>44624</v>
      </c>
      <c r="S158">
        <v>3017</v>
      </c>
      <c r="T158">
        <v>79</v>
      </c>
    </row>
    <row r="159" spans="1:20" x14ac:dyDescent="0.25">
      <c r="A159">
        <v>158</v>
      </c>
      <c r="B159" s="19" t="s">
        <v>950</v>
      </c>
      <c r="C159" s="19" t="s">
        <v>951</v>
      </c>
      <c r="D159" s="19" t="s">
        <v>952</v>
      </c>
      <c r="E159" s="19" t="s">
        <v>48</v>
      </c>
      <c r="F159" s="19" t="s">
        <v>49</v>
      </c>
      <c r="G159" s="21">
        <v>82</v>
      </c>
      <c r="H15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</v>
      </c>
      <c r="I159" s="22">
        <v>44390</v>
      </c>
      <c r="J159" s="23">
        <f ca="1">DATEDIF(BDD_client___segmentation__2[[#This Row],[date_web]],TODAY(),"M")</f>
        <v>20</v>
      </c>
      <c r="K15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59" s="21">
        <v>8</v>
      </c>
      <c r="M159" s="21">
        <f>BDD_client___segmentation__2[[#This Row],[24months_web]]*0.5</f>
        <v>4</v>
      </c>
      <c r="N159" s="21">
        <f ca="1">SUM(BDD_client___segmentation__2[[#This Row],[montant_score]],BDD_client___segmentation__2[[#This Row],[recence_score]],BDD_client___segmentation__2[[#This Row],[frequence_score]])</f>
        <v>6</v>
      </c>
      <c r="O159" s="19" t="s">
        <v>953</v>
      </c>
      <c r="P159" s="19" t="s">
        <v>954</v>
      </c>
      <c r="Q159" s="19" t="s">
        <v>955</v>
      </c>
      <c r="R159" s="20">
        <v>43972</v>
      </c>
      <c r="S159">
        <v>1277</v>
      </c>
      <c r="T159">
        <v>85</v>
      </c>
    </row>
    <row r="160" spans="1:20" x14ac:dyDescent="0.25">
      <c r="A160">
        <v>159</v>
      </c>
      <c r="B160" s="19" t="s">
        <v>956</v>
      </c>
      <c r="C160" s="19" t="s">
        <v>957</v>
      </c>
      <c r="D160" s="19" t="s">
        <v>958</v>
      </c>
      <c r="E160" s="19" t="s">
        <v>48</v>
      </c>
      <c r="F160" s="19" t="s">
        <v>125</v>
      </c>
      <c r="G160" s="21">
        <v>4613</v>
      </c>
      <c r="H16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60" s="22">
        <v>44471</v>
      </c>
      <c r="J160" s="23">
        <f ca="1">DATEDIF(BDD_client___segmentation__2[[#This Row],[date_web]],TODAY(),"M")</f>
        <v>17</v>
      </c>
      <c r="K16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60" s="21">
        <v>10</v>
      </c>
      <c r="M160" s="21">
        <f>BDD_client___segmentation__2[[#This Row],[24months_web]]*0.5</f>
        <v>5</v>
      </c>
      <c r="N160" s="21">
        <f ca="1">SUM(BDD_client___segmentation__2[[#This Row],[montant_score]],BDD_client___segmentation__2[[#This Row],[recence_score]],BDD_client___segmentation__2[[#This Row],[frequence_score]])</f>
        <v>36</v>
      </c>
      <c r="O160" s="19" t="s">
        <v>959</v>
      </c>
      <c r="P160" s="19" t="s">
        <v>960</v>
      </c>
      <c r="Q160" s="19" t="s">
        <v>961</v>
      </c>
      <c r="R160" s="20">
        <v>43529</v>
      </c>
      <c r="S160">
        <v>3983</v>
      </c>
      <c r="T160">
        <v>23</v>
      </c>
    </row>
    <row r="161" spans="1:20" x14ac:dyDescent="0.25">
      <c r="A161">
        <v>160</v>
      </c>
      <c r="B161" s="19" t="s">
        <v>962</v>
      </c>
      <c r="C161" s="19" t="s">
        <v>963</v>
      </c>
      <c r="D161" s="19" t="s">
        <v>964</v>
      </c>
      <c r="E161" s="19" t="s">
        <v>48</v>
      </c>
      <c r="F161" s="19" t="s">
        <v>49</v>
      </c>
      <c r="G161" s="21">
        <v>447</v>
      </c>
      <c r="H16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161" s="22">
        <v>44239</v>
      </c>
      <c r="J161" s="23">
        <f ca="1">DATEDIF(BDD_client___segmentation__2[[#This Row],[date_web]],TODAY(),"M")</f>
        <v>25</v>
      </c>
      <c r="K16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61" s="21">
        <v>5</v>
      </c>
      <c r="M161" s="21">
        <f>BDD_client___segmentation__2[[#This Row],[24months_web]]*0.5</f>
        <v>2.5</v>
      </c>
      <c r="N161" s="21">
        <f ca="1">SUM(BDD_client___segmentation__2[[#This Row],[montant_score]],BDD_client___segmentation__2[[#This Row],[recence_score]],BDD_client___segmentation__2[[#This Row],[frequence_score]])</f>
        <v>7.5</v>
      </c>
      <c r="O161" s="19" t="s">
        <v>965</v>
      </c>
      <c r="P161" s="19" t="s">
        <v>966</v>
      </c>
      <c r="Q161" s="19" t="s">
        <v>967</v>
      </c>
      <c r="R161" s="20">
        <v>44591</v>
      </c>
      <c r="S161">
        <v>830</v>
      </c>
      <c r="T161">
        <v>53</v>
      </c>
    </row>
    <row r="162" spans="1:20" x14ac:dyDescent="0.25">
      <c r="A162">
        <v>161</v>
      </c>
      <c r="B162" s="19" t="s">
        <v>968</v>
      </c>
      <c r="C162" s="19" t="s">
        <v>969</v>
      </c>
      <c r="D162" s="19" t="s">
        <v>970</v>
      </c>
      <c r="E162" s="19" t="s">
        <v>62</v>
      </c>
      <c r="F162" s="19" t="s">
        <v>63</v>
      </c>
      <c r="G162" s="21">
        <v>4724</v>
      </c>
      <c r="H16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62" s="22">
        <v>44518</v>
      </c>
      <c r="J162" s="23">
        <f ca="1">DATEDIF(BDD_client___segmentation__2[[#This Row],[date_web]],TODAY(),"M")</f>
        <v>16</v>
      </c>
      <c r="K16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62" s="21">
        <v>14</v>
      </c>
      <c r="M162" s="21">
        <f>BDD_client___segmentation__2[[#This Row],[24months_web]]*0.5</f>
        <v>7</v>
      </c>
      <c r="N162" s="21">
        <f ca="1">SUM(BDD_client___segmentation__2[[#This Row],[montant_score]],BDD_client___segmentation__2[[#This Row],[recence_score]],BDD_client___segmentation__2[[#This Row],[frequence_score]])</f>
        <v>38</v>
      </c>
      <c r="O162" s="19" t="s">
        <v>971</v>
      </c>
      <c r="P162" s="19" t="s">
        <v>972</v>
      </c>
      <c r="Q162" s="19" t="s">
        <v>973</v>
      </c>
      <c r="R162" s="20">
        <v>44788</v>
      </c>
      <c r="S162">
        <v>1778</v>
      </c>
      <c r="T162">
        <v>185</v>
      </c>
    </row>
    <row r="163" spans="1:20" x14ac:dyDescent="0.25">
      <c r="A163">
        <v>162</v>
      </c>
      <c r="B163" s="19" t="s">
        <v>974</v>
      </c>
      <c r="C163" s="19" t="s">
        <v>975</v>
      </c>
      <c r="D163" s="19" t="s">
        <v>976</v>
      </c>
      <c r="E163" s="19" t="s">
        <v>48</v>
      </c>
      <c r="F163" s="19" t="s">
        <v>49</v>
      </c>
      <c r="G163" s="21">
        <v>4746</v>
      </c>
      <c r="H16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63" s="22">
        <v>44681</v>
      </c>
      <c r="J163" s="23">
        <f ca="1">DATEDIF(BDD_client___segmentation__2[[#This Row],[date_web]],TODAY(),"M")</f>
        <v>10</v>
      </c>
      <c r="K16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163" s="21">
        <v>18</v>
      </c>
      <c r="M163" s="21">
        <f>BDD_client___segmentation__2[[#This Row],[24months_web]]*0.5</f>
        <v>9</v>
      </c>
      <c r="N163" s="21">
        <f ca="1">SUM(BDD_client___segmentation__2[[#This Row],[montant_score]],BDD_client___segmentation__2[[#This Row],[recence_score]],BDD_client___segmentation__2[[#This Row],[frequence_score]])</f>
        <v>44</v>
      </c>
      <c r="O163" s="19" t="s">
        <v>977</v>
      </c>
      <c r="P163" s="19" t="s">
        <v>978</v>
      </c>
      <c r="Q163" s="19" t="s">
        <v>979</v>
      </c>
      <c r="R163" s="20">
        <v>43335</v>
      </c>
      <c r="S163">
        <v>1401</v>
      </c>
      <c r="T163">
        <v>26</v>
      </c>
    </row>
    <row r="164" spans="1:20" x14ac:dyDescent="0.25">
      <c r="A164">
        <v>163</v>
      </c>
      <c r="B164" s="19" t="s">
        <v>980</v>
      </c>
      <c r="C164" s="19" t="s">
        <v>981</v>
      </c>
      <c r="D164" s="19" t="s">
        <v>982</v>
      </c>
      <c r="E164" s="19" t="s">
        <v>62</v>
      </c>
      <c r="F164" s="19" t="s">
        <v>49</v>
      </c>
      <c r="G164" s="21">
        <v>139</v>
      </c>
      <c r="H16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164" s="22">
        <v>43119</v>
      </c>
      <c r="J164" s="23">
        <f ca="1">DATEDIF(BDD_client___segmentation__2[[#This Row],[date_web]],TODAY(),"M")</f>
        <v>62</v>
      </c>
      <c r="K16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64" s="21">
        <v>26</v>
      </c>
      <c r="M164" s="21">
        <f>BDD_client___segmentation__2[[#This Row],[24months_web]]*0.5</f>
        <v>13</v>
      </c>
      <c r="N164" s="21">
        <f ca="1">SUM(BDD_client___segmentation__2[[#This Row],[montant_score]],BDD_client___segmentation__2[[#This Row],[recence_score]],BDD_client___segmentation__2[[#This Row],[frequence_score]])</f>
        <v>18</v>
      </c>
      <c r="O164" s="19" t="s">
        <v>983</v>
      </c>
      <c r="P164" s="19" t="s">
        <v>984</v>
      </c>
      <c r="Q164" s="19" t="s">
        <v>985</v>
      </c>
      <c r="R164" s="20">
        <v>43179</v>
      </c>
      <c r="S164">
        <v>4921</v>
      </c>
      <c r="T164">
        <v>112</v>
      </c>
    </row>
    <row r="165" spans="1:20" x14ac:dyDescent="0.25">
      <c r="A165">
        <v>164</v>
      </c>
      <c r="B165" s="19" t="s">
        <v>986</v>
      </c>
      <c r="C165" s="19" t="s">
        <v>987</v>
      </c>
      <c r="D165" s="19" t="s">
        <v>988</v>
      </c>
      <c r="E165" s="19" t="s">
        <v>62</v>
      </c>
      <c r="F165" s="19" t="s">
        <v>49</v>
      </c>
      <c r="G165" s="21">
        <v>2161</v>
      </c>
      <c r="H16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65" s="22">
        <v>43839</v>
      </c>
      <c r="J165" s="23">
        <f ca="1">DATEDIF(BDD_client___segmentation__2[[#This Row],[date_web]],TODAY(),"M")</f>
        <v>38</v>
      </c>
      <c r="K16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65" s="21">
        <v>12</v>
      </c>
      <c r="M165" s="21">
        <f>BDD_client___segmentation__2[[#This Row],[24months_web]]*0.5</f>
        <v>6</v>
      </c>
      <c r="N165" s="21">
        <f ca="1">SUM(BDD_client___segmentation__2[[#This Row],[montant_score]],BDD_client___segmentation__2[[#This Row],[recence_score]],BDD_client___segmentation__2[[#This Row],[frequence_score]])</f>
        <v>26</v>
      </c>
      <c r="O165" s="19" t="s">
        <v>989</v>
      </c>
      <c r="P165" s="19" t="s">
        <v>990</v>
      </c>
      <c r="Q165" s="19" t="s">
        <v>991</v>
      </c>
      <c r="R165" s="20">
        <v>44056</v>
      </c>
      <c r="S165">
        <v>1197</v>
      </c>
      <c r="T165">
        <v>122</v>
      </c>
    </row>
    <row r="166" spans="1:20" x14ac:dyDescent="0.25">
      <c r="A166">
        <v>165</v>
      </c>
      <c r="B166" s="19" t="s">
        <v>992</v>
      </c>
      <c r="C166" s="19" t="s">
        <v>993</v>
      </c>
      <c r="D166" s="19" t="s">
        <v>994</v>
      </c>
      <c r="E166" s="19" t="s">
        <v>48</v>
      </c>
      <c r="F166" s="19" t="s">
        <v>49</v>
      </c>
      <c r="G166" s="21">
        <v>1400</v>
      </c>
      <c r="H16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66" s="22">
        <v>44111</v>
      </c>
      <c r="J166" s="23">
        <f ca="1">DATEDIF(BDD_client___segmentation__2[[#This Row],[date_web]],TODAY(),"M")</f>
        <v>29</v>
      </c>
      <c r="K16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66" s="21">
        <v>7</v>
      </c>
      <c r="M166" s="21">
        <f>BDD_client___segmentation__2[[#This Row],[24months_web]]*0.5</f>
        <v>3.5</v>
      </c>
      <c r="N166" s="21">
        <f ca="1">SUM(BDD_client___segmentation__2[[#This Row],[montant_score]],BDD_client___segmentation__2[[#This Row],[recence_score]],BDD_client___segmentation__2[[#This Row],[frequence_score]])</f>
        <v>23.5</v>
      </c>
      <c r="O166" s="19" t="s">
        <v>995</v>
      </c>
      <c r="P166" s="19" t="s">
        <v>996</v>
      </c>
      <c r="Q166" s="19" t="s">
        <v>997</v>
      </c>
      <c r="R166" s="20">
        <v>44272</v>
      </c>
      <c r="S166">
        <v>621</v>
      </c>
      <c r="T166">
        <v>128</v>
      </c>
    </row>
    <row r="167" spans="1:20" x14ac:dyDescent="0.25">
      <c r="A167">
        <v>166</v>
      </c>
      <c r="B167" s="19" t="s">
        <v>998</v>
      </c>
      <c r="C167" s="19" t="s">
        <v>999</v>
      </c>
      <c r="D167" s="19" t="s">
        <v>1000</v>
      </c>
      <c r="E167" s="19" t="s">
        <v>62</v>
      </c>
      <c r="F167" s="19" t="s">
        <v>49</v>
      </c>
      <c r="G167" s="21">
        <v>3636</v>
      </c>
      <c r="H16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67" s="22">
        <v>43372</v>
      </c>
      <c r="J167" s="23">
        <f ca="1">DATEDIF(BDD_client___segmentation__2[[#This Row],[date_web]],TODAY(),"M")</f>
        <v>53</v>
      </c>
      <c r="K16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67" s="21">
        <v>28</v>
      </c>
      <c r="M167" s="21">
        <f>BDD_client___segmentation__2[[#This Row],[24months_web]]*0.5</f>
        <v>14</v>
      </c>
      <c r="N167" s="21">
        <f ca="1">SUM(BDD_client___segmentation__2[[#This Row],[montant_score]],BDD_client___segmentation__2[[#This Row],[recence_score]],BDD_client___segmentation__2[[#This Row],[frequence_score]])</f>
        <v>44</v>
      </c>
      <c r="O167" s="19" t="s">
        <v>614</v>
      </c>
      <c r="P167" s="19" t="s">
        <v>1001</v>
      </c>
      <c r="Q167" s="19" t="s">
        <v>430</v>
      </c>
      <c r="R167" s="20">
        <v>44755</v>
      </c>
      <c r="S167">
        <v>672</v>
      </c>
      <c r="T167">
        <v>18</v>
      </c>
    </row>
    <row r="168" spans="1:20" x14ac:dyDescent="0.25">
      <c r="A168">
        <v>167</v>
      </c>
      <c r="B168" s="19" t="s">
        <v>1002</v>
      </c>
      <c r="C168" s="19" t="s">
        <v>1003</v>
      </c>
      <c r="D168" s="19" t="s">
        <v>1004</v>
      </c>
      <c r="E168" s="19" t="s">
        <v>62</v>
      </c>
      <c r="F168" s="19" t="s">
        <v>49</v>
      </c>
      <c r="G168" s="21">
        <v>1054</v>
      </c>
      <c r="H16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68" s="22">
        <v>43905</v>
      </c>
      <c r="J168" s="23">
        <f ca="1">DATEDIF(BDD_client___segmentation__2[[#This Row],[date_web]],TODAY(),"M")</f>
        <v>36</v>
      </c>
      <c r="K16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68" s="21">
        <v>17</v>
      </c>
      <c r="M168" s="21">
        <f>BDD_client___segmentation__2[[#This Row],[24months_web]]*0.5</f>
        <v>8.5</v>
      </c>
      <c r="N168" s="21">
        <f ca="1">SUM(BDD_client___segmentation__2[[#This Row],[montant_score]],BDD_client___segmentation__2[[#This Row],[recence_score]],BDD_client___segmentation__2[[#This Row],[frequence_score]])</f>
        <v>28.5</v>
      </c>
      <c r="O168" s="19" t="s">
        <v>1005</v>
      </c>
      <c r="P168" s="19" t="s">
        <v>1006</v>
      </c>
      <c r="Q168" s="19" t="s">
        <v>1007</v>
      </c>
      <c r="R168" s="20">
        <v>43810</v>
      </c>
      <c r="S168">
        <v>1386</v>
      </c>
      <c r="T168">
        <v>95</v>
      </c>
    </row>
    <row r="169" spans="1:20" x14ac:dyDescent="0.25">
      <c r="A169">
        <v>168</v>
      </c>
      <c r="B169" s="19" t="s">
        <v>1008</v>
      </c>
      <c r="C169" s="19" t="s">
        <v>1009</v>
      </c>
      <c r="D169" s="19" t="s">
        <v>1010</v>
      </c>
      <c r="E169" s="19" t="s">
        <v>62</v>
      </c>
      <c r="F169" s="19" t="s">
        <v>398</v>
      </c>
      <c r="G169" s="21">
        <v>3454</v>
      </c>
      <c r="H16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69" s="22">
        <v>43965</v>
      </c>
      <c r="J169" s="23">
        <f ca="1">DATEDIF(BDD_client___segmentation__2[[#This Row],[date_web]],TODAY(),"M")</f>
        <v>34</v>
      </c>
      <c r="K16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69" s="21">
        <v>23</v>
      </c>
      <c r="M169" s="21">
        <f>BDD_client___segmentation__2[[#This Row],[24months_web]]*0.5</f>
        <v>11.5</v>
      </c>
      <c r="N169" s="21">
        <f ca="1">SUM(BDD_client___segmentation__2[[#This Row],[montant_score]],BDD_client___segmentation__2[[#This Row],[recence_score]],BDD_client___segmentation__2[[#This Row],[frequence_score]])</f>
        <v>41.5</v>
      </c>
      <c r="O169" s="19" t="s">
        <v>558</v>
      </c>
      <c r="P169" s="19" t="s">
        <v>1011</v>
      </c>
      <c r="Q169" s="19" t="s">
        <v>1012</v>
      </c>
      <c r="R169" s="20">
        <v>44889</v>
      </c>
      <c r="S169">
        <v>2068</v>
      </c>
      <c r="T169">
        <v>132</v>
      </c>
    </row>
    <row r="170" spans="1:20" x14ac:dyDescent="0.25">
      <c r="A170">
        <v>169</v>
      </c>
      <c r="B170" s="19" t="s">
        <v>1013</v>
      </c>
      <c r="C170" s="19" t="s">
        <v>1014</v>
      </c>
      <c r="D170" s="19" t="s">
        <v>1015</v>
      </c>
      <c r="E170" s="19" t="s">
        <v>62</v>
      </c>
      <c r="F170" s="19" t="s">
        <v>49</v>
      </c>
      <c r="G170" s="21">
        <v>3699</v>
      </c>
      <c r="H17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70" s="22">
        <v>43534</v>
      </c>
      <c r="J170" s="23">
        <f ca="1">DATEDIF(BDD_client___segmentation__2[[#This Row],[date_web]],TODAY(),"M")</f>
        <v>48</v>
      </c>
      <c r="K17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70" s="21">
        <v>27</v>
      </c>
      <c r="M170" s="21">
        <f>BDD_client___segmentation__2[[#This Row],[24months_web]]*0.5</f>
        <v>13.5</v>
      </c>
      <c r="N170" s="21">
        <f ca="1">SUM(BDD_client___segmentation__2[[#This Row],[montant_score]],BDD_client___segmentation__2[[#This Row],[recence_score]],BDD_client___segmentation__2[[#This Row],[frequence_score]])</f>
        <v>43.5</v>
      </c>
      <c r="O170" s="19" t="s">
        <v>119</v>
      </c>
      <c r="P170" s="19" t="s">
        <v>1016</v>
      </c>
      <c r="Q170" s="19" t="s">
        <v>1017</v>
      </c>
      <c r="R170" s="20">
        <v>43119</v>
      </c>
      <c r="S170">
        <v>329</v>
      </c>
      <c r="T170">
        <v>208</v>
      </c>
    </row>
    <row r="171" spans="1:20" x14ac:dyDescent="0.25">
      <c r="A171">
        <v>170</v>
      </c>
      <c r="B171" s="19" t="s">
        <v>1018</v>
      </c>
      <c r="C171" s="19" t="s">
        <v>1019</v>
      </c>
      <c r="D171" s="19" t="s">
        <v>1020</v>
      </c>
      <c r="E171" s="19" t="s">
        <v>48</v>
      </c>
      <c r="F171" s="19" t="s">
        <v>49</v>
      </c>
      <c r="G171" s="21">
        <v>4974</v>
      </c>
      <c r="H17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71" s="22">
        <v>44626</v>
      </c>
      <c r="J171" s="23">
        <f ca="1">DATEDIF(BDD_client___segmentation__2[[#This Row],[date_web]],TODAY(),"M")</f>
        <v>12</v>
      </c>
      <c r="K17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171" s="21">
        <v>5</v>
      </c>
      <c r="M171" s="21">
        <f>BDD_client___segmentation__2[[#This Row],[24months_web]]*0.5</f>
        <v>2.5</v>
      </c>
      <c r="N171" s="21">
        <f ca="1">SUM(BDD_client___segmentation__2[[#This Row],[montant_score]],BDD_client___segmentation__2[[#This Row],[recence_score]],BDD_client___segmentation__2[[#This Row],[frequence_score]])</f>
        <v>37.5</v>
      </c>
      <c r="O171" s="19" t="s">
        <v>1021</v>
      </c>
      <c r="P171" s="19" t="s">
        <v>1022</v>
      </c>
      <c r="Q171" s="19" t="s">
        <v>1023</v>
      </c>
      <c r="R171" s="20">
        <v>43491</v>
      </c>
      <c r="S171">
        <v>1025</v>
      </c>
      <c r="T171">
        <v>60</v>
      </c>
    </row>
    <row r="172" spans="1:20" x14ac:dyDescent="0.25">
      <c r="A172">
        <v>171</v>
      </c>
      <c r="B172" s="19" t="s">
        <v>1024</v>
      </c>
      <c r="C172" s="19" t="s">
        <v>1025</v>
      </c>
      <c r="D172" s="19" t="s">
        <v>1026</v>
      </c>
      <c r="E172" s="19" t="s">
        <v>62</v>
      </c>
      <c r="F172" s="19" t="s">
        <v>49</v>
      </c>
      <c r="G172" s="21">
        <v>1399</v>
      </c>
      <c r="H17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72" s="22">
        <v>43491</v>
      </c>
      <c r="J172" s="23">
        <f ca="1">DATEDIF(BDD_client___segmentation__2[[#This Row],[date_web]],TODAY(),"M")</f>
        <v>50</v>
      </c>
      <c r="K17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72" s="21">
        <v>24</v>
      </c>
      <c r="M172" s="21">
        <f>BDD_client___segmentation__2[[#This Row],[24months_web]]*0.5</f>
        <v>12</v>
      </c>
      <c r="N172" s="21">
        <f ca="1">SUM(BDD_client___segmentation__2[[#This Row],[montant_score]],BDD_client___segmentation__2[[#This Row],[recence_score]],BDD_client___segmentation__2[[#This Row],[frequence_score]])</f>
        <v>32</v>
      </c>
      <c r="O172" s="19" t="s">
        <v>915</v>
      </c>
      <c r="P172" s="19" t="s">
        <v>1027</v>
      </c>
      <c r="Q172" s="19" t="s">
        <v>1028</v>
      </c>
      <c r="R172" s="20">
        <v>43486</v>
      </c>
      <c r="S172">
        <v>2170</v>
      </c>
      <c r="T172">
        <v>88</v>
      </c>
    </row>
    <row r="173" spans="1:20" x14ac:dyDescent="0.25">
      <c r="A173">
        <v>172</v>
      </c>
      <c r="B173" s="19" t="s">
        <v>1029</v>
      </c>
      <c r="C173" s="19" t="s">
        <v>1030</v>
      </c>
      <c r="D173" s="19" t="s">
        <v>1031</v>
      </c>
      <c r="E173" s="19" t="s">
        <v>48</v>
      </c>
      <c r="F173" s="19" t="s">
        <v>49</v>
      </c>
      <c r="G173" s="21">
        <v>1676</v>
      </c>
      <c r="H17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73" s="22">
        <v>44406</v>
      </c>
      <c r="J173" s="23">
        <f ca="1">DATEDIF(BDD_client___segmentation__2[[#This Row],[date_web]],TODAY(),"M")</f>
        <v>19</v>
      </c>
      <c r="K17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73" s="21">
        <v>3</v>
      </c>
      <c r="M173" s="21">
        <f>BDD_client___segmentation__2[[#This Row],[24months_web]]*0.5</f>
        <v>1.5</v>
      </c>
      <c r="N173" s="21">
        <f ca="1">SUM(BDD_client___segmentation__2[[#This Row],[montant_score]],BDD_client___segmentation__2[[#This Row],[recence_score]],BDD_client___segmentation__2[[#This Row],[frequence_score]])</f>
        <v>22.5</v>
      </c>
      <c r="O173" s="19" t="s">
        <v>1032</v>
      </c>
      <c r="P173" s="19" t="s">
        <v>1033</v>
      </c>
      <c r="Q173" s="19" t="s">
        <v>273</v>
      </c>
      <c r="R173" s="20">
        <v>44788</v>
      </c>
      <c r="S173">
        <v>1283</v>
      </c>
      <c r="T173">
        <v>59</v>
      </c>
    </row>
    <row r="174" spans="1:20" x14ac:dyDescent="0.25">
      <c r="A174">
        <v>173</v>
      </c>
      <c r="B174" s="19" t="s">
        <v>1034</v>
      </c>
      <c r="C174" s="19" t="s">
        <v>1035</v>
      </c>
      <c r="D174" s="19" t="s">
        <v>1036</v>
      </c>
      <c r="E174" s="19" t="s">
        <v>48</v>
      </c>
      <c r="F174" s="19" t="s">
        <v>49</v>
      </c>
      <c r="G174" s="21">
        <v>1087</v>
      </c>
      <c r="H17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74" s="22">
        <v>43809</v>
      </c>
      <c r="J174" s="23">
        <f ca="1">DATEDIF(BDD_client___segmentation__2[[#This Row],[date_web]],TODAY(),"M")</f>
        <v>39</v>
      </c>
      <c r="K17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74" s="21">
        <v>26</v>
      </c>
      <c r="M174" s="21">
        <f>BDD_client___segmentation__2[[#This Row],[24months_web]]*0.5</f>
        <v>13</v>
      </c>
      <c r="N174" s="21">
        <f ca="1">SUM(BDD_client___segmentation__2[[#This Row],[montant_score]],BDD_client___segmentation__2[[#This Row],[recence_score]],BDD_client___segmentation__2[[#This Row],[frequence_score]])</f>
        <v>33</v>
      </c>
      <c r="O174" s="19" t="s">
        <v>1037</v>
      </c>
      <c r="P174" s="19" t="s">
        <v>854</v>
      </c>
      <c r="Q174" s="19" t="s">
        <v>855</v>
      </c>
      <c r="R174" s="20">
        <v>43393</v>
      </c>
      <c r="S174">
        <v>817</v>
      </c>
      <c r="T174">
        <v>2</v>
      </c>
    </row>
    <row r="175" spans="1:20" x14ac:dyDescent="0.25">
      <c r="A175">
        <v>174</v>
      </c>
      <c r="B175" s="19" t="s">
        <v>1038</v>
      </c>
      <c r="C175" s="19" t="s">
        <v>1039</v>
      </c>
      <c r="D175" s="19" t="s">
        <v>1040</v>
      </c>
      <c r="E175" s="19" t="s">
        <v>62</v>
      </c>
      <c r="F175" s="19" t="s">
        <v>49</v>
      </c>
      <c r="G175" s="21">
        <v>2966</v>
      </c>
      <c r="H17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75" s="22">
        <v>44010</v>
      </c>
      <c r="J175" s="23">
        <f ca="1">DATEDIF(BDD_client___segmentation__2[[#This Row],[date_web]],TODAY(),"M")</f>
        <v>32</v>
      </c>
      <c r="K17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75" s="21">
        <v>4</v>
      </c>
      <c r="M175" s="21">
        <f>BDD_client___segmentation__2[[#This Row],[24months_web]]*0.5</f>
        <v>2</v>
      </c>
      <c r="N175" s="21">
        <f ca="1">SUM(BDD_client___segmentation__2[[#This Row],[montant_score]],BDD_client___segmentation__2[[#This Row],[recence_score]],BDD_client___segmentation__2[[#This Row],[frequence_score]])</f>
        <v>22</v>
      </c>
      <c r="O175" s="19" t="s">
        <v>132</v>
      </c>
      <c r="P175" s="19" t="s">
        <v>1041</v>
      </c>
      <c r="Q175" s="19" t="s">
        <v>1042</v>
      </c>
      <c r="R175" s="20">
        <v>43241</v>
      </c>
      <c r="S175">
        <v>1048</v>
      </c>
      <c r="T175">
        <v>3</v>
      </c>
    </row>
    <row r="176" spans="1:20" x14ac:dyDescent="0.25">
      <c r="A176">
        <v>175</v>
      </c>
      <c r="B176" s="19" t="s">
        <v>1043</v>
      </c>
      <c r="C176" s="19" t="s">
        <v>1044</v>
      </c>
      <c r="D176" s="19" t="s">
        <v>1045</v>
      </c>
      <c r="E176" s="19" t="s">
        <v>62</v>
      </c>
      <c r="F176" s="19" t="s">
        <v>49</v>
      </c>
      <c r="G176" s="21">
        <v>3776</v>
      </c>
      <c r="H17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76" s="22">
        <v>43797</v>
      </c>
      <c r="J176" s="23">
        <f ca="1">DATEDIF(BDD_client___segmentation__2[[#This Row],[date_web]],TODAY(),"M")</f>
        <v>39</v>
      </c>
      <c r="K17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76" s="21">
        <v>17</v>
      </c>
      <c r="M176" s="21">
        <f>BDD_client___segmentation__2[[#This Row],[24months_web]]*0.5</f>
        <v>8.5</v>
      </c>
      <c r="N176" s="21">
        <f ca="1">SUM(BDD_client___segmentation__2[[#This Row],[montant_score]],BDD_client___segmentation__2[[#This Row],[recence_score]],BDD_client___segmentation__2[[#This Row],[frequence_score]])</f>
        <v>38.5</v>
      </c>
      <c r="O176" s="19" t="s">
        <v>451</v>
      </c>
      <c r="P176" s="19" t="s">
        <v>1046</v>
      </c>
      <c r="Q176" s="19" t="s">
        <v>1047</v>
      </c>
      <c r="R176" s="20">
        <v>43798</v>
      </c>
      <c r="S176">
        <v>1894</v>
      </c>
      <c r="T176">
        <v>161</v>
      </c>
    </row>
    <row r="177" spans="1:20" x14ac:dyDescent="0.25">
      <c r="A177">
        <v>176</v>
      </c>
      <c r="B177" s="19" t="s">
        <v>1048</v>
      </c>
      <c r="C177" s="19" t="s">
        <v>1049</v>
      </c>
      <c r="D177" s="19" t="s">
        <v>1050</v>
      </c>
      <c r="E177" s="19" t="s">
        <v>48</v>
      </c>
      <c r="F177" s="19" t="s">
        <v>49</v>
      </c>
      <c r="G177" s="21">
        <v>1984</v>
      </c>
      <c r="H17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77" s="22">
        <v>43203</v>
      </c>
      <c r="J177" s="23">
        <f ca="1">DATEDIF(BDD_client___segmentation__2[[#This Row],[date_web]],TODAY(),"M")</f>
        <v>59</v>
      </c>
      <c r="K17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77" s="21">
        <v>19</v>
      </c>
      <c r="M177" s="21">
        <f>BDD_client___segmentation__2[[#This Row],[24months_web]]*0.5</f>
        <v>9.5</v>
      </c>
      <c r="N177" s="21">
        <f ca="1">SUM(BDD_client___segmentation__2[[#This Row],[montant_score]],BDD_client___segmentation__2[[#This Row],[recence_score]],BDD_client___segmentation__2[[#This Row],[frequence_score]])</f>
        <v>29.5</v>
      </c>
      <c r="O177" s="19" t="s">
        <v>174</v>
      </c>
      <c r="P177" s="19" t="s">
        <v>1051</v>
      </c>
      <c r="Q177" s="19" t="s">
        <v>1052</v>
      </c>
      <c r="R177" s="20">
        <v>43403</v>
      </c>
      <c r="S177">
        <v>3684</v>
      </c>
      <c r="T177">
        <v>226</v>
      </c>
    </row>
    <row r="178" spans="1:20" x14ac:dyDescent="0.25">
      <c r="A178">
        <v>177</v>
      </c>
      <c r="B178" s="19" t="s">
        <v>1053</v>
      </c>
      <c r="C178" s="19" t="s">
        <v>1054</v>
      </c>
      <c r="D178" s="19" t="s">
        <v>1055</v>
      </c>
      <c r="E178" s="19" t="s">
        <v>62</v>
      </c>
      <c r="F178" s="19" t="s">
        <v>205</v>
      </c>
      <c r="G178" s="21">
        <v>4156</v>
      </c>
      <c r="H17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78" s="22">
        <v>44293</v>
      </c>
      <c r="J178" s="23">
        <f ca="1">DATEDIF(BDD_client___segmentation__2[[#This Row],[date_web]],TODAY(),"M")</f>
        <v>23</v>
      </c>
      <c r="K17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78" s="21">
        <v>4</v>
      </c>
      <c r="M178" s="21">
        <f>BDD_client___segmentation__2[[#This Row],[24months_web]]*0.5</f>
        <v>2</v>
      </c>
      <c r="N178" s="21">
        <f ca="1">SUM(BDD_client___segmentation__2[[#This Row],[montant_score]],BDD_client___segmentation__2[[#This Row],[recence_score]],BDD_client___segmentation__2[[#This Row],[frequence_score]])</f>
        <v>33</v>
      </c>
      <c r="O178" s="19" t="s">
        <v>1056</v>
      </c>
      <c r="P178" s="19" t="s">
        <v>1057</v>
      </c>
      <c r="Q178" s="19" t="s">
        <v>605</v>
      </c>
      <c r="R178" s="20">
        <v>43940</v>
      </c>
      <c r="S178">
        <v>1158</v>
      </c>
      <c r="T178">
        <v>152</v>
      </c>
    </row>
    <row r="179" spans="1:20" x14ac:dyDescent="0.25">
      <c r="A179">
        <v>178</v>
      </c>
      <c r="B179" s="19" t="s">
        <v>1058</v>
      </c>
      <c r="C179" s="19" t="s">
        <v>1059</v>
      </c>
      <c r="D179" s="19" t="s">
        <v>1060</v>
      </c>
      <c r="E179" s="19" t="s">
        <v>48</v>
      </c>
      <c r="F179" s="19" t="s">
        <v>205</v>
      </c>
      <c r="G179" s="21">
        <v>4179</v>
      </c>
      <c r="H17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79" s="22">
        <v>44339</v>
      </c>
      <c r="J179" s="23">
        <f ca="1">DATEDIF(BDD_client___segmentation__2[[#This Row],[date_web]],TODAY(),"M")</f>
        <v>22</v>
      </c>
      <c r="K17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79" s="21">
        <v>19</v>
      </c>
      <c r="M179" s="21">
        <f>BDD_client___segmentation__2[[#This Row],[24months_web]]*0.5</f>
        <v>9.5</v>
      </c>
      <c r="N179" s="21">
        <f ca="1">SUM(BDD_client___segmentation__2[[#This Row],[montant_score]],BDD_client___segmentation__2[[#This Row],[recence_score]],BDD_client___segmentation__2[[#This Row],[frequence_score]])</f>
        <v>40.5</v>
      </c>
      <c r="O179" s="19" t="s">
        <v>1061</v>
      </c>
      <c r="P179" s="19" t="s">
        <v>1057</v>
      </c>
      <c r="Q179" s="19" t="s">
        <v>605</v>
      </c>
      <c r="R179" s="20">
        <v>43975</v>
      </c>
      <c r="S179">
        <v>1727</v>
      </c>
      <c r="T179">
        <v>51</v>
      </c>
    </row>
    <row r="180" spans="1:20" x14ac:dyDescent="0.25">
      <c r="A180">
        <v>179</v>
      </c>
      <c r="B180" s="19" t="s">
        <v>1062</v>
      </c>
      <c r="C180" s="19" t="s">
        <v>1063</v>
      </c>
      <c r="D180" s="19" t="s">
        <v>1064</v>
      </c>
      <c r="E180" s="19" t="s">
        <v>62</v>
      </c>
      <c r="F180" s="19" t="s">
        <v>63</v>
      </c>
      <c r="G180" s="21">
        <v>1720</v>
      </c>
      <c r="H18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80" s="22">
        <v>44186</v>
      </c>
      <c r="J180" s="23">
        <f ca="1">DATEDIF(BDD_client___segmentation__2[[#This Row],[date_web]],TODAY(),"M")</f>
        <v>27</v>
      </c>
      <c r="K18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80" s="21">
        <v>29</v>
      </c>
      <c r="M180" s="21">
        <f>BDD_client___segmentation__2[[#This Row],[24months_web]]*0.5</f>
        <v>14.5</v>
      </c>
      <c r="N180" s="21">
        <f ca="1">SUM(BDD_client___segmentation__2[[#This Row],[montant_score]],BDD_client___segmentation__2[[#This Row],[recence_score]],BDD_client___segmentation__2[[#This Row],[frequence_score]])</f>
        <v>34.5</v>
      </c>
      <c r="O180" s="19" t="s">
        <v>1065</v>
      </c>
      <c r="P180" s="19" t="s">
        <v>1066</v>
      </c>
      <c r="Q180" s="19" t="s">
        <v>1067</v>
      </c>
      <c r="R180" s="20">
        <v>44103</v>
      </c>
      <c r="S180">
        <v>754</v>
      </c>
      <c r="T180">
        <v>190</v>
      </c>
    </row>
    <row r="181" spans="1:20" x14ac:dyDescent="0.25">
      <c r="A181">
        <v>180</v>
      </c>
      <c r="B181" s="19" t="s">
        <v>1068</v>
      </c>
      <c r="C181" s="19" t="s">
        <v>1069</v>
      </c>
      <c r="D181" s="19" t="s">
        <v>1070</v>
      </c>
      <c r="E181" s="19" t="s">
        <v>48</v>
      </c>
      <c r="F181" s="19" t="s">
        <v>49</v>
      </c>
      <c r="G181" s="21">
        <v>4430</v>
      </c>
      <c r="H18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81" s="22">
        <v>44298</v>
      </c>
      <c r="J181" s="23">
        <f ca="1">DATEDIF(BDD_client___segmentation__2[[#This Row],[date_web]],TODAY(),"M")</f>
        <v>23</v>
      </c>
      <c r="K18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81" s="21">
        <v>1</v>
      </c>
      <c r="M181" s="21">
        <f>BDD_client___segmentation__2[[#This Row],[24months_web]]*0.5</f>
        <v>0.5</v>
      </c>
      <c r="N181" s="21">
        <f ca="1">SUM(BDD_client___segmentation__2[[#This Row],[montant_score]],BDD_client___segmentation__2[[#This Row],[recence_score]],BDD_client___segmentation__2[[#This Row],[frequence_score]])</f>
        <v>31.5</v>
      </c>
      <c r="O181" s="19" t="s">
        <v>1071</v>
      </c>
      <c r="P181" s="19" t="s">
        <v>1072</v>
      </c>
      <c r="Q181" s="19" t="s">
        <v>1073</v>
      </c>
      <c r="R181" s="20">
        <v>43412</v>
      </c>
      <c r="S181">
        <v>2368</v>
      </c>
      <c r="T181">
        <v>202</v>
      </c>
    </row>
    <row r="182" spans="1:20" x14ac:dyDescent="0.25">
      <c r="A182">
        <v>181</v>
      </c>
      <c r="B182" s="19" t="s">
        <v>1074</v>
      </c>
      <c r="C182" s="19" t="s">
        <v>1075</v>
      </c>
      <c r="D182" s="19" t="s">
        <v>1076</v>
      </c>
      <c r="E182" s="19" t="s">
        <v>62</v>
      </c>
      <c r="F182" s="19" t="s">
        <v>49</v>
      </c>
      <c r="G182" s="21">
        <v>2049</v>
      </c>
      <c r="H18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82" s="22">
        <v>43274</v>
      </c>
      <c r="J182" s="23">
        <f ca="1">DATEDIF(BDD_client___segmentation__2[[#This Row],[date_web]],TODAY(),"M")</f>
        <v>57</v>
      </c>
      <c r="K18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82" s="21">
        <v>7</v>
      </c>
      <c r="M182" s="21">
        <f>BDD_client___segmentation__2[[#This Row],[24months_web]]*0.5</f>
        <v>3.5</v>
      </c>
      <c r="N182" s="21">
        <f ca="1">SUM(BDD_client___segmentation__2[[#This Row],[montant_score]],BDD_client___segmentation__2[[#This Row],[recence_score]],BDD_client___segmentation__2[[#This Row],[frequence_score]])</f>
        <v>23.5</v>
      </c>
      <c r="O182" s="19" t="s">
        <v>1077</v>
      </c>
      <c r="P182" s="19" t="s">
        <v>1078</v>
      </c>
      <c r="Q182" s="19" t="s">
        <v>1079</v>
      </c>
      <c r="R182" s="20">
        <v>44677</v>
      </c>
      <c r="S182">
        <v>1592</v>
      </c>
      <c r="T182">
        <v>64</v>
      </c>
    </row>
    <row r="183" spans="1:20" x14ac:dyDescent="0.25">
      <c r="A183">
        <v>182</v>
      </c>
      <c r="B183" s="19" t="s">
        <v>1080</v>
      </c>
      <c r="C183" s="19" t="s">
        <v>1081</v>
      </c>
      <c r="D183" s="19" t="s">
        <v>1082</v>
      </c>
      <c r="E183" s="19" t="s">
        <v>48</v>
      </c>
      <c r="F183" s="19" t="s">
        <v>49</v>
      </c>
      <c r="G183" s="21">
        <v>3992</v>
      </c>
      <c r="H18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83" s="22">
        <v>44861</v>
      </c>
      <c r="J183" s="23">
        <f ca="1">DATEDIF(BDD_client___segmentation__2[[#This Row],[date_web]],TODAY(),"M")</f>
        <v>5</v>
      </c>
      <c r="K18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183" s="21">
        <v>3</v>
      </c>
      <c r="M183" s="21">
        <f>BDD_client___segmentation__2[[#This Row],[24months_web]]*0.5</f>
        <v>1.5</v>
      </c>
      <c r="N183" s="21">
        <f ca="1">SUM(BDD_client___segmentation__2[[#This Row],[montant_score]],BDD_client___segmentation__2[[#This Row],[recence_score]],BDD_client___segmentation__2[[#This Row],[frequence_score]])</f>
        <v>41.5</v>
      </c>
      <c r="O183" s="19" t="s">
        <v>1083</v>
      </c>
      <c r="P183" s="19" t="s">
        <v>1084</v>
      </c>
      <c r="Q183" s="19" t="s">
        <v>1085</v>
      </c>
      <c r="R183" s="20">
        <v>44788</v>
      </c>
      <c r="S183">
        <v>722</v>
      </c>
      <c r="T183">
        <v>69</v>
      </c>
    </row>
    <row r="184" spans="1:20" x14ac:dyDescent="0.25">
      <c r="A184">
        <v>183</v>
      </c>
      <c r="B184" s="19" t="s">
        <v>1086</v>
      </c>
      <c r="C184" s="19" t="s">
        <v>1087</v>
      </c>
      <c r="D184" s="19" t="s">
        <v>1088</v>
      </c>
      <c r="E184" s="19" t="s">
        <v>62</v>
      </c>
      <c r="F184" s="19" t="s">
        <v>93</v>
      </c>
      <c r="G184" s="21">
        <v>1776</v>
      </c>
      <c r="H18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84" s="22">
        <v>43836</v>
      </c>
      <c r="J184" s="23">
        <f ca="1">DATEDIF(BDD_client___segmentation__2[[#This Row],[date_web]],TODAY(),"M")</f>
        <v>38</v>
      </c>
      <c r="K18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84" s="21">
        <v>18</v>
      </c>
      <c r="M184" s="21">
        <f>BDD_client___segmentation__2[[#This Row],[24months_web]]*0.5</f>
        <v>9</v>
      </c>
      <c r="N184" s="21">
        <f ca="1">SUM(BDD_client___segmentation__2[[#This Row],[montant_score]],BDD_client___segmentation__2[[#This Row],[recence_score]],BDD_client___segmentation__2[[#This Row],[frequence_score]])</f>
        <v>29</v>
      </c>
      <c r="O184" s="19" t="s">
        <v>1089</v>
      </c>
      <c r="P184" s="19" t="s">
        <v>1090</v>
      </c>
      <c r="Q184" s="19" t="s">
        <v>1091</v>
      </c>
      <c r="R184" s="20">
        <v>43637</v>
      </c>
      <c r="S184">
        <v>4955</v>
      </c>
      <c r="T184">
        <v>77</v>
      </c>
    </row>
    <row r="185" spans="1:20" x14ac:dyDescent="0.25">
      <c r="A185">
        <v>184</v>
      </c>
      <c r="B185" s="19" t="s">
        <v>1092</v>
      </c>
      <c r="C185" s="19" t="s">
        <v>1093</v>
      </c>
      <c r="D185" s="19" t="s">
        <v>1094</v>
      </c>
      <c r="E185" s="19" t="s">
        <v>48</v>
      </c>
      <c r="F185" s="19" t="s">
        <v>49</v>
      </c>
      <c r="G185" s="21">
        <v>3266</v>
      </c>
      <c r="H18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85" s="22">
        <v>44818</v>
      </c>
      <c r="J185" s="23">
        <f ca="1">DATEDIF(BDD_client___segmentation__2[[#This Row],[date_web]],TODAY(),"M")</f>
        <v>6</v>
      </c>
      <c r="K18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185" s="21">
        <v>6</v>
      </c>
      <c r="M185" s="21">
        <f>BDD_client___segmentation__2[[#This Row],[24months_web]]*0.5</f>
        <v>3</v>
      </c>
      <c r="N185" s="21">
        <f ca="1">SUM(BDD_client___segmentation__2[[#This Row],[montant_score]],BDD_client___segmentation__2[[#This Row],[recence_score]],BDD_client___segmentation__2[[#This Row],[frequence_score]])</f>
        <v>43</v>
      </c>
      <c r="O185" s="19" t="s">
        <v>1095</v>
      </c>
      <c r="P185" s="19" t="s">
        <v>1096</v>
      </c>
      <c r="Q185" s="19" t="s">
        <v>1097</v>
      </c>
      <c r="R185" s="20">
        <v>44722</v>
      </c>
      <c r="S185">
        <v>4541</v>
      </c>
      <c r="T185">
        <v>171</v>
      </c>
    </row>
    <row r="186" spans="1:20" x14ac:dyDescent="0.25">
      <c r="A186">
        <v>185</v>
      </c>
      <c r="B186" s="19" t="s">
        <v>1098</v>
      </c>
      <c r="C186" s="19" t="s">
        <v>1099</v>
      </c>
      <c r="D186" s="19" t="s">
        <v>1100</v>
      </c>
      <c r="E186" s="19" t="s">
        <v>62</v>
      </c>
      <c r="F186" s="19" t="s">
        <v>49</v>
      </c>
      <c r="G186" s="21">
        <v>375</v>
      </c>
      <c r="H18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186" s="22">
        <v>44524</v>
      </c>
      <c r="J186" s="23">
        <f ca="1">DATEDIF(BDD_client___segmentation__2[[#This Row],[date_web]],TODAY(),"M")</f>
        <v>16</v>
      </c>
      <c r="K18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86" s="21">
        <v>9</v>
      </c>
      <c r="M186" s="21">
        <f>BDD_client___segmentation__2[[#This Row],[24months_web]]*0.5</f>
        <v>4.5</v>
      </c>
      <c r="N186" s="21">
        <f ca="1">SUM(BDD_client___segmentation__2[[#This Row],[montant_score]],BDD_client___segmentation__2[[#This Row],[recence_score]],BDD_client___segmentation__2[[#This Row],[frequence_score]])</f>
        <v>10.5</v>
      </c>
      <c r="O186" s="19" t="s">
        <v>1101</v>
      </c>
      <c r="P186" s="19" t="s">
        <v>1102</v>
      </c>
      <c r="Q186" s="19" t="s">
        <v>1103</v>
      </c>
      <c r="R186" s="20">
        <v>44708</v>
      </c>
      <c r="S186">
        <v>3875</v>
      </c>
      <c r="T186">
        <v>55</v>
      </c>
    </row>
    <row r="187" spans="1:20" x14ac:dyDescent="0.25">
      <c r="A187">
        <v>186</v>
      </c>
      <c r="B187" s="19" t="s">
        <v>1104</v>
      </c>
      <c r="C187" s="19" t="s">
        <v>1105</v>
      </c>
      <c r="D187" s="19" t="s">
        <v>1106</v>
      </c>
      <c r="E187" s="19" t="s">
        <v>62</v>
      </c>
      <c r="F187" s="19" t="s">
        <v>49</v>
      </c>
      <c r="G187" s="21">
        <v>3025</v>
      </c>
      <c r="H18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87" s="22">
        <v>44198</v>
      </c>
      <c r="J187" s="23">
        <f ca="1">DATEDIF(BDD_client___segmentation__2[[#This Row],[date_web]],TODAY(),"M")</f>
        <v>26</v>
      </c>
      <c r="K18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87" s="21">
        <v>8</v>
      </c>
      <c r="M187" s="21">
        <f>BDD_client___segmentation__2[[#This Row],[24months_web]]*0.5</f>
        <v>4</v>
      </c>
      <c r="N187" s="21">
        <f ca="1">SUM(BDD_client___segmentation__2[[#This Row],[montant_score]],BDD_client___segmentation__2[[#This Row],[recence_score]],BDD_client___segmentation__2[[#This Row],[frequence_score]])</f>
        <v>34</v>
      </c>
      <c r="O187" s="19" t="s">
        <v>1107</v>
      </c>
      <c r="P187" s="19" t="s">
        <v>1108</v>
      </c>
      <c r="Q187" s="19" t="s">
        <v>1109</v>
      </c>
      <c r="R187" s="20">
        <v>43999</v>
      </c>
      <c r="S187">
        <v>3198</v>
      </c>
      <c r="T187">
        <v>38</v>
      </c>
    </row>
    <row r="188" spans="1:20" x14ac:dyDescent="0.25">
      <c r="A188">
        <v>187</v>
      </c>
      <c r="B188" s="19" t="s">
        <v>1110</v>
      </c>
      <c r="C188" s="19" t="s">
        <v>1111</v>
      </c>
      <c r="D188" s="19" t="s">
        <v>1112</v>
      </c>
      <c r="E188" s="19" t="s">
        <v>48</v>
      </c>
      <c r="F188" s="19" t="s">
        <v>63</v>
      </c>
      <c r="G188" s="21">
        <v>168</v>
      </c>
      <c r="H18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188" s="22">
        <v>44001</v>
      </c>
      <c r="J188" s="23">
        <f ca="1">DATEDIF(BDD_client___segmentation__2[[#This Row],[date_web]],TODAY(),"M")</f>
        <v>33</v>
      </c>
      <c r="K18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88" s="21">
        <v>10</v>
      </c>
      <c r="M188" s="21">
        <f>BDD_client___segmentation__2[[#This Row],[24months_web]]*0.5</f>
        <v>5</v>
      </c>
      <c r="N188" s="21">
        <f ca="1">SUM(BDD_client___segmentation__2[[#This Row],[montant_score]],BDD_client___segmentation__2[[#This Row],[recence_score]],BDD_client___segmentation__2[[#This Row],[frequence_score]])</f>
        <v>10</v>
      </c>
      <c r="O188" s="19" t="s">
        <v>1113</v>
      </c>
      <c r="P188" s="19" t="s">
        <v>1114</v>
      </c>
      <c r="Q188" s="19" t="s">
        <v>1115</v>
      </c>
      <c r="R188" s="20">
        <v>44551</v>
      </c>
      <c r="S188">
        <v>887</v>
      </c>
      <c r="T188">
        <v>113</v>
      </c>
    </row>
    <row r="189" spans="1:20" x14ac:dyDescent="0.25">
      <c r="A189">
        <v>188</v>
      </c>
      <c r="B189" s="19" t="s">
        <v>1116</v>
      </c>
      <c r="C189" s="19" t="s">
        <v>1117</v>
      </c>
      <c r="D189" s="19" t="s">
        <v>1118</v>
      </c>
      <c r="E189" s="19" t="s">
        <v>48</v>
      </c>
      <c r="F189" s="19" t="s">
        <v>112</v>
      </c>
      <c r="G189" s="21">
        <v>1906</v>
      </c>
      <c r="H18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89" s="22">
        <v>43916</v>
      </c>
      <c r="J189" s="23">
        <f ca="1">DATEDIF(BDD_client___segmentation__2[[#This Row],[date_web]],TODAY(),"M")</f>
        <v>36</v>
      </c>
      <c r="K18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89" s="21">
        <v>9</v>
      </c>
      <c r="M189" s="21">
        <f>BDD_client___segmentation__2[[#This Row],[24months_web]]*0.5</f>
        <v>4.5</v>
      </c>
      <c r="N189" s="21">
        <f ca="1">SUM(BDD_client___segmentation__2[[#This Row],[montant_score]],BDD_client___segmentation__2[[#This Row],[recence_score]],BDD_client___segmentation__2[[#This Row],[frequence_score]])</f>
        <v>24.5</v>
      </c>
      <c r="O189" s="19" t="s">
        <v>259</v>
      </c>
      <c r="P189" s="19" t="s">
        <v>1119</v>
      </c>
      <c r="Q189" s="19" t="s">
        <v>1120</v>
      </c>
      <c r="R189" s="20">
        <v>43609</v>
      </c>
      <c r="S189">
        <v>1664</v>
      </c>
      <c r="T189">
        <v>249</v>
      </c>
    </row>
    <row r="190" spans="1:20" x14ac:dyDescent="0.25">
      <c r="A190">
        <v>189</v>
      </c>
      <c r="B190" s="19" t="s">
        <v>1121</v>
      </c>
      <c r="C190" s="19" t="s">
        <v>1122</v>
      </c>
      <c r="D190" s="19" t="s">
        <v>1123</v>
      </c>
      <c r="E190" s="19" t="s">
        <v>62</v>
      </c>
      <c r="F190" s="19" t="s">
        <v>49</v>
      </c>
      <c r="G190" s="21">
        <v>4652</v>
      </c>
      <c r="H19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90" s="22">
        <v>44360</v>
      </c>
      <c r="J190" s="23">
        <f ca="1">DATEDIF(BDD_client___segmentation__2[[#This Row],[date_web]],TODAY(),"M")</f>
        <v>21</v>
      </c>
      <c r="K19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90" s="21">
        <v>17</v>
      </c>
      <c r="M190" s="21">
        <f>BDD_client___segmentation__2[[#This Row],[24months_web]]*0.5</f>
        <v>8.5</v>
      </c>
      <c r="N190" s="21">
        <f ca="1">SUM(BDD_client___segmentation__2[[#This Row],[montant_score]],BDD_client___segmentation__2[[#This Row],[recence_score]],BDD_client___segmentation__2[[#This Row],[frequence_score]])</f>
        <v>39.5</v>
      </c>
      <c r="O190" s="19" t="s">
        <v>386</v>
      </c>
      <c r="P190" s="19" t="s">
        <v>1124</v>
      </c>
      <c r="Q190" s="19" t="s">
        <v>1125</v>
      </c>
      <c r="R190" s="20">
        <v>43656</v>
      </c>
      <c r="S190">
        <v>3052</v>
      </c>
      <c r="T190">
        <v>89</v>
      </c>
    </row>
    <row r="191" spans="1:20" x14ac:dyDescent="0.25">
      <c r="A191">
        <v>190</v>
      </c>
      <c r="B191" s="19" t="s">
        <v>1126</v>
      </c>
      <c r="C191" s="19" t="s">
        <v>1127</v>
      </c>
      <c r="D191" s="19" t="s">
        <v>1128</v>
      </c>
      <c r="E191" s="19" t="s">
        <v>62</v>
      </c>
      <c r="F191" s="19" t="s">
        <v>63</v>
      </c>
      <c r="G191" s="21">
        <v>4557</v>
      </c>
      <c r="H19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91" s="22">
        <v>44611</v>
      </c>
      <c r="J191" s="23">
        <f ca="1">DATEDIF(BDD_client___segmentation__2[[#This Row],[date_web]],TODAY(),"M")</f>
        <v>13</v>
      </c>
      <c r="K19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91" s="21">
        <v>28</v>
      </c>
      <c r="M191" s="21">
        <f>BDD_client___segmentation__2[[#This Row],[24months_web]]*0.5</f>
        <v>14</v>
      </c>
      <c r="N191" s="21">
        <f ca="1">SUM(BDD_client___segmentation__2[[#This Row],[montant_score]],BDD_client___segmentation__2[[#This Row],[recence_score]],BDD_client___segmentation__2[[#This Row],[frequence_score]])</f>
        <v>45</v>
      </c>
      <c r="O191" s="19" t="s">
        <v>1129</v>
      </c>
      <c r="P191" s="19" t="s">
        <v>1130</v>
      </c>
      <c r="Q191" s="19" t="s">
        <v>1131</v>
      </c>
      <c r="R191" s="20">
        <v>44013</v>
      </c>
      <c r="S191">
        <v>3158</v>
      </c>
      <c r="T191">
        <v>200</v>
      </c>
    </row>
    <row r="192" spans="1:20" x14ac:dyDescent="0.25">
      <c r="A192">
        <v>191</v>
      </c>
      <c r="B192" s="19" t="s">
        <v>1132</v>
      </c>
      <c r="C192" s="19" t="s">
        <v>1133</v>
      </c>
      <c r="D192" s="19" t="s">
        <v>1134</v>
      </c>
      <c r="E192" s="19" t="s">
        <v>48</v>
      </c>
      <c r="F192" s="19" t="s">
        <v>63</v>
      </c>
      <c r="G192" s="21">
        <v>3090</v>
      </c>
      <c r="H19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92" s="22">
        <v>44925</v>
      </c>
      <c r="J192" s="23">
        <f ca="1">DATEDIF(BDD_client___segmentation__2[[#This Row],[date_web]],TODAY(),"M")</f>
        <v>2</v>
      </c>
      <c r="K19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192" s="21">
        <v>18</v>
      </c>
      <c r="M192" s="21">
        <f>BDD_client___segmentation__2[[#This Row],[24months_web]]*0.5</f>
        <v>9</v>
      </c>
      <c r="N192" s="21">
        <f ca="1">SUM(BDD_client___segmentation__2[[#This Row],[montant_score]],BDD_client___segmentation__2[[#This Row],[recence_score]],BDD_client___segmentation__2[[#This Row],[frequence_score]])</f>
        <v>59</v>
      </c>
      <c r="O192" s="19" t="s">
        <v>1135</v>
      </c>
      <c r="P192" s="19" t="s">
        <v>1136</v>
      </c>
      <c r="Q192" s="19" t="s">
        <v>1137</v>
      </c>
      <c r="R192" s="20">
        <v>44170</v>
      </c>
      <c r="S192">
        <v>2820</v>
      </c>
      <c r="T192">
        <v>40</v>
      </c>
    </row>
    <row r="193" spans="1:20" x14ac:dyDescent="0.25">
      <c r="A193">
        <v>192</v>
      </c>
      <c r="B193" s="19" t="s">
        <v>1138</v>
      </c>
      <c r="C193" s="19" t="s">
        <v>1139</v>
      </c>
      <c r="D193" s="19" t="s">
        <v>1140</v>
      </c>
      <c r="E193" s="19" t="s">
        <v>62</v>
      </c>
      <c r="F193" s="19" t="s">
        <v>49</v>
      </c>
      <c r="G193" s="21">
        <v>612</v>
      </c>
      <c r="H19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193" s="22">
        <v>44687</v>
      </c>
      <c r="J193" s="23">
        <f ca="1">DATEDIF(BDD_client___segmentation__2[[#This Row],[date_web]],TODAY(),"M")</f>
        <v>10</v>
      </c>
      <c r="K19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193" s="21">
        <v>5</v>
      </c>
      <c r="M193" s="21">
        <f>BDD_client___segmentation__2[[#This Row],[24months_web]]*0.5</f>
        <v>2.5</v>
      </c>
      <c r="N193" s="21">
        <f ca="1">SUM(BDD_client___segmentation__2[[#This Row],[montant_score]],BDD_client___segmentation__2[[#This Row],[recence_score]],BDD_client___segmentation__2[[#This Row],[frequence_score]])</f>
        <v>17.5</v>
      </c>
      <c r="O193" s="19" t="s">
        <v>1141</v>
      </c>
      <c r="P193" s="19" t="s">
        <v>1142</v>
      </c>
      <c r="Q193" s="19" t="s">
        <v>58</v>
      </c>
      <c r="R193" s="20">
        <v>44098</v>
      </c>
      <c r="S193">
        <v>581</v>
      </c>
      <c r="T193">
        <v>210</v>
      </c>
    </row>
    <row r="194" spans="1:20" x14ac:dyDescent="0.25">
      <c r="A194">
        <v>193</v>
      </c>
      <c r="B194" s="19" t="s">
        <v>1143</v>
      </c>
      <c r="C194" s="19" t="s">
        <v>1144</v>
      </c>
      <c r="D194" s="19" t="s">
        <v>1145</v>
      </c>
      <c r="E194" s="19" t="s">
        <v>62</v>
      </c>
      <c r="F194" s="19" t="s">
        <v>398</v>
      </c>
      <c r="G194" s="21">
        <v>1233</v>
      </c>
      <c r="H19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94" s="22">
        <v>43999</v>
      </c>
      <c r="J194" s="23">
        <f ca="1">DATEDIF(BDD_client___segmentation__2[[#This Row],[date_web]],TODAY(),"M")</f>
        <v>33</v>
      </c>
      <c r="K19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94" s="21">
        <v>13</v>
      </c>
      <c r="M194" s="21">
        <f>BDD_client___segmentation__2[[#This Row],[24months_web]]*0.5</f>
        <v>6.5</v>
      </c>
      <c r="N194" s="21">
        <f ca="1">SUM(BDD_client___segmentation__2[[#This Row],[montant_score]],BDD_client___segmentation__2[[#This Row],[recence_score]],BDD_client___segmentation__2[[#This Row],[frequence_score]])</f>
        <v>26.5</v>
      </c>
      <c r="O194" s="19" t="s">
        <v>1146</v>
      </c>
      <c r="P194" s="19" t="s">
        <v>1147</v>
      </c>
      <c r="Q194" s="19" t="s">
        <v>1148</v>
      </c>
      <c r="R194" s="20">
        <v>43650</v>
      </c>
      <c r="S194">
        <v>246</v>
      </c>
      <c r="T194">
        <v>162</v>
      </c>
    </row>
    <row r="195" spans="1:20" x14ac:dyDescent="0.25">
      <c r="A195">
        <v>194</v>
      </c>
      <c r="B195" s="19" t="s">
        <v>1149</v>
      </c>
      <c r="C195" s="19" t="s">
        <v>1150</v>
      </c>
      <c r="D195" s="19" t="s">
        <v>1151</v>
      </c>
      <c r="E195" s="19" t="s">
        <v>62</v>
      </c>
      <c r="F195" s="19" t="s">
        <v>180</v>
      </c>
      <c r="G195" s="21">
        <v>1870</v>
      </c>
      <c r="H19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95" s="22">
        <v>44738</v>
      </c>
      <c r="J195" s="23">
        <f ca="1">DATEDIF(BDD_client___segmentation__2[[#This Row],[date_web]],TODAY(),"M")</f>
        <v>9</v>
      </c>
      <c r="K19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195" s="21">
        <v>13</v>
      </c>
      <c r="M195" s="21">
        <f>BDD_client___segmentation__2[[#This Row],[24months_web]]*0.5</f>
        <v>6.5</v>
      </c>
      <c r="N195" s="21">
        <f ca="1">SUM(BDD_client___segmentation__2[[#This Row],[montant_score]],BDD_client___segmentation__2[[#This Row],[recence_score]],BDD_client___segmentation__2[[#This Row],[frequence_score]])</f>
        <v>31.5</v>
      </c>
      <c r="O195" s="19" t="s">
        <v>1152</v>
      </c>
      <c r="P195" s="19" t="s">
        <v>881</v>
      </c>
      <c r="Q195" s="19" t="s">
        <v>882</v>
      </c>
      <c r="R195" s="20">
        <v>44892</v>
      </c>
      <c r="S195">
        <v>4486</v>
      </c>
      <c r="T195">
        <v>30</v>
      </c>
    </row>
    <row r="196" spans="1:20" x14ac:dyDescent="0.25">
      <c r="A196">
        <v>195</v>
      </c>
      <c r="B196" s="19" t="s">
        <v>1153</v>
      </c>
      <c r="C196" s="19" t="s">
        <v>1154</v>
      </c>
      <c r="D196" s="19" t="s">
        <v>1155</v>
      </c>
      <c r="E196" s="19" t="s">
        <v>62</v>
      </c>
      <c r="F196" s="19" t="s">
        <v>49</v>
      </c>
      <c r="G196" s="21">
        <v>3127</v>
      </c>
      <c r="H19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196" s="22">
        <v>44310</v>
      </c>
      <c r="J196" s="23">
        <f ca="1">DATEDIF(BDD_client___segmentation__2[[#This Row],[date_web]],TODAY(),"M")</f>
        <v>23</v>
      </c>
      <c r="K19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96" s="21">
        <v>30</v>
      </c>
      <c r="M196" s="21">
        <f>BDD_client___segmentation__2[[#This Row],[24months_web]]*0.5</f>
        <v>15</v>
      </c>
      <c r="N196" s="21">
        <f ca="1">SUM(BDD_client___segmentation__2[[#This Row],[montant_score]],BDD_client___segmentation__2[[#This Row],[recence_score]],BDD_client___segmentation__2[[#This Row],[frequence_score]])</f>
        <v>46</v>
      </c>
      <c r="O196" s="19" t="s">
        <v>943</v>
      </c>
      <c r="P196" s="19" t="s">
        <v>1156</v>
      </c>
      <c r="Q196" s="19" t="s">
        <v>1157</v>
      </c>
      <c r="R196" s="20">
        <v>43261</v>
      </c>
      <c r="S196">
        <v>3188</v>
      </c>
      <c r="T196">
        <v>230</v>
      </c>
    </row>
    <row r="197" spans="1:20" x14ac:dyDescent="0.25">
      <c r="A197">
        <v>196</v>
      </c>
      <c r="B197" s="19" t="s">
        <v>1158</v>
      </c>
      <c r="C197" s="19" t="s">
        <v>1159</v>
      </c>
      <c r="D197" s="19" t="s">
        <v>1160</v>
      </c>
      <c r="E197" s="19" t="s">
        <v>48</v>
      </c>
      <c r="F197" s="19" t="s">
        <v>63</v>
      </c>
      <c r="G197" s="21">
        <v>1818</v>
      </c>
      <c r="H19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97" s="22">
        <v>44137</v>
      </c>
      <c r="J197" s="23">
        <f ca="1">DATEDIF(BDD_client___segmentation__2[[#This Row],[date_web]],TODAY(),"M")</f>
        <v>28</v>
      </c>
      <c r="K19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97" s="21">
        <v>8</v>
      </c>
      <c r="M197" s="21">
        <f>BDD_client___segmentation__2[[#This Row],[24months_web]]*0.5</f>
        <v>4</v>
      </c>
      <c r="N197" s="21">
        <f ca="1">SUM(BDD_client___segmentation__2[[#This Row],[montant_score]],BDD_client___segmentation__2[[#This Row],[recence_score]],BDD_client___segmentation__2[[#This Row],[frequence_score]])</f>
        <v>24</v>
      </c>
      <c r="O197" s="19" t="s">
        <v>119</v>
      </c>
      <c r="P197" s="19" t="s">
        <v>1161</v>
      </c>
      <c r="Q197" s="19" t="s">
        <v>1162</v>
      </c>
      <c r="R197" s="20">
        <v>43872</v>
      </c>
      <c r="S197">
        <v>311</v>
      </c>
      <c r="T197">
        <v>3</v>
      </c>
    </row>
    <row r="198" spans="1:20" x14ac:dyDescent="0.25">
      <c r="A198">
        <v>197</v>
      </c>
      <c r="B198" s="19" t="s">
        <v>1163</v>
      </c>
      <c r="C198" s="19" t="s">
        <v>1164</v>
      </c>
      <c r="D198" s="19" t="s">
        <v>1165</v>
      </c>
      <c r="E198" s="19" t="s">
        <v>62</v>
      </c>
      <c r="F198" s="19" t="s">
        <v>49</v>
      </c>
      <c r="G198" s="21">
        <v>225</v>
      </c>
      <c r="H19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198" s="22">
        <v>44113</v>
      </c>
      <c r="J198" s="23">
        <f ca="1">DATEDIF(BDD_client___segmentation__2[[#This Row],[date_web]],TODAY(),"M")</f>
        <v>29</v>
      </c>
      <c r="K19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98" s="21">
        <v>21</v>
      </c>
      <c r="M198" s="21">
        <f>BDD_client___segmentation__2[[#This Row],[24months_web]]*0.5</f>
        <v>10.5</v>
      </c>
      <c r="N198" s="21">
        <f ca="1">SUM(BDD_client___segmentation__2[[#This Row],[montant_score]],BDD_client___segmentation__2[[#This Row],[recence_score]],BDD_client___segmentation__2[[#This Row],[frequence_score]])</f>
        <v>15.5</v>
      </c>
      <c r="O198" s="19" t="s">
        <v>1166</v>
      </c>
      <c r="P198" s="19" t="s">
        <v>1167</v>
      </c>
      <c r="Q198" s="19" t="s">
        <v>331</v>
      </c>
      <c r="R198" s="20">
        <v>44639</v>
      </c>
      <c r="S198">
        <v>1128</v>
      </c>
      <c r="T198">
        <v>78</v>
      </c>
    </row>
    <row r="199" spans="1:20" x14ac:dyDescent="0.25">
      <c r="A199">
        <v>198</v>
      </c>
      <c r="B199" s="19" t="s">
        <v>1168</v>
      </c>
      <c r="C199" s="19" t="s">
        <v>1169</v>
      </c>
      <c r="D199" s="19" t="s">
        <v>1170</v>
      </c>
      <c r="E199" s="19" t="s">
        <v>48</v>
      </c>
      <c r="F199" s="19" t="s">
        <v>180</v>
      </c>
      <c r="G199" s="21">
        <v>1342</v>
      </c>
      <c r="H19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99" s="22">
        <v>44493</v>
      </c>
      <c r="J199" s="23">
        <f ca="1">DATEDIF(BDD_client___segmentation__2[[#This Row],[date_web]],TODAY(),"M")</f>
        <v>17</v>
      </c>
      <c r="K19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99" s="21">
        <v>23</v>
      </c>
      <c r="M199" s="21">
        <f>BDD_client___segmentation__2[[#This Row],[24months_web]]*0.5</f>
        <v>11.5</v>
      </c>
      <c r="N199" s="21">
        <f ca="1">SUM(BDD_client___segmentation__2[[#This Row],[montant_score]],BDD_client___segmentation__2[[#This Row],[recence_score]],BDD_client___segmentation__2[[#This Row],[frequence_score]])</f>
        <v>32.5</v>
      </c>
      <c r="O199" s="19" t="s">
        <v>1171</v>
      </c>
      <c r="P199" s="19" t="s">
        <v>881</v>
      </c>
      <c r="Q199" s="19" t="s">
        <v>882</v>
      </c>
      <c r="R199" s="20">
        <v>43106</v>
      </c>
      <c r="S199">
        <v>2471</v>
      </c>
      <c r="T199">
        <v>150</v>
      </c>
    </row>
    <row r="200" spans="1:20" x14ac:dyDescent="0.25">
      <c r="A200">
        <v>199</v>
      </c>
      <c r="B200" s="19" t="s">
        <v>1172</v>
      </c>
      <c r="C200" s="19" t="s">
        <v>1173</v>
      </c>
      <c r="D200" s="19" t="s">
        <v>1174</v>
      </c>
      <c r="E200" s="19" t="s">
        <v>62</v>
      </c>
      <c r="F200" s="19" t="s">
        <v>112</v>
      </c>
      <c r="G200" s="21">
        <v>1941</v>
      </c>
      <c r="H20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00" s="22">
        <v>43387</v>
      </c>
      <c r="J200" s="23">
        <f ca="1">DATEDIF(BDD_client___segmentation__2[[#This Row],[date_web]],TODAY(),"M")</f>
        <v>53</v>
      </c>
      <c r="K20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00" s="21">
        <v>5</v>
      </c>
      <c r="M200" s="21">
        <f>BDD_client___segmentation__2[[#This Row],[24months_web]]*0.5</f>
        <v>2.5</v>
      </c>
      <c r="N200" s="21">
        <f ca="1">SUM(BDD_client___segmentation__2[[#This Row],[montant_score]],BDD_client___segmentation__2[[#This Row],[recence_score]],BDD_client___segmentation__2[[#This Row],[frequence_score]])</f>
        <v>22.5</v>
      </c>
      <c r="O200" s="19" t="s">
        <v>1175</v>
      </c>
      <c r="P200" s="19" t="s">
        <v>1176</v>
      </c>
      <c r="Q200" s="19" t="s">
        <v>1177</v>
      </c>
      <c r="R200" s="20">
        <v>43920</v>
      </c>
      <c r="S200">
        <v>2616</v>
      </c>
      <c r="T200">
        <v>236</v>
      </c>
    </row>
    <row r="201" spans="1:20" x14ac:dyDescent="0.25">
      <c r="A201">
        <v>200</v>
      </c>
      <c r="B201" s="19" t="s">
        <v>1178</v>
      </c>
      <c r="C201" s="19" t="s">
        <v>1179</v>
      </c>
      <c r="D201" s="19" t="s">
        <v>1180</v>
      </c>
      <c r="E201" s="19" t="s">
        <v>48</v>
      </c>
      <c r="F201" s="19" t="s">
        <v>49</v>
      </c>
      <c r="G201" s="21">
        <v>4136</v>
      </c>
      <c r="H20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01" s="22">
        <v>44718</v>
      </c>
      <c r="J201" s="23">
        <f ca="1">DATEDIF(BDD_client___segmentation__2[[#This Row],[date_web]],TODAY(),"M")</f>
        <v>9</v>
      </c>
      <c r="K20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01" s="21">
        <v>16</v>
      </c>
      <c r="M201" s="21">
        <f>BDD_client___segmentation__2[[#This Row],[24months_web]]*0.5</f>
        <v>8</v>
      </c>
      <c r="N201" s="21">
        <f ca="1">SUM(BDD_client___segmentation__2[[#This Row],[montant_score]],BDD_client___segmentation__2[[#This Row],[recence_score]],BDD_client___segmentation__2[[#This Row],[frequence_score]])</f>
        <v>43</v>
      </c>
      <c r="O201" s="19" t="s">
        <v>1181</v>
      </c>
      <c r="P201" s="19" t="s">
        <v>1182</v>
      </c>
      <c r="Q201" s="19" t="s">
        <v>430</v>
      </c>
      <c r="R201" s="20">
        <v>44289</v>
      </c>
      <c r="S201">
        <v>4135</v>
      </c>
      <c r="T201">
        <v>218</v>
      </c>
    </row>
    <row r="202" spans="1:20" x14ac:dyDescent="0.25">
      <c r="A202">
        <v>201</v>
      </c>
      <c r="B202" s="19" t="s">
        <v>1183</v>
      </c>
      <c r="C202" s="19" t="s">
        <v>1184</v>
      </c>
      <c r="D202" s="19" t="s">
        <v>1185</v>
      </c>
      <c r="E202" s="19" t="s">
        <v>48</v>
      </c>
      <c r="F202" s="19" t="s">
        <v>49</v>
      </c>
      <c r="G202" s="21">
        <v>1231</v>
      </c>
      <c r="H20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02" s="22">
        <v>43640</v>
      </c>
      <c r="J202" s="23">
        <f ca="1">DATEDIF(BDD_client___segmentation__2[[#This Row],[date_web]],TODAY(),"M")</f>
        <v>45</v>
      </c>
      <c r="K20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02" s="21">
        <v>16</v>
      </c>
      <c r="M202" s="21">
        <f>BDD_client___segmentation__2[[#This Row],[24months_web]]*0.5</f>
        <v>8</v>
      </c>
      <c r="N202" s="21">
        <f ca="1">SUM(BDD_client___segmentation__2[[#This Row],[montant_score]],BDD_client___segmentation__2[[#This Row],[recence_score]],BDD_client___segmentation__2[[#This Row],[frequence_score]])</f>
        <v>28</v>
      </c>
      <c r="O202" s="19" t="s">
        <v>1186</v>
      </c>
      <c r="P202" s="19" t="s">
        <v>1187</v>
      </c>
      <c r="Q202" s="19" t="s">
        <v>1188</v>
      </c>
      <c r="R202" s="20">
        <v>44595</v>
      </c>
      <c r="S202">
        <v>2055</v>
      </c>
      <c r="T202">
        <v>224</v>
      </c>
    </row>
    <row r="203" spans="1:20" x14ac:dyDescent="0.25">
      <c r="A203">
        <v>202</v>
      </c>
      <c r="B203" s="19" t="s">
        <v>1189</v>
      </c>
      <c r="C203" s="19" t="s">
        <v>1190</v>
      </c>
      <c r="D203" s="19" t="s">
        <v>1191</v>
      </c>
      <c r="E203" s="19" t="s">
        <v>62</v>
      </c>
      <c r="F203" s="19" t="s">
        <v>49</v>
      </c>
      <c r="G203" s="21">
        <v>1712</v>
      </c>
      <c r="H20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03" s="22">
        <v>44149</v>
      </c>
      <c r="J203" s="23">
        <f ca="1">DATEDIF(BDD_client___segmentation__2[[#This Row],[date_web]],TODAY(),"M")</f>
        <v>28</v>
      </c>
      <c r="K20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03" s="21">
        <v>0</v>
      </c>
      <c r="M203" s="21">
        <f>BDD_client___segmentation__2[[#This Row],[24months_web]]*0.5</f>
        <v>0</v>
      </c>
      <c r="N203" s="21">
        <f ca="1">SUM(BDD_client___segmentation__2[[#This Row],[montant_score]],BDD_client___segmentation__2[[#This Row],[recence_score]],BDD_client___segmentation__2[[#This Row],[frequence_score]])</f>
        <v>20</v>
      </c>
      <c r="O203" s="19" t="s">
        <v>1192</v>
      </c>
      <c r="P203" s="19" t="s">
        <v>1193</v>
      </c>
      <c r="Q203" s="19" t="s">
        <v>1194</v>
      </c>
      <c r="R203" s="20">
        <v>44526</v>
      </c>
      <c r="S203">
        <v>3495</v>
      </c>
      <c r="T203">
        <v>142</v>
      </c>
    </row>
    <row r="204" spans="1:20" x14ac:dyDescent="0.25">
      <c r="A204">
        <v>203</v>
      </c>
      <c r="B204" s="19" t="s">
        <v>1195</v>
      </c>
      <c r="C204" s="19" t="s">
        <v>1196</v>
      </c>
      <c r="D204" s="19" t="s">
        <v>1197</v>
      </c>
      <c r="E204" s="19" t="s">
        <v>48</v>
      </c>
      <c r="F204" s="19" t="s">
        <v>125</v>
      </c>
      <c r="G204" s="21">
        <v>4555</v>
      </c>
      <c r="H20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04" s="22">
        <v>44730</v>
      </c>
      <c r="J204" s="23">
        <f ca="1">DATEDIF(BDD_client___segmentation__2[[#This Row],[date_web]],TODAY(),"M")</f>
        <v>9</v>
      </c>
      <c r="K20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04" s="21">
        <v>6</v>
      </c>
      <c r="M204" s="21">
        <f>BDD_client___segmentation__2[[#This Row],[24months_web]]*0.5</f>
        <v>3</v>
      </c>
      <c r="N204" s="21">
        <f ca="1">SUM(BDD_client___segmentation__2[[#This Row],[montant_score]],BDD_client___segmentation__2[[#This Row],[recence_score]],BDD_client___segmentation__2[[#This Row],[frequence_score]])</f>
        <v>38</v>
      </c>
      <c r="O204" s="19" t="s">
        <v>1198</v>
      </c>
      <c r="P204" s="19" t="s">
        <v>1199</v>
      </c>
      <c r="Q204" s="19" t="s">
        <v>364</v>
      </c>
      <c r="R204" s="20">
        <v>43254</v>
      </c>
      <c r="S204">
        <v>4616</v>
      </c>
      <c r="T204">
        <v>173</v>
      </c>
    </row>
    <row r="205" spans="1:20" x14ac:dyDescent="0.25">
      <c r="A205">
        <v>204</v>
      </c>
      <c r="B205" s="19" t="s">
        <v>1200</v>
      </c>
      <c r="C205" s="19" t="s">
        <v>1201</v>
      </c>
      <c r="D205" s="19" t="s">
        <v>1202</v>
      </c>
      <c r="E205" s="19" t="s">
        <v>48</v>
      </c>
      <c r="F205" s="19" t="s">
        <v>49</v>
      </c>
      <c r="G205" s="21">
        <v>4929</v>
      </c>
      <c r="H20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05" s="22">
        <v>43966</v>
      </c>
      <c r="J205" s="23">
        <f ca="1">DATEDIF(BDD_client___segmentation__2[[#This Row],[date_web]],TODAY(),"M")</f>
        <v>34</v>
      </c>
      <c r="K20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05" s="21">
        <v>3</v>
      </c>
      <c r="M205" s="21">
        <f>BDD_client___segmentation__2[[#This Row],[24months_web]]*0.5</f>
        <v>1.5</v>
      </c>
      <c r="N205" s="21">
        <f ca="1">SUM(BDD_client___segmentation__2[[#This Row],[montant_score]],BDD_client___segmentation__2[[#This Row],[recence_score]],BDD_client___segmentation__2[[#This Row],[frequence_score]])</f>
        <v>31.5</v>
      </c>
      <c r="O205" s="19" t="s">
        <v>1203</v>
      </c>
      <c r="P205" s="19" t="s">
        <v>1204</v>
      </c>
      <c r="Q205" s="19" t="s">
        <v>158</v>
      </c>
      <c r="R205" s="20">
        <v>44463</v>
      </c>
      <c r="S205">
        <v>1292</v>
      </c>
      <c r="T205">
        <v>245</v>
      </c>
    </row>
    <row r="206" spans="1:20" x14ac:dyDescent="0.25">
      <c r="A206">
        <v>205</v>
      </c>
      <c r="B206" s="19" t="s">
        <v>1205</v>
      </c>
      <c r="C206" s="19" t="s">
        <v>1206</v>
      </c>
      <c r="D206" s="19" t="s">
        <v>1207</v>
      </c>
      <c r="E206" s="19" t="s">
        <v>62</v>
      </c>
      <c r="F206" s="19" t="s">
        <v>49</v>
      </c>
      <c r="G206" s="21">
        <v>1111</v>
      </c>
      <c r="H20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06" s="22">
        <v>43898</v>
      </c>
      <c r="J206" s="23">
        <f ca="1">DATEDIF(BDD_client___segmentation__2[[#This Row],[date_web]],TODAY(),"M")</f>
        <v>36</v>
      </c>
      <c r="K20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06" s="21">
        <v>5</v>
      </c>
      <c r="M206" s="21">
        <f>BDD_client___segmentation__2[[#This Row],[24months_web]]*0.5</f>
        <v>2.5</v>
      </c>
      <c r="N206" s="21">
        <f ca="1">SUM(BDD_client___segmentation__2[[#This Row],[montant_score]],BDD_client___segmentation__2[[#This Row],[recence_score]],BDD_client___segmentation__2[[#This Row],[frequence_score]])</f>
        <v>22.5</v>
      </c>
      <c r="O206" s="19" t="s">
        <v>614</v>
      </c>
      <c r="P206" s="19" t="s">
        <v>1208</v>
      </c>
      <c r="Q206" s="19" t="s">
        <v>121</v>
      </c>
      <c r="R206" s="20">
        <v>44616</v>
      </c>
      <c r="S206">
        <v>2262</v>
      </c>
      <c r="T206">
        <v>151</v>
      </c>
    </row>
    <row r="207" spans="1:20" x14ac:dyDescent="0.25">
      <c r="A207">
        <v>206</v>
      </c>
      <c r="B207" s="19" t="s">
        <v>1209</v>
      </c>
      <c r="C207" s="19" t="s">
        <v>1210</v>
      </c>
      <c r="D207" s="19" t="s">
        <v>1211</v>
      </c>
      <c r="E207" s="19" t="s">
        <v>62</v>
      </c>
      <c r="F207" s="19" t="s">
        <v>49</v>
      </c>
      <c r="G207" s="21">
        <v>1802</v>
      </c>
      <c r="H20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07" s="22">
        <v>43914</v>
      </c>
      <c r="J207" s="23">
        <f ca="1">DATEDIF(BDD_client___segmentation__2[[#This Row],[date_web]],TODAY(),"M")</f>
        <v>36</v>
      </c>
      <c r="K20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07" s="21">
        <v>5</v>
      </c>
      <c r="M207" s="21">
        <f>BDD_client___segmentation__2[[#This Row],[24months_web]]*0.5</f>
        <v>2.5</v>
      </c>
      <c r="N207" s="21">
        <f ca="1">SUM(BDD_client___segmentation__2[[#This Row],[montant_score]],BDD_client___segmentation__2[[#This Row],[recence_score]],BDD_client___segmentation__2[[#This Row],[frequence_score]])</f>
        <v>22.5</v>
      </c>
      <c r="O207" s="19" t="s">
        <v>106</v>
      </c>
      <c r="P207" s="19" t="s">
        <v>749</v>
      </c>
      <c r="Q207" s="19" t="s">
        <v>750</v>
      </c>
      <c r="R207" s="20">
        <v>43775</v>
      </c>
      <c r="S207">
        <v>1736</v>
      </c>
      <c r="T207">
        <v>201</v>
      </c>
    </row>
    <row r="208" spans="1:20" x14ac:dyDescent="0.25">
      <c r="A208">
        <v>207</v>
      </c>
      <c r="B208" s="19" t="s">
        <v>1212</v>
      </c>
      <c r="C208" s="19" t="s">
        <v>1213</v>
      </c>
      <c r="D208" s="19" t="s">
        <v>1214</v>
      </c>
      <c r="E208" s="19" t="s">
        <v>62</v>
      </c>
      <c r="F208" s="19" t="s">
        <v>49</v>
      </c>
      <c r="G208" s="21">
        <v>4249</v>
      </c>
      <c r="H20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08" s="22">
        <v>44789</v>
      </c>
      <c r="J208" s="23">
        <f ca="1">DATEDIF(BDD_client___segmentation__2[[#This Row],[date_web]],TODAY(),"M")</f>
        <v>7</v>
      </c>
      <c r="K20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08" s="21">
        <v>23</v>
      </c>
      <c r="M208" s="21">
        <f>BDD_client___segmentation__2[[#This Row],[24months_web]]*0.5</f>
        <v>11.5</v>
      </c>
      <c r="N208" s="21">
        <f ca="1">SUM(BDD_client___segmentation__2[[#This Row],[montant_score]],BDD_client___segmentation__2[[#This Row],[recence_score]],BDD_client___segmentation__2[[#This Row],[frequence_score]])</f>
        <v>46.5</v>
      </c>
      <c r="O208" s="19" t="s">
        <v>1215</v>
      </c>
      <c r="P208" s="19" t="s">
        <v>1216</v>
      </c>
      <c r="Q208" s="19" t="s">
        <v>320</v>
      </c>
      <c r="R208" s="20">
        <v>44652</v>
      </c>
      <c r="S208">
        <v>4450</v>
      </c>
      <c r="T208">
        <v>33</v>
      </c>
    </row>
    <row r="209" spans="1:20" x14ac:dyDescent="0.25">
      <c r="A209">
        <v>208</v>
      </c>
      <c r="B209" s="19" t="s">
        <v>1217</v>
      </c>
      <c r="C209" s="19" t="s">
        <v>1218</v>
      </c>
      <c r="D209" s="19" t="s">
        <v>1219</v>
      </c>
      <c r="E209" s="19" t="s">
        <v>48</v>
      </c>
      <c r="F209" s="19" t="s">
        <v>49</v>
      </c>
      <c r="G209" s="21">
        <v>3736</v>
      </c>
      <c r="H20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09" s="22">
        <v>43427</v>
      </c>
      <c r="J209" s="23">
        <f ca="1">DATEDIF(BDD_client___segmentation__2[[#This Row],[date_web]],TODAY(),"M")</f>
        <v>52</v>
      </c>
      <c r="K20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09" s="21">
        <v>10</v>
      </c>
      <c r="M209" s="21">
        <f>BDD_client___segmentation__2[[#This Row],[24months_web]]*0.5</f>
        <v>5</v>
      </c>
      <c r="N209" s="21">
        <f ca="1">SUM(BDD_client___segmentation__2[[#This Row],[montant_score]],BDD_client___segmentation__2[[#This Row],[recence_score]],BDD_client___segmentation__2[[#This Row],[frequence_score]])</f>
        <v>35</v>
      </c>
      <c r="O209" s="19" t="s">
        <v>1220</v>
      </c>
      <c r="P209" s="19" t="s">
        <v>1221</v>
      </c>
      <c r="Q209" s="19" t="s">
        <v>1222</v>
      </c>
      <c r="R209" s="20">
        <v>44593</v>
      </c>
      <c r="S209">
        <v>2836</v>
      </c>
      <c r="T209">
        <v>215</v>
      </c>
    </row>
    <row r="210" spans="1:20" x14ac:dyDescent="0.25">
      <c r="A210">
        <v>209</v>
      </c>
      <c r="B210" s="19" t="s">
        <v>1223</v>
      </c>
      <c r="C210" s="19" t="s">
        <v>1224</v>
      </c>
      <c r="D210" s="19" t="s">
        <v>1225</v>
      </c>
      <c r="E210" s="19" t="s">
        <v>62</v>
      </c>
      <c r="F210" s="19" t="s">
        <v>205</v>
      </c>
      <c r="G210" s="21">
        <v>701</v>
      </c>
      <c r="H21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210" s="22">
        <v>43630</v>
      </c>
      <c r="J210" s="23">
        <f ca="1">DATEDIF(BDD_client___segmentation__2[[#This Row],[date_web]],TODAY(),"M")</f>
        <v>45</v>
      </c>
      <c r="K21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10" s="21">
        <v>16</v>
      </c>
      <c r="M210" s="21">
        <f>BDD_client___segmentation__2[[#This Row],[24months_web]]*0.5</f>
        <v>8</v>
      </c>
      <c r="N210" s="21">
        <f ca="1">SUM(BDD_client___segmentation__2[[#This Row],[montant_score]],BDD_client___segmentation__2[[#This Row],[recence_score]],BDD_client___segmentation__2[[#This Row],[frequence_score]])</f>
        <v>18</v>
      </c>
      <c r="O210" s="19" t="s">
        <v>1226</v>
      </c>
      <c r="P210" s="19" t="s">
        <v>743</v>
      </c>
      <c r="Q210" s="19" t="s">
        <v>744</v>
      </c>
      <c r="R210" s="20">
        <v>44389</v>
      </c>
      <c r="S210">
        <v>2071</v>
      </c>
      <c r="T210">
        <v>84</v>
      </c>
    </row>
    <row r="211" spans="1:20" x14ac:dyDescent="0.25">
      <c r="A211">
        <v>210</v>
      </c>
      <c r="B211" s="19" t="s">
        <v>1227</v>
      </c>
      <c r="C211" s="19" t="s">
        <v>1228</v>
      </c>
      <c r="D211" s="19" t="s">
        <v>1229</v>
      </c>
      <c r="E211" s="19" t="s">
        <v>48</v>
      </c>
      <c r="F211" s="19" t="s">
        <v>49</v>
      </c>
      <c r="G211" s="21">
        <v>4497</v>
      </c>
      <c r="H21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11" s="22">
        <v>43737</v>
      </c>
      <c r="J211" s="23">
        <f ca="1">DATEDIF(BDD_client___segmentation__2[[#This Row],[date_web]],TODAY(),"M")</f>
        <v>41</v>
      </c>
      <c r="K21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11" s="21">
        <v>22</v>
      </c>
      <c r="M211" s="21">
        <f>BDD_client___segmentation__2[[#This Row],[24months_web]]*0.5</f>
        <v>11</v>
      </c>
      <c r="N211" s="21">
        <f ca="1">SUM(BDD_client___segmentation__2[[#This Row],[montant_score]],BDD_client___segmentation__2[[#This Row],[recence_score]],BDD_client___segmentation__2[[#This Row],[frequence_score]])</f>
        <v>41</v>
      </c>
      <c r="O211" s="19" t="s">
        <v>1230</v>
      </c>
      <c r="P211" s="19" t="s">
        <v>1231</v>
      </c>
      <c r="Q211" s="19" t="s">
        <v>1232</v>
      </c>
      <c r="R211" s="20">
        <v>44322</v>
      </c>
      <c r="S211">
        <v>2345</v>
      </c>
      <c r="T211">
        <v>36</v>
      </c>
    </row>
    <row r="212" spans="1:20" x14ac:dyDescent="0.25">
      <c r="A212">
        <v>211</v>
      </c>
      <c r="B212" s="19" t="s">
        <v>1233</v>
      </c>
      <c r="C212" s="19" t="s">
        <v>1234</v>
      </c>
      <c r="D212" s="19" t="s">
        <v>1235</v>
      </c>
      <c r="E212" s="19" t="s">
        <v>48</v>
      </c>
      <c r="F212" s="19" t="s">
        <v>63</v>
      </c>
      <c r="G212" s="21">
        <v>3123</v>
      </c>
      <c r="H21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12" s="22">
        <v>43121</v>
      </c>
      <c r="J212" s="23">
        <f ca="1">DATEDIF(BDD_client___segmentation__2[[#This Row],[date_web]],TODAY(),"M")</f>
        <v>62</v>
      </c>
      <c r="K21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12" s="21">
        <v>18</v>
      </c>
      <c r="M212" s="21">
        <f>BDD_client___segmentation__2[[#This Row],[24months_web]]*0.5</f>
        <v>9</v>
      </c>
      <c r="N212" s="21">
        <f ca="1">SUM(BDD_client___segmentation__2[[#This Row],[montant_score]],BDD_client___segmentation__2[[#This Row],[recence_score]],BDD_client___segmentation__2[[#This Row],[frequence_score]])</f>
        <v>39</v>
      </c>
      <c r="O212" s="19" t="s">
        <v>1236</v>
      </c>
      <c r="P212" s="19" t="s">
        <v>358</v>
      </c>
      <c r="Q212" s="19" t="s">
        <v>359</v>
      </c>
      <c r="R212" s="20">
        <v>44872</v>
      </c>
      <c r="S212">
        <v>4272</v>
      </c>
      <c r="T212">
        <v>97</v>
      </c>
    </row>
    <row r="213" spans="1:20" x14ac:dyDescent="0.25">
      <c r="A213">
        <v>212</v>
      </c>
      <c r="B213" s="19" t="s">
        <v>934</v>
      </c>
      <c r="C213" s="19" t="s">
        <v>1237</v>
      </c>
      <c r="D213" s="19" t="s">
        <v>1238</v>
      </c>
      <c r="E213" s="19" t="s">
        <v>48</v>
      </c>
      <c r="F213" s="19" t="s">
        <v>63</v>
      </c>
      <c r="G213" s="21">
        <v>3112</v>
      </c>
      <c r="H21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13" s="22">
        <v>43366</v>
      </c>
      <c r="J213" s="23">
        <f ca="1">DATEDIF(BDD_client___segmentation__2[[#This Row],[date_web]],TODAY(),"M")</f>
        <v>54</v>
      </c>
      <c r="K21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13" s="21">
        <v>12</v>
      </c>
      <c r="M213" s="21">
        <f>BDD_client___segmentation__2[[#This Row],[24months_web]]*0.5</f>
        <v>6</v>
      </c>
      <c r="N213" s="21">
        <f ca="1">SUM(BDD_client___segmentation__2[[#This Row],[montant_score]],BDD_client___segmentation__2[[#This Row],[recence_score]],BDD_client___segmentation__2[[#This Row],[frequence_score]])</f>
        <v>36</v>
      </c>
      <c r="O213" s="19" t="s">
        <v>1239</v>
      </c>
      <c r="P213" s="19" t="s">
        <v>1240</v>
      </c>
      <c r="Q213" s="19" t="s">
        <v>1241</v>
      </c>
      <c r="R213" s="20">
        <v>43643</v>
      </c>
      <c r="S213">
        <v>2019</v>
      </c>
      <c r="T213">
        <v>91</v>
      </c>
    </row>
    <row r="214" spans="1:20" x14ac:dyDescent="0.25">
      <c r="A214">
        <v>213</v>
      </c>
      <c r="B214" s="19" t="s">
        <v>1242</v>
      </c>
      <c r="C214" s="19" t="s">
        <v>1243</v>
      </c>
      <c r="D214" s="19" t="s">
        <v>1244</v>
      </c>
      <c r="E214" s="19" t="s">
        <v>62</v>
      </c>
      <c r="F214" s="19" t="s">
        <v>49</v>
      </c>
      <c r="G214" s="21">
        <v>3067</v>
      </c>
      <c r="H21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14" s="22">
        <v>43304</v>
      </c>
      <c r="J214" s="23">
        <f ca="1">DATEDIF(BDD_client___segmentation__2[[#This Row],[date_web]],TODAY(),"M")</f>
        <v>56</v>
      </c>
      <c r="K21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14" s="21">
        <v>10</v>
      </c>
      <c r="M214" s="21">
        <f>BDD_client___segmentation__2[[#This Row],[24months_web]]*0.5</f>
        <v>5</v>
      </c>
      <c r="N214" s="21">
        <f ca="1">SUM(BDD_client___segmentation__2[[#This Row],[montant_score]],BDD_client___segmentation__2[[#This Row],[recence_score]],BDD_client___segmentation__2[[#This Row],[frequence_score]])</f>
        <v>35</v>
      </c>
      <c r="O214" s="19" t="s">
        <v>1245</v>
      </c>
      <c r="P214" s="19" t="s">
        <v>1246</v>
      </c>
      <c r="Q214" s="19" t="s">
        <v>1247</v>
      </c>
      <c r="R214" s="20">
        <v>44831</v>
      </c>
      <c r="S214">
        <v>1905</v>
      </c>
      <c r="T214">
        <v>79</v>
      </c>
    </row>
    <row r="215" spans="1:20" x14ac:dyDescent="0.25">
      <c r="A215">
        <v>214</v>
      </c>
      <c r="B215" s="19" t="s">
        <v>1248</v>
      </c>
      <c r="C215" s="19" t="s">
        <v>1249</v>
      </c>
      <c r="D215" s="19" t="s">
        <v>1250</v>
      </c>
      <c r="E215" s="19" t="s">
        <v>62</v>
      </c>
      <c r="F215" s="19" t="s">
        <v>49</v>
      </c>
      <c r="G215" s="21">
        <v>4921</v>
      </c>
      <c r="H21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15" s="22">
        <v>43556</v>
      </c>
      <c r="J215" s="23">
        <f ca="1">DATEDIF(BDD_client___segmentation__2[[#This Row],[date_web]],TODAY(),"M")</f>
        <v>47</v>
      </c>
      <c r="K21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15" s="21">
        <v>3</v>
      </c>
      <c r="M215" s="21">
        <f>BDD_client___segmentation__2[[#This Row],[24months_web]]*0.5</f>
        <v>1.5</v>
      </c>
      <c r="N215" s="21">
        <f ca="1">SUM(BDD_client___segmentation__2[[#This Row],[montant_score]],BDD_client___segmentation__2[[#This Row],[recence_score]],BDD_client___segmentation__2[[#This Row],[frequence_score]])</f>
        <v>31.5</v>
      </c>
      <c r="O215" s="19" t="s">
        <v>1251</v>
      </c>
      <c r="P215" s="19" t="s">
        <v>1252</v>
      </c>
      <c r="Q215" s="19" t="s">
        <v>1253</v>
      </c>
      <c r="R215" s="20">
        <v>44559</v>
      </c>
      <c r="S215">
        <v>88</v>
      </c>
      <c r="T215">
        <v>217</v>
      </c>
    </row>
    <row r="216" spans="1:20" x14ac:dyDescent="0.25">
      <c r="A216">
        <v>215</v>
      </c>
      <c r="B216" s="19" t="s">
        <v>1254</v>
      </c>
      <c r="C216" s="19" t="s">
        <v>1255</v>
      </c>
      <c r="D216" s="19" t="s">
        <v>1256</v>
      </c>
      <c r="E216" s="19" t="s">
        <v>48</v>
      </c>
      <c r="F216" s="19" t="s">
        <v>125</v>
      </c>
      <c r="G216" s="21">
        <v>1023</v>
      </c>
      <c r="H21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16" s="22">
        <v>44238</v>
      </c>
      <c r="J216" s="23">
        <f ca="1">DATEDIF(BDD_client___segmentation__2[[#This Row],[date_web]],TODAY(),"M")</f>
        <v>25</v>
      </c>
      <c r="K21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16" s="21">
        <v>3</v>
      </c>
      <c r="M216" s="21">
        <f>BDD_client___segmentation__2[[#This Row],[24months_web]]*0.5</f>
        <v>1.5</v>
      </c>
      <c r="N216" s="21">
        <f ca="1">SUM(BDD_client___segmentation__2[[#This Row],[montant_score]],BDD_client___segmentation__2[[#This Row],[recence_score]],BDD_client___segmentation__2[[#This Row],[frequence_score]])</f>
        <v>21.5</v>
      </c>
      <c r="O216" s="19" t="s">
        <v>1257</v>
      </c>
      <c r="P216" s="19" t="s">
        <v>899</v>
      </c>
      <c r="Q216" s="19" t="s">
        <v>364</v>
      </c>
      <c r="R216" s="20">
        <v>43354</v>
      </c>
      <c r="S216">
        <v>2119</v>
      </c>
      <c r="T216">
        <v>68</v>
      </c>
    </row>
    <row r="217" spans="1:20" x14ac:dyDescent="0.25">
      <c r="A217">
        <v>216</v>
      </c>
      <c r="B217" s="19" t="s">
        <v>1258</v>
      </c>
      <c r="C217" s="19" t="s">
        <v>1259</v>
      </c>
      <c r="D217" s="19" t="s">
        <v>1260</v>
      </c>
      <c r="E217" s="19" t="s">
        <v>62</v>
      </c>
      <c r="F217" s="19" t="s">
        <v>125</v>
      </c>
      <c r="G217" s="21">
        <v>4185</v>
      </c>
      <c r="H21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17" s="22">
        <v>44272</v>
      </c>
      <c r="J217" s="23">
        <f ca="1">DATEDIF(BDD_client___segmentation__2[[#This Row],[date_web]],TODAY(),"M")</f>
        <v>24</v>
      </c>
      <c r="K21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17" s="21">
        <v>7</v>
      </c>
      <c r="M217" s="21">
        <f>BDD_client___segmentation__2[[#This Row],[24months_web]]*0.5</f>
        <v>3.5</v>
      </c>
      <c r="N217" s="21">
        <f ca="1">SUM(BDD_client___segmentation__2[[#This Row],[montant_score]],BDD_client___segmentation__2[[#This Row],[recence_score]],BDD_client___segmentation__2[[#This Row],[frequence_score]])</f>
        <v>34.5</v>
      </c>
      <c r="O217" s="19" t="s">
        <v>575</v>
      </c>
      <c r="P217" s="19" t="s">
        <v>837</v>
      </c>
      <c r="Q217" s="19" t="s">
        <v>838</v>
      </c>
      <c r="R217" s="20">
        <v>44630</v>
      </c>
      <c r="S217">
        <v>4311</v>
      </c>
      <c r="T217">
        <v>43</v>
      </c>
    </row>
    <row r="218" spans="1:20" x14ac:dyDescent="0.25">
      <c r="A218">
        <v>217</v>
      </c>
      <c r="B218" s="19" t="s">
        <v>1261</v>
      </c>
      <c r="C218" s="19" t="s">
        <v>1262</v>
      </c>
      <c r="D218" s="19" t="s">
        <v>1263</v>
      </c>
      <c r="E218" s="19" t="s">
        <v>62</v>
      </c>
      <c r="F218" s="19" t="s">
        <v>49</v>
      </c>
      <c r="G218" s="21">
        <v>3731</v>
      </c>
      <c r="H21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18" s="22">
        <v>43402</v>
      </c>
      <c r="J218" s="23">
        <f ca="1">DATEDIF(BDD_client___segmentation__2[[#This Row],[date_web]],TODAY(),"M")</f>
        <v>52</v>
      </c>
      <c r="K21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18" s="21">
        <v>9</v>
      </c>
      <c r="M218" s="21">
        <f>BDD_client___segmentation__2[[#This Row],[24months_web]]*0.5</f>
        <v>4.5</v>
      </c>
      <c r="N218" s="21">
        <f ca="1">SUM(BDD_client___segmentation__2[[#This Row],[montant_score]],BDD_client___segmentation__2[[#This Row],[recence_score]],BDD_client___segmentation__2[[#This Row],[frequence_score]])</f>
        <v>34.5</v>
      </c>
      <c r="O218" s="19" t="s">
        <v>1264</v>
      </c>
      <c r="P218" s="19" t="s">
        <v>1265</v>
      </c>
      <c r="Q218" s="19" t="s">
        <v>1266</v>
      </c>
      <c r="R218" s="20">
        <v>43204</v>
      </c>
      <c r="S218">
        <v>4313</v>
      </c>
      <c r="T218">
        <v>41</v>
      </c>
    </row>
    <row r="219" spans="1:20" x14ac:dyDescent="0.25">
      <c r="A219">
        <v>218</v>
      </c>
      <c r="B219" s="19" t="s">
        <v>1267</v>
      </c>
      <c r="C219" s="19" t="s">
        <v>1268</v>
      </c>
      <c r="D219" s="19" t="s">
        <v>1269</v>
      </c>
      <c r="E219" s="19" t="s">
        <v>62</v>
      </c>
      <c r="F219" s="19" t="s">
        <v>49</v>
      </c>
      <c r="G219" s="21">
        <v>4299</v>
      </c>
      <c r="H21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19" s="22">
        <v>44896</v>
      </c>
      <c r="J219" s="23">
        <f ca="1">DATEDIF(BDD_client___segmentation__2[[#This Row],[date_web]],TODAY(),"M")</f>
        <v>3</v>
      </c>
      <c r="K21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219" s="21">
        <v>15</v>
      </c>
      <c r="M219" s="21">
        <f>BDD_client___segmentation__2[[#This Row],[24months_web]]*0.5</f>
        <v>7.5</v>
      </c>
      <c r="N219" s="21">
        <f ca="1">SUM(BDD_client___segmentation__2[[#This Row],[montant_score]],BDD_client___segmentation__2[[#This Row],[recence_score]],BDD_client___segmentation__2[[#This Row],[frequence_score]])</f>
        <v>57.5</v>
      </c>
      <c r="O219" s="19" t="s">
        <v>1270</v>
      </c>
      <c r="P219" s="19" t="s">
        <v>1271</v>
      </c>
      <c r="Q219" s="19" t="s">
        <v>1272</v>
      </c>
      <c r="R219" s="20">
        <v>44549</v>
      </c>
      <c r="S219">
        <v>2666</v>
      </c>
      <c r="T219">
        <v>63</v>
      </c>
    </row>
    <row r="220" spans="1:20" x14ac:dyDescent="0.25">
      <c r="A220">
        <v>219</v>
      </c>
      <c r="B220" s="19" t="s">
        <v>1273</v>
      </c>
      <c r="C220" s="19" t="s">
        <v>1274</v>
      </c>
      <c r="D220" s="19" t="s">
        <v>1275</v>
      </c>
      <c r="E220" s="19" t="s">
        <v>48</v>
      </c>
      <c r="F220" s="19" t="s">
        <v>398</v>
      </c>
      <c r="G220" s="21">
        <v>4133</v>
      </c>
      <c r="H22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20" s="22">
        <v>43847</v>
      </c>
      <c r="J220" s="23">
        <f ca="1">DATEDIF(BDD_client___segmentation__2[[#This Row],[date_web]],TODAY(),"M")</f>
        <v>38</v>
      </c>
      <c r="K22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20" s="21">
        <v>14</v>
      </c>
      <c r="M220" s="21">
        <f>BDD_client___segmentation__2[[#This Row],[24months_web]]*0.5</f>
        <v>7</v>
      </c>
      <c r="N220" s="21">
        <f ca="1">SUM(BDD_client___segmentation__2[[#This Row],[montant_score]],BDD_client___segmentation__2[[#This Row],[recence_score]],BDD_client___segmentation__2[[#This Row],[frequence_score]])</f>
        <v>37</v>
      </c>
      <c r="O220" s="19" t="s">
        <v>1276</v>
      </c>
      <c r="P220" s="19" t="s">
        <v>1277</v>
      </c>
      <c r="Q220" s="19" t="s">
        <v>1278</v>
      </c>
      <c r="R220" s="20">
        <v>43612</v>
      </c>
      <c r="S220">
        <v>975</v>
      </c>
      <c r="T220">
        <v>113</v>
      </c>
    </row>
    <row r="221" spans="1:20" x14ac:dyDescent="0.25">
      <c r="A221">
        <v>220</v>
      </c>
      <c r="B221" s="19" t="s">
        <v>1279</v>
      </c>
      <c r="C221" s="19" t="s">
        <v>1280</v>
      </c>
      <c r="D221" s="19" t="s">
        <v>1281</v>
      </c>
      <c r="E221" s="19" t="s">
        <v>62</v>
      </c>
      <c r="F221" s="19" t="s">
        <v>49</v>
      </c>
      <c r="G221" s="21">
        <v>3815</v>
      </c>
      <c r="H22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21" s="22">
        <v>43483</v>
      </c>
      <c r="J221" s="23">
        <f ca="1">DATEDIF(BDD_client___segmentation__2[[#This Row],[date_web]],TODAY(),"M")</f>
        <v>50</v>
      </c>
      <c r="K22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21" s="21">
        <v>5</v>
      </c>
      <c r="M221" s="21">
        <f>BDD_client___segmentation__2[[#This Row],[24months_web]]*0.5</f>
        <v>2.5</v>
      </c>
      <c r="N221" s="21">
        <f ca="1">SUM(BDD_client___segmentation__2[[#This Row],[montant_score]],BDD_client___segmentation__2[[#This Row],[recence_score]],BDD_client___segmentation__2[[#This Row],[frequence_score]])</f>
        <v>32.5</v>
      </c>
      <c r="O221" s="19" t="s">
        <v>1282</v>
      </c>
      <c r="P221" s="19" t="s">
        <v>1283</v>
      </c>
      <c r="Q221" s="19" t="s">
        <v>979</v>
      </c>
      <c r="R221" s="20">
        <v>43161</v>
      </c>
      <c r="S221">
        <v>3273</v>
      </c>
      <c r="T221">
        <v>225</v>
      </c>
    </row>
    <row r="222" spans="1:20" x14ac:dyDescent="0.25">
      <c r="A222">
        <v>221</v>
      </c>
      <c r="B222" s="19" t="s">
        <v>1284</v>
      </c>
      <c r="C222" s="19" t="s">
        <v>1285</v>
      </c>
      <c r="D222" s="19" t="s">
        <v>1286</v>
      </c>
      <c r="E222" s="19" t="s">
        <v>48</v>
      </c>
      <c r="F222" s="19" t="s">
        <v>49</v>
      </c>
      <c r="G222" s="21">
        <v>1365</v>
      </c>
      <c r="H22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22" s="22">
        <v>44090</v>
      </c>
      <c r="J222" s="23">
        <f ca="1">DATEDIF(BDD_client___segmentation__2[[#This Row],[date_web]],TODAY(),"M")</f>
        <v>30</v>
      </c>
      <c r="K22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22" s="21">
        <v>20</v>
      </c>
      <c r="M222" s="21">
        <f>BDD_client___segmentation__2[[#This Row],[24months_web]]*0.5</f>
        <v>10</v>
      </c>
      <c r="N222" s="21">
        <f ca="1">SUM(BDD_client___segmentation__2[[#This Row],[montant_score]],BDD_client___segmentation__2[[#This Row],[recence_score]],BDD_client___segmentation__2[[#This Row],[frequence_score]])</f>
        <v>30</v>
      </c>
      <c r="O222" s="19" t="s">
        <v>1287</v>
      </c>
      <c r="P222" s="19" t="s">
        <v>1022</v>
      </c>
      <c r="Q222" s="19" t="s">
        <v>1023</v>
      </c>
      <c r="R222" s="20">
        <v>43231</v>
      </c>
      <c r="S222">
        <v>3041</v>
      </c>
      <c r="T222">
        <v>8</v>
      </c>
    </row>
    <row r="223" spans="1:20" x14ac:dyDescent="0.25">
      <c r="A223">
        <v>222</v>
      </c>
      <c r="B223" s="19" t="s">
        <v>1288</v>
      </c>
      <c r="C223" s="19" t="s">
        <v>1289</v>
      </c>
      <c r="D223" s="19" t="s">
        <v>1290</v>
      </c>
      <c r="E223" s="19" t="s">
        <v>48</v>
      </c>
      <c r="F223" s="19" t="s">
        <v>49</v>
      </c>
      <c r="G223" s="21">
        <v>3576</v>
      </c>
      <c r="H22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23" s="22">
        <v>43570</v>
      </c>
      <c r="J223" s="23">
        <f ca="1">DATEDIF(BDD_client___segmentation__2[[#This Row],[date_web]],TODAY(),"M")</f>
        <v>47</v>
      </c>
      <c r="K22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23" s="21">
        <v>17</v>
      </c>
      <c r="M223" s="21">
        <f>BDD_client___segmentation__2[[#This Row],[24months_web]]*0.5</f>
        <v>8.5</v>
      </c>
      <c r="N223" s="21">
        <f ca="1">SUM(BDD_client___segmentation__2[[#This Row],[montant_score]],BDD_client___segmentation__2[[#This Row],[recence_score]],BDD_client___segmentation__2[[#This Row],[frequence_score]])</f>
        <v>38.5</v>
      </c>
      <c r="O223" s="19" t="s">
        <v>1291</v>
      </c>
      <c r="P223" s="19" t="s">
        <v>1292</v>
      </c>
      <c r="Q223" s="19" t="s">
        <v>1293</v>
      </c>
      <c r="R223" s="20">
        <v>44709</v>
      </c>
      <c r="S223">
        <v>714</v>
      </c>
      <c r="T223">
        <v>160</v>
      </c>
    </row>
    <row r="224" spans="1:20" x14ac:dyDescent="0.25">
      <c r="A224">
        <v>223</v>
      </c>
      <c r="B224" s="19" t="s">
        <v>1294</v>
      </c>
      <c r="C224" s="19" t="s">
        <v>1295</v>
      </c>
      <c r="D224" s="19" t="s">
        <v>1296</v>
      </c>
      <c r="E224" s="19" t="s">
        <v>62</v>
      </c>
      <c r="F224" s="19" t="s">
        <v>49</v>
      </c>
      <c r="G224" s="21">
        <v>1984</v>
      </c>
      <c r="H22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24" s="22">
        <v>44777</v>
      </c>
      <c r="J224" s="23">
        <f ca="1">DATEDIF(BDD_client___segmentation__2[[#This Row],[date_web]],TODAY(),"M")</f>
        <v>7</v>
      </c>
      <c r="K22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24" s="21">
        <v>25</v>
      </c>
      <c r="M224" s="21">
        <f>BDD_client___segmentation__2[[#This Row],[24months_web]]*0.5</f>
        <v>12.5</v>
      </c>
      <c r="N224" s="21">
        <f ca="1">SUM(BDD_client___segmentation__2[[#This Row],[montant_score]],BDD_client___segmentation__2[[#This Row],[recence_score]],BDD_client___segmentation__2[[#This Row],[frequence_score]])</f>
        <v>37.5</v>
      </c>
      <c r="O224" s="19" t="s">
        <v>1297</v>
      </c>
      <c r="P224" s="19" t="s">
        <v>1298</v>
      </c>
      <c r="Q224" s="19" t="s">
        <v>1299</v>
      </c>
      <c r="R224" s="20">
        <v>44862</v>
      </c>
      <c r="S224">
        <v>1541</v>
      </c>
      <c r="T224">
        <v>238</v>
      </c>
    </row>
    <row r="225" spans="1:20" x14ac:dyDescent="0.25">
      <c r="A225">
        <v>224</v>
      </c>
      <c r="B225" s="19" t="s">
        <v>1300</v>
      </c>
      <c r="C225" s="19" t="s">
        <v>1301</v>
      </c>
      <c r="D225" s="19" t="s">
        <v>1302</v>
      </c>
      <c r="E225" s="19" t="s">
        <v>48</v>
      </c>
      <c r="F225" s="19" t="s">
        <v>49</v>
      </c>
      <c r="G225" s="21">
        <v>1795</v>
      </c>
      <c r="H22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25" s="22">
        <v>44059</v>
      </c>
      <c r="J225" s="23">
        <f ca="1">DATEDIF(BDD_client___segmentation__2[[#This Row],[date_web]],TODAY(),"M")</f>
        <v>31</v>
      </c>
      <c r="K22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25" s="21">
        <v>4</v>
      </c>
      <c r="M225" s="21">
        <f>BDD_client___segmentation__2[[#This Row],[24months_web]]*0.5</f>
        <v>2</v>
      </c>
      <c r="N225" s="21">
        <f ca="1">SUM(BDD_client___segmentation__2[[#This Row],[montant_score]],BDD_client___segmentation__2[[#This Row],[recence_score]],BDD_client___segmentation__2[[#This Row],[frequence_score]])</f>
        <v>22</v>
      </c>
      <c r="O225" s="19" t="s">
        <v>106</v>
      </c>
      <c r="P225" s="19" t="s">
        <v>1303</v>
      </c>
      <c r="Q225" s="19" t="s">
        <v>1304</v>
      </c>
      <c r="R225" s="20">
        <v>44664</v>
      </c>
      <c r="S225">
        <v>1734</v>
      </c>
      <c r="T225">
        <v>209</v>
      </c>
    </row>
    <row r="226" spans="1:20" x14ac:dyDescent="0.25">
      <c r="A226">
        <v>225</v>
      </c>
      <c r="B226" s="19" t="s">
        <v>1305</v>
      </c>
      <c r="C226" s="19" t="s">
        <v>1306</v>
      </c>
      <c r="D226" s="19" t="s">
        <v>1307</v>
      </c>
      <c r="E226" s="19" t="s">
        <v>48</v>
      </c>
      <c r="F226" s="19" t="s">
        <v>49</v>
      </c>
      <c r="G226" s="21">
        <v>3509</v>
      </c>
      <c r="H22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26" s="22">
        <v>44121</v>
      </c>
      <c r="J226" s="23">
        <f ca="1">DATEDIF(BDD_client___segmentation__2[[#This Row],[date_web]],TODAY(),"M")</f>
        <v>29</v>
      </c>
      <c r="K22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26" s="21">
        <v>26</v>
      </c>
      <c r="M226" s="21">
        <f>BDD_client___segmentation__2[[#This Row],[24months_web]]*0.5</f>
        <v>13</v>
      </c>
      <c r="N226" s="21">
        <f ca="1">SUM(BDD_client___segmentation__2[[#This Row],[montant_score]],BDD_client___segmentation__2[[#This Row],[recence_score]],BDD_client___segmentation__2[[#This Row],[frequence_score]])</f>
        <v>43</v>
      </c>
      <c r="O226" s="19" t="s">
        <v>1308</v>
      </c>
      <c r="P226" s="19" t="s">
        <v>1309</v>
      </c>
      <c r="Q226" s="19" t="s">
        <v>201</v>
      </c>
      <c r="R226" s="20">
        <v>44735</v>
      </c>
      <c r="S226">
        <v>1696</v>
      </c>
      <c r="T226">
        <v>57</v>
      </c>
    </row>
    <row r="227" spans="1:20" x14ac:dyDescent="0.25">
      <c r="A227">
        <v>226</v>
      </c>
      <c r="B227" s="19" t="s">
        <v>1310</v>
      </c>
      <c r="C227" s="19" t="s">
        <v>1311</v>
      </c>
      <c r="D227" s="19" t="s">
        <v>1312</v>
      </c>
      <c r="E227" s="19" t="s">
        <v>48</v>
      </c>
      <c r="F227" s="19" t="s">
        <v>63</v>
      </c>
      <c r="G227" s="21">
        <v>620</v>
      </c>
      <c r="H22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227" s="22">
        <v>43528</v>
      </c>
      <c r="J227" s="23">
        <f ca="1">DATEDIF(BDD_client___segmentation__2[[#This Row],[date_web]],TODAY(),"M")</f>
        <v>48</v>
      </c>
      <c r="K22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27" s="21">
        <v>0</v>
      </c>
      <c r="M227" s="21">
        <f>BDD_client___segmentation__2[[#This Row],[24months_web]]*0.5</f>
        <v>0</v>
      </c>
      <c r="N227" s="21">
        <f ca="1">SUM(BDD_client___segmentation__2[[#This Row],[montant_score]],BDD_client___segmentation__2[[#This Row],[recence_score]],BDD_client___segmentation__2[[#This Row],[frequence_score]])</f>
        <v>10</v>
      </c>
      <c r="O227" s="19" t="s">
        <v>1313</v>
      </c>
      <c r="P227" s="19" t="s">
        <v>1314</v>
      </c>
      <c r="Q227" s="19" t="s">
        <v>255</v>
      </c>
      <c r="R227" s="20">
        <v>43622</v>
      </c>
      <c r="S227">
        <v>3057</v>
      </c>
      <c r="T227">
        <v>226</v>
      </c>
    </row>
    <row r="228" spans="1:20" x14ac:dyDescent="0.25">
      <c r="A228">
        <v>227</v>
      </c>
      <c r="B228" s="19" t="s">
        <v>1315</v>
      </c>
      <c r="C228" s="19" t="s">
        <v>1316</v>
      </c>
      <c r="D228" s="19" t="s">
        <v>1317</v>
      </c>
      <c r="E228" s="19" t="s">
        <v>48</v>
      </c>
      <c r="F228" s="19" t="s">
        <v>180</v>
      </c>
      <c r="G228" s="21">
        <v>1238</v>
      </c>
      <c r="H22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28" s="22">
        <v>43302</v>
      </c>
      <c r="J228" s="23">
        <f ca="1">DATEDIF(BDD_client___segmentation__2[[#This Row],[date_web]],TODAY(),"M")</f>
        <v>56</v>
      </c>
      <c r="K22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28" s="21">
        <v>7</v>
      </c>
      <c r="M228" s="21">
        <f>BDD_client___segmentation__2[[#This Row],[24months_web]]*0.5</f>
        <v>3.5</v>
      </c>
      <c r="N228" s="21">
        <f ca="1">SUM(BDD_client___segmentation__2[[#This Row],[montant_score]],BDD_client___segmentation__2[[#This Row],[recence_score]],BDD_client___segmentation__2[[#This Row],[frequence_score]])</f>
        <v>23.5</v>
      </c>
      <c r="O228" s="19" t="s">
        <v>1318</v>
      </c>
      <c r="P228" s="19" t="s">
        <v>1319</v>
      </c>
      <c r="Q228" s="19" t="s">
        <v>882</v>
      </c>
      <c r="R228" s="20">
        <v>44742</v>
      </c>
      <c r="S228">
        <v>3868</v>
      </c>
      <c r="T228">
        <v>205</v>
      </c>
    </row>
    <row r="229" spans="1:20" x14ac:dyDescent="0.25">
      <c r="A229">
        <v>228</v>
      </c>
      <c r="B229" s="19" t="s">
        <v>1320</v>
      </c>
      <c r="C229" s="19" t="s">
        <v>1321</v>
      </c>
      <c r="D229" s="19" t="s">
        <v>1322</v>
      </c>
      <c r="E229" s="19" t="s">
        <v>62</v>
      </c>
      <c r="F229" s="19" t="s">
        <v>49</v>
      </c>
      <c r="G229" s="21">
        <v>475</v>
      </c>
      <c r="H22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229" s="22">
        <v>44072</v>
      </c>
      <c r="J229" s="23">
        <f ca="1">DATEDIF(BDD_client___segmentation__2[[#This Row],[date_web]],TODAY(),"M")</f>
        <v>30</v>
      </c>
      <c r="K22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29" s="21">
        <v>24</v>
      </c>
      <c r="M229" s="21">
        <f>BDD_client___segmentation__2[[#This Row],[24months_web]]*0.5</f>
        <v>12</v>
      </c>
      <c r="N229" s="21">
        <f ca="1">SUM(BDD_client___segmentation__2[[#This Row],[montant_score]],BDD_client___segmentation__2[[#This Row],[recence_score]],BDD_client___segmentation__2[[#This Row],[frequence_score]])</f>
        <v>17</v>
      </c>
      <c r="O229" s="19" t="s">
        <v>335</v>
      </c>
      <c r="P229" s="19" t="s">
        <v>811</v>
      </c>
      <c r="Q229" s="19" t="s">
        <v>680</v>
      </c>
      <c r="R229" s="20">
        <v>43934</v>
      </c>
      <c r="S229">
        <v>436</v>
      </c>
      <c r="T229">
        <v>30</v>
      </c>
    </row>
    <row r="230" spans="1:20" x14ac:dyDescent="0.25">
      <c r="A230">
        <v>229</v>
      </c>
      <c r="B230" s="19" t="s">
        <v>1323</v>
      </c>
      <c r="C230" s="19" t="s">
        <v>1324</v>
      </c>
      <c r="D230" s="19" t="s">
        <v>1325</v>
      </c>
      <c r="E230" s="19" t="s">
        <v>62</v>
      </c>
      <c r="F230" s="19" t="s">
        <v>125</v>
      </c>
      <c r="G230" s="21">
        <v>843</v>
      </c>
      <c r="H23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230" s="22">
        <v>43195</v>
      </c>
      <c r="J230" s="23">
        <f ca="1">DATEDIF(BDD_client___segmentation__2[[#This Row],[date_web]],TODAY(),"M")</f>
        <v>59</v>
      </c>
      <c r="K23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30" s="21">
        <v>13</v>
      </c>
      <c r="M230" s="21">
        <f>BDD_client___segmentation__2[[#This Row],[24months_web]]*0.5</f>
        <v>6.5</v>
      </c>
      <c r="N230" s="21">
        <f ca="1">SUM(BDD_client___segmentation__2[[#This Row],[montant_score]],BDD_client___segmentation__2[[#This Row],[recence_score]],BDD_client___segmentation__2[[#This Row],[frequence_score]])</f>
        <v>16.5</v>
      </c>
      <c r="O230" s="19" t="s">
        <v>1326</v>
      </c>
      <c r="P230" s="19" t="s">
        <v>1327</v>
      </c>
      <c r="Q230" s="19" t="s">
        <v>1328</v>
      </c>
      <c r="R230" s="20">
        <v>44329</v>
      </c>
      <c r="S230">
        <v>1197</v>
      </c>
      <c r="T230">
        <v>86</v>
      </c>
    </row>
    <row r="231" spans="1:20" x14ac:dyDescent="0.25">
      <c r="A231">
        <v>230</v>
      </c>
      <c r="B231" s="19" t="s">
        <v>1329</v>
      </c>
      <c r="C231" s="19" t="s">
        <v>1330</v>
      </c>
      <c r="D231" s="19" t="s">
        <v>1331</v>
      </c>
      <c r="E231" s="19" t="s">
        <v>62</v>
      </c>
      <c r="F231" s="19" t="s">
        <v>125</v>
      </c>
      <c r="G231" s="21">
        <v>4998</v>
      </c>
      <c r="H23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31" s="22">
        <v>44246</v>
      </c>
      <c r="J231" s="23">
        <f ca="1">DATEDIF(BDD_client___segmentation__2[[#This Row],[date_web]],TODAY(),"M")</f>
        <v>25</v>
      </c>
      <c r="K23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31" s="21">
        <v>9</v>
      </c>
      <c r="M231" s="21">
        <f>BDD_client___segmentation__2[[#This Row],[24months_web]]*0.5</f>
        <v>4.5</v>
      </c>
      <c r="N231" s="21">
        <f ca="1">SUM(BDD_client___segmentation__2[[#This Row],[montant_score]],BDD_client___segmentation__2[[#This Row],[recence_score]],BDD_client___segmentation__2[[#This Row],[frequence_score]])</f>
        <v>34.5</v>
      </c>
      <c r="O231" s="19" t="s">
        <v>1332</v>
      </c>
      <c r="P231" s="19" t="s">
        <v>1333</v>
      </c>
      <c r="Q231" s="19" t="s">
        <v>285</v>
      </c>
      <c r="R231" s="20">
        <v>44677</v>
      </c>
      <c r="S231">
        <v>4261</v>
      </c>
      <c r="T231">
        <v>82</v>
      </c>
    </row>
    <row r="232" spans="1:20" x14ac:dyDescent="0.25">
      <c r="A232">
        <v>231</v>
      </c>
      <c r="B232" s="19" t="s">
        <v>1334</v>
      </c>
      <c r="C232" s="19" t="s">
        <v>1335</v>
      </c>
      <c r="D232" s="19" t="s">
        <v>1336</v>
      </c>
      <c r="E232" s="19" t="s">
        <v>48</v>
      </c>
      <c r="F232" s="19" t="s">
        <v>49</v>
      </c>
      <c r="G232" s="21">
        <v>3528</v>
      </c>
      <c r="H23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32" s="22">
        <v>44295</v>
      </c>
      <c r="J232" s="23">
        <f ca="1">DATEDIF(BDD_client___segmentation__2[[#This Row],[date_web]],TODAY(),"M")</f>
        <v>23</v>
      </c>
      <c r="K23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32" s="21">
        <v>20</v>
      </c>
      <c r="M232" s="21">
        <f>BDD_client___segmentation__2[[#This Row],[24months_web]]*0.5</f>
        <v>10</v>
      </c>
      <c r="N232" s="21">
        <f ca="1">SUM(BDD_client___segmentation__2[[#This Row],[montant_score]],BDD_client___segmentation__2[[#This Row],[recence_score]],BDD_client___segmentation__2[[#This Row],[frequence_score]])</f>
        <v>41</v>
      </c>
      <c r="O232" s="19" t="s">
        <v>100</v>
      </c>
      <c r="P232" s="19" t="s">
        <v>1337</v>
      </c>
      <c r="Q232" s="19" t="s">
        <v>1338</v>
      </c>
      <c r="R232" s="20">
        <v>43159</v>
      </c>
      <c r="S232">
        <v>1670</v>
      </c>
      <c r="T232">
        <v>88</v>
      </c>
    </row>
    <row r="233" spans="1:20" x14ac:dyDescent="0.25">
      <c r="A233">
        <v>232</v>
      </c>
      <c r="B233" s="19" t="s">
        <v>1339</v>
      </c>
      <c r="C233" s="19" t="s">
        <v>1340</v>
      </c>
      <c r="D233" s="19" t="s">
        <v>1341</v>
      </c>
      <c r="E233" s="19" t="s">
        <v>48</v>
      </c>
      <c r="F233" s="19" t="s">
        <v>180</v>
      </c>
      <c r="G233" s="21">
        <v>738</v>
      </c>
      <c r="H23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233" s="22">
        <v>43814</v>
      </c>
      <c r="J233" s="23">
        <f ca="1">DATEDIF(BDD_client___segmentation__2[[#This Row],[date_web]],TODAY(),"M")</f>
        <v>39</v>
      </c>
      <c r="K23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33" s="21">
        <v>23</v>
      </c>
      <c r="M233" s="21">
        <f>BDD_client___segmentation__2[[#This Row],[24months_web]]*0.5</f>
        <v>11.5</v>
      </c>
      <c r="N233" s="21">
        <f ca="1">SUM(BDD_client___segmentation__2[[#This Row],[montant_score]],BDD_client___segmentation__2[[#This Row],[recence_score]],BDD_client___segmentation__2[[#This Row],[frequence_score]])</f>
        <v>21.5</v>
      </c>
      <c r="O233" s="19" t="s">
        <v>575</v>
      </c>
      <c r="P233" s="19" t="s">
        <v>1342</v>
      </c>
      <c r="Q233" s="19" t="s">
        <v>882</v>
      </c>
      <c r="R233" s="20">
        <v>43944</v>
      </c>
      <c r="S233">
        <v>2329</v>
      </c>
      <c r="T233">
        <v>23</v>
      </c>
    </row>
    <row r="234" spans="1:20" x14ac:dyDescent="0.25">
      <c r="A234">
        <v>233</v>
      </c>
      <c r="B234" s="19" t="s">
        <v>1343</v>
      </c>
      <c r="C234" s="19" t="s">
        <v>1344</v>
      </c>
      <c r="D234" s="19" t="s">
        <v>1345</v>
      </c>
      <c r="E234" s="19" t="s">
        <v>48</v>
      </c>
      <c r="F234" s="19" t="s">
        <v>125</v>
      </c>
      <c r="G234" s="21">
        <v>2113</v>
      </c>
      <c r="H23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34" s="22">
        <v>43526</v>
      </c>
      <c r="J234" s="23">
        <f ca="1">DATEDIF(BDD_client___segmentation__2[[#This Row],[date_web]],TODAY(),"M")</f>
        <v>48</v>
      </c>
      <c r="K23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34" s="21">
        <v>24</v>
      </c>
      <c r="M234" s="21">
        <f>BDD_client___segmentation__2[[#This Row],[24months_web]]*0.5</f>
        <v>12</v>
      </c>
      <c r="N234" s="21">
        <f ca="1">SUM(BDD_client___segmentation__2[[#This Row],[montant_score]],BDD_client___segmentation__2[[#This Row],[recence_score]],BDD_client___segmentation__2[[#This Row],[frequence_score]])</f>
        <v>32</v>
      </c>
      <c r="O234" s="19" t="s">
        <v>187</v>
      </c>
      <c r="P234" s="19" t="s">
        <v>1346</v>
      </c>
      <c r="Q234" s="19" t="s">
        <v>1347</v>
      </c>
      <c r="R234" s="20">
        <v>43666</v>
      </c>
      <c r="S234">
        <v>2275</v>
      </c>
      <c r="T234">
        <v>21</v>
      </c>
    </row>
    <row r="235" spans="1:20" x14ac:dyDescent="0.25">
      <c r="A235">
        <v>234</v>
      </c>
      <c r="B235" s="19" t="s">
        <v>1348</v>
      </c>
      <c r="C235" s="19" t="s">
        <v>1349</v>
      </c>
      <c r="D235" s="19" t="s">
        <v>1350</v>
      </c>
      <c r="E235" s="19" t="s">
        <v>62</v>
      </c>
      <c r="F235" s="19" t="s">
        <v>49</v>
      </c>
      <c r="G235" s="21">
        <v>3958</v>
      </c>
      <c r="H23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35" s="22">
        <v>44545</v>
      </c>
      <c r="J235" s="23">
        <f ca="1">DATEDIF(BDD_client___segmentation__2[[#This Row],[date_web]],TODAY(),"M")</f>
        <v>15</v>
      </c>
      <c r="K23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35" s="21">
        <v>19</v>
      </c>
      <c r="M235" s="21">
        <f>BDD_client___segmentation__2[[#This Row],[24months_web]]*0.5</f>
        <v>9.5</v>
      </c>
      <c r="N235" s="21">
        <f ca="1">SUM(BDD_client___segmentation__2[[#This Row],[montant_score]],BDD_client___segmentation__2[[#This Row],[recence_score]],BDD_client___segmentation__2[[#This Row],[frequence_score]])</f>
        <v>40.5</v>
      </c>
      <c r="O235" s="19" t="s">
        <v>1351</v>
      </c>
      <c r="P235" s="19" t="s">
        <v>1352</v>
      </c>
      <c r="Q235" s="19" t="s">
        <v>1353</v>
      </c>
      <c r="R235" s="20">
        <v>44136</v>
      </c>
      <c r="S235">
        <v>2903</v>
      </c>
      <c r="T235">
        <v>53</v>
      </c>
    </row>
    <row r="236" spans="1:20" x14ac:dyDescent="0.25">
      <c r="A236">
        <v>235</v>
      </c>
      <c r="B236" s="19" t="s">
        <v>1354</v>
      </c>
      <c r="C236" s="19" t="s">
        <v>1355</v>
      </c>
      <c r="D236" s="19" t="s">
        <v>1356</v>
      </c>
      <c r="E236" s="19" t="s">
        <v>62</v>
      </c>
      <c r="F236" s="19" t="s">
        <v>49</v>
      </c>
      <c r="G236" s="21">
        <v>209</v>
      </c>
      <c r="H23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236" s="22">
        <v>43894</v>
      </c>
      <c r="J236" s="23">
        <f ca="1">DATEDIF(BDD_client___segmentation__2[[#This Row],[date_web]],TODAY(),"M")</f>
        <v>36</v>
      </c>
      <c r="K23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36" s="21">
        <v>12</v>
      </c>
      <c r="M236" s="21">
        <f>BDD_client___segmentation__2[[#This Row],[24months_web]]*0.5</f>
        <v>6</v>
      </c>
      <c r="N236" s="21">
        <f ca="1">SUM(BDD_client___segmentation__2[[#This Row],[montant_score]],BDD_client___segmentation__2[[#This Row],[recence_score]],BDD_client___segmentation__2[[#This Row],[frequence_score]])</f>
        <v>11</v>
      </c>
      <c r="O236" s="19" t="s">
        <v>1357</v>
      </c>
      <c r="P236" s="19" t="s">
        <v>1358</v>
      </c>
      <c r="Q236" s="19" t="s">
        <v>430</v>
      </c>
      <c r="R236" s="20">
        <v>43682</v>
      </c>
      <c r="S236">
        <v>2317</v>
      </c>
      <c r="T236">
        <v>56</v>
      </c>
    </row>
    <row r="237" spans="1:20" x14ac:dyDescent="0.25">
      <c r="A237">
        <v>236</v>
      </c>
      <c r="B237" s="19" t="s">
        <v>1359</v>
      </c>
      <c r="C237" s="19" t="s">
        <v>1360</v>
      </c>
      <c r="D237" s="19" t="s">
        <v>1361</v>
      </c>
      <c r="E237" s="19" t="s">
        <v>48</v>
      </c>
      <c r="F237" s="19" t="s">
        <v>49</v>
      </c>
      <c r="G237" s="21">
        <v>2758</v>
      </c>
      <c r="H23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37" s="22">
        <v>44231</v>
      </c>
      <c r="J237" s="23">
        <f ca="1">DATEDIF(BDD_client___segmentation__2[[#This Row],[date_web]],TODAY(),"M")</f>
        <v>25</v>
      </c>
      <c r="K23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37" s="21">
        <v>23</v>
      </c>
      <c r="M237" s="21">
        <f>BDD_client___segmentation__2[[#This Row],[24months_web]]*0.5</f>
        <v>11.5</v>
      </c>
      <c r="N237" s="21">
        <f ca="1">SUM(BDD_client___segmentation__2[[#This Row],[montant_score]],BDD_client___segmentation__2[[#This Row],[recence_score]],BDD_client___segmentation__2[[#This Row],[frequence_score]])</f>
        <v>31.5</v>
      </c>
      <c r="O237" s="19" t="s">
        <v>132</v>
      </c>
      <c r="P237" s="19" t="s">
        <v>1362</v>
      </c>
      <c r="Q237" s="19" t="s">
        <v>89</v>
      </c>
      <c r="R237" s="20">
        <v>44835</v>
      </c>
      <c r="S237">
        <v>1557</v>
      </c>
      <c r="T237">
        <v>241</v>
      </c>
    </row>
    <row r="238" spans="1:20" x14ac:dyDescent="0.25">
      <c r="A238">
        <v>237</v>
      </c>
      <c r="B238" s="19" t="s">
        <v>1363</v>
      </c>
      <c r="C238" s="19" t="s">
        <v>1364</v>
      </c>
      <c r="D238" s="19" t="s">
        <v>1365</v>
      </c>
      <c r="E238" s="19" t="s">
        <v>62</v>
      </c>
      <c r="F238" s="19" t="s">
        <v>49</v>
      </c>
      <c r="G238" s="21">
        <v>4763</v>
      </c>
      <c r="H23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38" s="22">
        <v>43731</v>
      </c>
      <c r="J238" s="23">
        <f ca="1">DATEDIF(BDD_client___segmentation__2[[#This Row],[date_web]],TODAY(),"M")</f>
        <v>42</v>
      </c>
      <c r="K23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38" s="21">
        <v>29</v>
      </c>
      <c r="M238" s="21">
        <f>BDD_client___segmentation__2[[#This Row],[24months_web]]*0.5</f>
        <v>14.5</v>
      </c>
      <c r="N238" s="21">
        <f ca="1">SUM(BDD_client___segmentation__2[[#This Row],[montant_score]],BDD_client___segmentation__2[[#This Row],[recence_score]],BDD_client___segmentation__2[[#This Row],[frequence_score]])</f>
        <v>44.5</v>
      </c>
      <c r="O238" s="19" t="s">
        <v>1366</v>
      </c>
      <c r="P238" s="19" t="s">
        <v>1367</v>
      </c>
      <c r="Q238" s="19" t="s">
        <v>1368</v>
      </c>
      <c r="R238" s="20">
        <v>43370</v>
      </c>
      <c r="S238">
        <v>2543</v>
      </c>
      <c r="T238">
        <v>201</v>
      </c>
    </row>
    <row r="239" spans="1:20" x14ac:dyDescent="0.25">
      <c r="A239">
        <v>238</v>
      </c>
      <c r="B239" s="19" t="s">
        <v>1369</v>
      </c>
      <c r="C239" s="19" t="s">
        <v>1370</v>
      </c>
      <c r="D239" s="19" t="s">
        <v>1371</v>
      </c>
      <c r="E239" s="19" t="s">
        <v>48</v>
      </c>
      <c r="F239" s="19" t="s">
        <v>49</v>
      </c>
      <c r="G239" s="21">
        <v>3387</v>
      </c>
      <c r="H23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39" s="22">
        <v>43718</v>
      </c>
      <c r="J239" s="23">
        <f ca="1">DATEDIF(BDD_client___segmentation__2[[#This Row],[date_web]],TODAY(),"M")</f>
        <v>42</v>
      </c>
      <c r="K23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39" s="21">
        <v>2</v>
      </c>
      <c r="M239" s="21">
        <f>BDD_client___segmentation__2[[#This Row],[24months_web]]*0.5</f>
        <v>1</v>
      </c>
      <c r="N239" s="21">
        <f ca="1">SUM(BDD_client___segmentation__2[[#This Row],[montant_score]],BDD_client___segmentation__2[[#This Row],[recence_score]],BDD_client___segmentation__2[[#This Row],[frequence_score]])</f>
        <v>31</v>
      </c>
      <c r="O239" s="19" t="s">
        <v>1372</v>
      </c>
      <c r="P239" s="19" t="s">
        <v>1373</v>
      </c>
      <c r="Q239" s="19" t="s">
        <v>1374</v>
      </c>
      <c r="R239" s="20">
        <v>43887</v>
      </c>
      <c r="S239">
        <v>2987</v>
      </c>
      <c r="T239">
        <v>145</v>
      </c>
    </row>
    <row r="240" spans="1:20" x14ac:dyDescent="0.25">
      <c r="A240">
        <v>239</v>
      </c>
      <c r="B240" s="19" t="s">
        <v>1375</v>
      </c>
      <c r="C240" s="19" t="s">
        <v>1376</v>
      </c>
      <c r="D240" s="19" t="s">
        <v>1377</v>
      </c>
      <c r="E240" s="19" t="s">
        <v>48</v>
      </c>
      <c r="F240" s="19" t="s">
        <v>49</v>
      </c>
      <c r="G240" s="21">
        <v>4624</v>
      </c>
      <c r="H24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40" s="22">
        <v>44720</v>
      </c>
      <c r="J240" s="23">
        <f ca="1">DATEDIF(BDD_client___segmentation__2[[#This Row],[date_web]],TODAY(),"M")</f>
        <v>9</v>
      </c>
      <c r="K24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40" s="21">
        <v>4</v>
      </c>
      <c r="M240" s="21">
        <f>BDD_client___segmentation__2[[#This Row],[24months_web]]*0.5</f>
        <v>2</v>
      </c>
      <c r="N240" s="21">
        <f ca="1">SUM(BDD_client___segmentation__2[[#This Row],[montant_score]],BDD_client___segmentation__2[[#This Row],[recence_score]],BDD_client___segmentation__2[[#This Row],[frequence_score]])</f>
        <v>37</v>
      </c>
      <c r="O240" s="19" t="s">
        <v>1378</v>
      </c>
      <c r="P240" s="19" t="s">
        <v>1379</v>
      </c>
      <c r="Q240" s="19" t="s">
        <v>1380</v>
      </c>
      <c r="R240" s="20">
        <v>43212</v>
      </c>
      <c r="S240">
        <v>1854</v>
      </c>
      <c r="T240">
        <v>92</v>
      </c>
    </row>
    <row r="241" spans="1:20" x14ac:dyDescent="0.25">
      <c r="A241">
        <v>240</v>
      </c>
      <c r="B241" s="19" t="s">
        <v>1381</v>
      </c>
      <c r="C241" s="19" t="s">
        <v>1382</v>
      </c>
      <c r="D241" s="19" t="s">
        <v>1383</v>
      </c>
      <c r="E241" s="19" t="s">
        <v>62</v>
      </c>
      <c r="F241" s="19" t="s">
        <v>49</v>
      </c>
      <c r="G241" s="21">
        <v>3442</v>
      </c>
      <c r="H24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41" s="22">
        <v>44658</v>
      </c>
      <c r="J241" s="23">
        <f ca="1">DATEDIF(BDD_client___segmentation__2[[#This Row],[date_web]],TODAY(),"M")</f>
        <v>11</v>
      </c>
      <c r="K24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41" s="21">
        <v>29</v>
      </c>
      <c r="M241" s="21">
        <f>BDD_client___segmentation__2[[#This Row],[24months_web]]*0.5</f>
        <v>14.5</v>
      </c>
      <c r="N241" s="21">
        <f ca="1">SUM(BDD_client___segmentation__2[[#This Row],[montant_score]],BDD_client___segmentation__2[[#This Row],[recence_score]],BDD_client___segmentation__2[[#This Row],[frequence_score]])</f>
        <v>49.5</v>
      </c>
      <c r="O241" s="19" t="s">
        <v>1384</v>
      </c>
      <c r="P241" s="19" t="s">
        <v>1385</v>
      </c>
      <c r="Q241" s="19" t="s">
        <v>985</v>
      </c>
      <c r="R241" s="20">
        <v>43850</v>
      </c>
      <c r="S241">
        <v>1490</v>
      </c>
      <c r="T241">
        <v>69</v>
      </c>
    </row>
    <row r="242" spans="1:20" x14ac:dyDescent="0.25">
      <c r="A242">
        <v>241</v>
      </c>
      <c r="B242" s="19" t="s">
        <v>1386</v>
      </c>
      <c r="C242" s="19" t="s">
        <v>136</v>
      </c>
      <c r="D242" s="19" t="s">
        <v>1387</v>
      </c>
      <c r="E242" s="19" t="s">
        <v>62</v>
      </c>
      <c r="F242" s="19" t="s">
        <v>49</v>
      </c>
      <c r="G242" s="21">
        <v>4416</v>
      </c>
      <c r="H24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42" s="22">
        <v>43485</v>
      </c>
      <c r="J242" s="23">
        <f ca="1">DATEDIF(BDD_client___segmentation__2[[#This Row],[date_web]],TODAY(),"M")</f>
        <v>50</v>
      </c>
      <c r="K24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42" s="21">
        <v>11</v>
      </c>
      <c r="M242" s="21">
        <f>BDD_client___segmentation__2[[#This Row],[24months_web]]*0.5</f>
        <v>5.5</v>
      </c>
      <c r="N242" s="21">
        <f ca="1">SUM(BDD_client___segmentation__2[[#This Row],[montant_score]],BDD_client___segmentation__2[[#This Row],[recence_score]],BDD_client___segmentation__2[[#This Row],[frequence_score]])</f>
        <v>35.5</v>
      </c>
      <c r="O242" s="19" t="s">
        <v>1388</v>
      </c>
      <c r="P242" s="19" t="s">
        <v>1389</v>
      </c>
      <c r="Q242" s="19" t="s">
        <v>1390</v>
      </c>
      <c r="R242" s="20">
        <v>44531</v>
      </c>
      <c r="S242">
        <v>1294</v>
      </c>
      <c r="T242">
        <v>211</v>
      </c>
    </row>
    <row r="243" spans="1:20" x14ac:dyDescent="0.25">
      <c r="A243">
        <v>242</v>
      </c>
      <c r="B243" s="19" t="s">
        <v>1391</v>
      </c>
      <c r="C243" s="19" t="s">
        <v>1392</v>
      </c>
      <c r="D243" s="19" t="s">
        <v>1393</v>
      </c>
      <c r="E243" s="19" t="s">
        <v>48</v>
      </c>
      <c r="F243" s="19" t="s">
        <v>49</v>
      </c>
      <c r="G243" s="21">
        <v>3826</v>
      </c>
      <c r="H24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43" s="22">
        <v>43216</v>
      </c>
      <c r="J243" s="23">
        <f ca="1">DATEDIF(BDD_client___segmentation__2[[#This Row],[date_web]],TODAY(),"M")</f>
        <v>59</v>
      </c>
      <c r="K24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43" s="21">
        <v>5</v>
      </c>
      <c r="M243" s="21">
        <f>BDD_client___segmentation__2[[#This Row],[24months_web]]*0.5</f>
        <v>2.5</v>
      </c>
      <c r="N243" s="21">
        <f ca="1">SUM(BDD_client___segmentation__2[[#This Row],[montant_score]],BDD_client___segmentation__2[[#This Row],[recence_score]],BDD_client___segmentation__2[[#This Row],[frequence_score]])</f>
        <v>32.5</v>
      </c>
      <c r="O243" s="19" t="s">
        <v>1394</v>
      </c>
      <c r="P243" s="19" t="s">
        <v>1395</v>
      </c>
      <c r="Q243" s="19" t="s">
        <v>1396</v>
      </c>
      <c r="R243" s="20">
        <v>44555</v>
      </c>
      <c r="S243">
        <v>4313</v>
      </c>
      <c r="T243">
        <v>93</v>
      </c>
    </row>
    <row r="244" spans="1:20" x14ac:dyDescent="0.25">
      <c r="A244">
        <v>243</v>
      </c>
      <c r="B244" s="19" t="s">
        <v>1397</v>
      </c>
      <c r="C244" s="19" t="s">
        <v>1398</v>
      </c>
      <c r="D244" s="19" t="s">
        <v>1399</v>
      </c>
      <c r="E244" s="19" t="s">
        <v>48</v>
      </c>
      <c r="F244" s="19" t="s">
        <v>49</v>
      </c>
      <c r="G244" s="21">
        <v>260</v>
      </c>
      <c r="H24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244" s="22">
        <v>44045</v>
      </c>
      <c r="J244" s="23">
        <f ca="1">DATEDIF(BDD_client___segmentation__2[[#This Row],[date_web]],TODAY(),"M")</f>
        <v>31</v>
      </c>
      <c r="K24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44" s="21">
        <v>29</v>
      </c>
      <c r="M244" s="21">
        <f>BDD_client___segmentation__2[[#This Row],[24months_web]]*0.5</f>
        <v>14.5</v>
      </c>
      <c r="N244" s="21">
        <f ca="1">SUM(BDD_client___segmentation__2[[#This Row],[montant_score]],BDD_client___segmentation__2[[#This Row],[recence_score]],BDD_client___segmentation__2[[#This Row],[frequence_score]])</f>
        <v>19.5</v>
      </c>
      <c r="O244" s="19" t="s">
        <v>1400</v>
      </c>
      <c r="P244" s="19" t="s">
        <v>1401</v>
      </c>
      <c r="Q244" s="19" t="s">
        <v>1402</v>
      </c>
      <c r="R244" s="20">
        <v>44414</v>
      </c>
      <c r="S244">
        <v>1113</v>
      </c>
      <c r="T244">
        <v>197</v>
      </c>
    </row>
    <row r="245" spans="1:20" x14ac:dyDescent="0.25">
      <c r="A245">
        <v>244</v>
      </c>
      <c r="B245" s="19" t="s">
        <v>1403</v>
      </c>
      <c r="C245" s="19" t="s">
        <v>1404</v>
      </c>
      <c r="D245" s="19" t="s">
        <v>1405</v>
      </c>
      <c r="E245" s="19" t="s">
        <v>48</v>
      </c>
      <c r="F245" s="19" t="s">
        <v>49</v>
      </c>
      <c r="G245" s="21">
        <v>4749</v>
      </c>
      <c r="H24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45" s="22">
        <v>44596</v>
      </c>
      <c r="J245" s="23">
        <f ca="1">DATEDIF(BDD_client___segmentation__2[[#This Row],[date_web]],TODAY(),"M")</f>
        <v>13</v>
      </c>
      <c r="K24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45" s="21">
        <v>27</v>
      </c>
      <c r="M245" s="21">
        <f>BDD_client___segmentation__2[[#This Row],[24months_web]]*0.5</f>
        <v>13.5</v>
      </c>
      <c r="N245" s="21">
        <f ca="1">SUM(BDD_client___segmentation__2[[#This Row],[montant_score]],BDD_client___segmentation__2[[#This Row],[recence_score]],BDD_client___segmentation__2[[#This Row],[frequence_score]])</f>
        <v>44.5</v>
      </c>
      <c r="O245" s="19" t="s">
        <v>1406</v>
      </c>
      <c r="P245" s="19" t="s">
        <v>1407</v>
      </c>
      <c r="Q245" s="19" t="s">
        <v>1408</v>
      </c>
      <c r="R245" s="20">
        <v>44213</v>
      </c>
      <c r="S245">
        <v>793</v>
      </c>
      <c r="T245">
        <v>126</v>
      </c>
    </row>
    <row r="246" spans="1:20" x14ac:dyDescent="0.25">
      <c r="A246">
        <v>245</v>
      </c>
      <c r="B246" s="19" t="s">
        <v>1409</v>
      </c>
      <c r="C246" s="19" t="s">
        <v>1410</v>
      </c>
      <c r="D246" s="19" t="s">
        <v>1411</v>
      </c>
      <c r="E246" s="19" t="s">
        <v>62</v>
      </c>
      <c r="F246" s="19" t="s">
        <v>49</v>
      </c>
      <c r="G246" s="21">
        <v>4246</v>
      </c>
      <c r="H24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46" s="22">
        <v>43799</v>
      </c>
      <c r="J246" s="23">
        <f ca="1">DATEDIF(BDD_client___segmentation__2[[#This Row],[date_web]],TODAY(),"M")</f>
        <v>39</v>
      </c>
      <c r="K24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46" s="21">
        <v>20</v>
      </c>
      <c r="M246" s="21">
        <f>BDD_client___segmentation__2[[#This Row],[24months_web]]*0.5</f>
        <v>10</v>
      </c>
      <c r="N246" s="21">
        <f ca="1">SUM(BDD_client___segmentation__2[[#This Row],[montant_score]],BDD_client___segmentation__2[[#This Row],[recence_score]],BDD_client___segmentation__2[[#This Row],[frequence_score]])</f>
        <v>40</v>
      </c>
      <c r="O246" s="19" t="s">
        <v>56</v>
      </c>
      <c r="P246" s="19" t="s">
        <v>1412</v>
      </c>
      <c r="Q246" s="19" t="s">
        <v>680</v>
      </c>
      <c r="R246" s="20">
        <v>43566</v>
      </c>
      <c r="S246">
        <v>1163</v>
      </c>
      <c r="T246">
        <v>110</v>
      </c>
    </row>
    <row r="247" spans="1:20" x14ac:dyDescent="0.25">
      <c r="A247">
        <v>246</v>
      </c>
      <c r="B247" s="19" t="s">
        <v>1413</v>
      </c>
      <c r="C247" s="19" t="s">
        <v>1414</v>
      </c>
      <c r="D247" s="19" t="s">
        <v>1415</v>
      </c>
      <c r="E247" s="19" t="s">
        <v>48</v>
      </c>
      <c r="F247" s="19" t="s">
        <v>49</v>
      </c>
      <c r="G247" s="21">
        <v>952</v>
      </c>
      <c r="H24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247" s="22">
        <v>44887</v>
      </c>
      <c r="J247" s="23">
        <f ca="1">DATEDIF(BDD_client___segmentation__2[[#This Row],[date_web]],TODAY(),"M")</f>
        <v>4</v>
      </c>
      <c r="K24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247" s="21">
        <v>13</v>
      </c>
      <c r="M247" s="21">
        <f>BDD_client___segmentation__2[[#This Row],[24months_web]]*0.5</f>
        <v>6.5</v>
      </c>
      <c r="N247" s="21">
        <f ca="1">SUM(BDD_client___segmentation__2[[#This Row],[montant_score]],BDD_client___segmentation__2[[#This Row],[recence_score]],BDD_client___segmentation__2[[#This Row],[frequence_score]])</f>
        <v>26.5</v>
      </c>
      <c r="O247" s="19" t="s">
        <v>1416</v>
      </c>
      <c r="P247" s="19" t="s">
        <v>1417</v>
      </c>
      <c r="Q247" s="19" t="s">
        <v>108</v>
      </c>
      <c r="R247" s="20">
        <v>44435</v>
      </c>
      <c r="S247">
        <v>1619</v>
      </c>
      <c r="T247">
        <v>127</v>
      </c>
    </row>
    <row r="248" spans="1:20" x14ac:dyDescent="0.25">
      <c r="A248">
        <v>247</v>
      </c>
      <c r="B248" s="19" t="s">
        <v>1418</v>
      </c>
      <c r="C248" s="19" t="s">
        <v>1419</v>
      </c>
      <c r="D248" s="19" t="s">
        <v>1420</v>
      </c>
      <c r="E248" s="19" t="s">
        <v>62</v>
      </c>
      <c r="F248" s="19" t="s">
        <v>49</v>
      </c>
      <c r="G248" s="21">
        <v>1280</v>
      </c>
      <c r="H24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48" s="22">
        <v>44420</v>
      </c>
      <c r="J248" s="23">
        <f ca="1">DATEDIF(BDD_client___segmentation__2[[#This Row],[date_web]],TODAY(),"M")</f>
        <v>19</v>
      </c>
      <c r="K24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48" s="21">
        <v>3</v>
      </c>
      <c r="M248" s="21">
        <f>BDD_client___segmentation__2[[#This Row],[24months_web]]*0.5</f>
        <v>1.5</v>
      </c>
      <c r="N248" s="21">
        <f ca="1">SUM(BDD_client___segmentation__2[[#This Row],[montant_score]],BDD_client___segmentation__2[[#This Row],[recence_score]],BDD_client___segmentation__2[[#This Row],[frequence_score]])</f>
        <v>22.5</v>
      </c>
      <c r="O248" s="19" t="s">
        <v>1421</v>
      </c>
      <c r="P248" s="19" t="s">
        <v>1422</v>
      </c>
      <c r="Q248" s="19" t="s">
        <v>1423</v>
      </c>
      <c r="R248" s="20">
        <v>44925</v>
      </c>
      <c r="S248">
        <v>4891</v>
      </c>
      <c r="T248">
        <v>58</v>
      </c>
    </row>
    <row r="249" spans="1:20" x14ac:dyDescent="0.25">
      <c r="A249">
        <v>248</v>
      </c>
      <c r="B249" s="19" t="s">
        <v>1424</v>
      </c>
      <c r="C249" s="19" t="s">
        <v>1425</v>
      </c>
      <c r="D249" s="19" t="s">
        <v>1426</v>
      </c>
      <c r="E249" s="19" t="s">
        <v>48</v>
      </c>
      <c r="F249" s="19" t="s">
        <v>49</v>
      </c>
      <c r="G249" s="21">
        <v>2201</v>
      </c>
      <c r="H24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49" s="22">
        <v>44803</v>
      </c>
      <c r="J249" s="23">
        <f ca="1">DATEDIF(BDD_client___segmentation__2[[#This Row],[date_web]],TODAY(),"M")</f>
        <v>6</v>
      </c>
      <c r="K24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249" s="21">
        <v>14</v>
      </c>
      <c r="M249" s="21">
        <f>BDD_client___segmentation__2[[#This Row],[24months_web]]*0.5</f>
        <v>7</v>
      </c>
      <c r="N249" s="21">
        <f ca="1">SUM(BDD_client___segmentation__2[[#This Row],[montant_score]],BDD_client___segmentation__2[[#This Row],[recence_score]],BDD_client___segmentation__2[[#This Row],[frequence_score]])</f>
        <v>37</v>
      </c>
      <c r="O249" s="19" t="s">
        <v>1427</v>
      </c>
      <c r="P249" s="19" t="s">
        <v>1428</v>
      </c>
      <c r="Q249" s="19" t="s">
        <v>855</v>
      </c>
      <c r="R249" s="20">
        <v>43113</v>
      </c>
      <c r="S249">
        <v>1641</v>
      </c>
      <c r="T249">
        <v>11</v>
      </c>
    </row>
    <row r="250" spans="1:20" x14ac:dyDescent="0.25">
      <c r="A250">
        <v>249</v>
      </c>
      <c r="B250" s="19" t="s">
        <v>1429</v>
      </c>
      <c r="C250" s="19" t="s">
        <v>1430</v>
      </c>
      <c r="D250" s="19" t="s">
        <v>1431</v>
      </c>
      <c r="E250" s="19" t="s">
        <v>62</v>
      </c>
      <c r="F250" s="19" t="s">
        <v>49</v>
      </c>
      <c r="G250" s="21">
        <v>3562</v>
      </c>
      <c r="H25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50" s="22">
        <v>44625</v>
      </c>
      <c r="J250" s="23">
        <f ca="1">DATEDIF(BDD_client___segmentation__2[[#This Row],[date_web]],TODAY(),"M")</f>
        <v>12</v>
      </c>
      <c r="K25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50" s="21">
        <v>20</v>
      </c>
      <c r="M250" s="21">
        <f>BDD_client___segmentation__2[[#This Row],[24months_web]]*0.5</f>
        <v>10</v>
      </c>
      <c r="N250" s="21">
        <f ca="1">SUM(BDD_client___segmentation__2[[#This Row],[montant_score]],BDD_client___segmentation__2[[#This Row],[recence_score]],BDD_client___segmentation__2[[#This Row],[frequence_score]])</f>
        <v>45</v>
      </c>
      <c r="O250" s="19" t="s">
        <v>1432</v>
      </c>
      <c r="P250" s="19" t="s">
        <v>1433</v>
      </c>
      <c r="Q250" s="19" t="s">
        <v>1434</v>
      </c>
      <c r="R250" s="20">
        <v>43144</v>
      </c>
      <c r="S250">
        <v>4959</v>
      </c>
      <c r="T250">
        <v>10</v>
      </c>
    </row>
    <row r="251" spans="1:20" x14ac:dyDescent="0.25">
      <c r="A251">
        <v>250</v>
      </c>
      <c r="B251" s="19" t="s">
        <v>877</v>
      </c>
      <c r="C251" s="19" t="s">
        <v>1435</v>
      </c>
      <c r="D251" s="19" t="s">
        <v>1436</v>
      </c>
      <c r="E251" s="19" t="s">
        <v>62</v>
      </c>
      <c r="F251" s="19" t="s">
        <v>49</v>
      </c>
      <c r="G251" s="21">
        <v>610</v>
      </c>
      <c r="H25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251" s="22">
        <v>44678</v>
      </c>
      <c r="J251" s="23">
        <f ca="1">DATEDIF(BDD_client___segmentation__2[[#This Row],[date_web]],TODAY(),"M")</f>
        <v>11</v>
      </c>
      <c r="K25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51" s="21">
        <v>0</v>
      </c>
      <c r="M251" s="21">
        <f>BDD_client___segmentation__2[[#This Row],[24months_web]]*0.5</f>
        <v>0</v>
      </c>
      <c r="N251" s="21">
        <f ca="1">SUM(BDD_client___segmentation__2[[#This Row],[montant_score]],BDD_client___segmentation__2[[#This Row],[recence_score]],BDD_client___segmentation__2[[#This Row],[frequence_score]])</f>
        <v>15</v>
      </c>
      <c r="O251" s="19" t="s">
        <v>1437</v>
      </c>
      <c r="P251" s="19" t="s">
        <v>1438</v>
      </c>
      <c r="Q251" s="19" t="s">
        <v>89</v>
      </c>
      <c r="R251" s="20">
        <v>44430</v>
      </c>
      <c r="S251">
        <v>910</v>
      </c>
      <c r="T251">
        <v>217</v>
      </c>
    </row>
    <row r="252" spans="1:20" x14ac:dyDescent="0.25">
      <c r="A252">
        <v>251</v>
      </c>
      <c r="B252" s="19" t="s">
        <v>1439</v>
      </c>
      <c r="C252" s="19" t="s">
        <v>1440</v>
      </c>
      <c r="D252" s="19" t="s">
        <v>1441</v>
      </c>
      <c r="E252" s="19" t="s">
        <v>48</v>
      </c>
      <c r="F252" s="19" t="s">
        <v>49</v>
      </c>
      <c r="G252" s="21">
        <v>3927</v>
      </c>
      <c r="H25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52" s="22">
        <v>43364</v>
      </c>
      <c r="J252" s="23">
        <f ca="1">DATEDIF(BDD_client___segmentation__2[[#This Row],[date_web]],TODAY(),"M")</f>
        <v>54</v>
      </c>
      <c r="K25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52" s="21">
        <v>18</v>
      </c>
      <c r="M252" s="21">
        <f>BDD_client___segmentation__2[[#This Row],[24months_web]]*0.5</f>
        <v>9</v>
      </c>
      <c r="N252" s="21">
        <f ca="1">SUM(BDD_client___segmentation__2[[#This Row],[montant_score]],BDD_client___segmentation__2[[#This Row],[recence_score]],BDD_client___segmentation__2[[#This Row],[frequence_score]])</f>
        <v>39</v>
      </c>
      <c r="O252" s="19" t="s">
        <v>82</v>
      </c>
      <c r="P252" s="19" t="s">
        <v>1442</v>
      </c>
      <c r="Q252" s="19" t="s">
        <v>84</v>
      </c>
      <c r="R252" s="20">
        <v>43846</v>
      </c>
      <c r="S252">
        <v>447</v>
      </c>
      <c r="T252">
        <v>86</v>
      </c>
    </row>
    <row r="253" spans="1:20" x14ac:dyDescent="0.25">
      <c r="A253">
        <v>252</v>
      </c>
      <c r="B253" s="19" t="s">
        <v>1443</v>
      </c>
      <c r="C253" s="19" t="s">
        <v>1444</v>
      </c>
      <c r="D253" s="19" t="s">
        <v>1445</v>
      </c>
      <c r="E253" s="19" t="s">
        <v>62</v>
      </c>
      <c r="F253" s="19" t="s">
        <v>49</v>
      </c>
      <c r="G253" s="21">
        <v>1949</v>
      </c>
      <c r="H25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53" s="22">
        <v>43747</v>
      </c>
      <c r="J253" s="23">
        <f ca="1">DATEDIF(BDD_client___segmentation__2[[#This Row],[date_web]],TODAY(),"M")</f>
        <v>41</v>
      </c>
      <c r="K25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53" s="21">
        <v>15</v>
      </c>
      <c r="M253" s="21">
        <f>BDD_client___segmentation__2[[#This Row],[24months_web]]*0.5</f>
        <v>7.5</v>
      </c>
      <c r="N253" s="21">
        <f ca="1">SUM(BDD_client___segmentation__2[[#This Row],[montant_score]],BDD_client___segmentation__2[[#This Row],[recence_score]],BDD_client___segmentation__2[[#This Row],[frequence_score]])</f>
        <v>27.5</v>
      </c>
      <c r="O253" s="19" t="s">
        <v>1446</v>
      </c>
      <c r="P253" s="19" t="s">
        <v>1447</v>
      </c>
      <c r="Q253" s="19" t="s">
        <v>955</v>
      </c>
      <c r="R253" s="20">
        <v>43631</v>
      </c>
      <c r="S253">
        <v>430</v>
      </c>
      <c r="T253">
        <v>62</v>
      </c>
    </row>
    <row r="254" spans="1:20" x14ac:dyDescent="0.25">
      <c r="A254">
        <v>253</v>
      </c>
      <c r="B254" s="19" t="s">
        <v>1448</v>
      </c>
      <c r="C254" s="19" t="s">
        <v>1449</v>
      </c>
      <c r="D254" s="19" t="s">
        <v>1450</v>
      </c>
      <c r="E254" s="19" t="s">
        <v>48</v>
      </c>
      <c r="F254" s="19" t="s">
        <v>49</v>
      </c>
      <c r="G254" s="21">
        <v>1323</v>
      </c>
      <c r="H25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54" s="22">
        <v>44586</v>
      </c>
      <c r="J254" s="23">
        <f ca="1">DATEDIF(BDD_client___segmentation__2[[#This Row],[date_web]],TODAY(),"M")</f>
        <v>14</v>
      </c>
      <c r="K25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54" s="21">
        <v>30</v>
      </c>
      <c r="M254" s="21">
        <f>BDD_client___segmentation__2[[#This Row],[24months_web]]*0.5</f>
        <v>15</v>
      </c>
      <c r="N254" s="21">
        <f ca="1">SUM(BDD_client___segmentation__2[[#This Row],[montant_score]],BDD_client___segmentation__2[[#This Row],[recence_score]],BDD_client___segmentation__2[[#This Row],[frequence_score]])</f>
        <v>36</v>
      </c>
      <c r="O254" s="19" t="s">
        <v>853</v>
      </c>
      <c r="P254" s="19" t="s">
        <v>1451</v>
      </c>
      <c r="Q254" s="19" t="s">
        <v>1452</v>
      </c>
      <c r="R254" s="20">
        <v>44802</v>
      </c>
      <c r="S254">
        <v>176</v>
      </c>
      <c r="T254">
        <v>166</v>
      </c>
    </row>
    <row r="255" spans="1:20" x14ac:dyDescent="0.25">
      <c r="A255">
        <v>254</v>
      </c>
      <c r="B255" s="19" t="s">
        <v>1453</v>
      </c>
      <c r="C255" s="19" t="s">
        <v>1454</v>
      </c>
      <c r="D255" s="19" t="s">
        <v>1455</v>
      </c>
      <c r="E255" s="19" t="s">
        <v>62</v>
      </c>
      <c r="F255" s="19" t="s">
        <v>49</v>
      </c>
      <c r="G255" s="21">
        <v>3197</v>
      </c>
      <c r="H25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55" s="22">
        <v>44310</v>
      </c>
      <c r="J255" s="23">
        <f ca="1">DATEDIF(BDD_client___segmentation__2[[#This Row],[date_web]],TODAY(),"M")</f>
        <v>23</v>
      </c>
      <c r="K25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55" s="21">
        <v>30</v>
      </c>
      <c r="M255" s="21">
        <f>BDD_client___segmentation__2[[#This Row],[24months_web]]*0.5</f>
        <v>15</v>
      </c>
      <c r="N255" s="21">
        <f ca="1">SUM(BDD_client___segmentation__2[[#This Row],[montant_score]],BDD_client___segmentation__2[[#This Row],[recence_score]],BDD_client___segmentation__2[[#This Row],[frequence_score]])</f>
        <v>46</v>
      </c>
      <c r="O255" s="19" t="s">
        <v>1456</v>
      </c>
      <c r="P255" s="19" t="s">
        <v>1457</v>
      </c>
      <c r="Q255" s="19" t="s">
        <v>1042</v>
      </c>
      <c r="R255" s="20">
        <v>43317</v>
      </c>
      <c r="S255">
        <v>4643</v>
      </c>
      <c r="T255">
        <v>243</v>
      </c>
    </row>
    <row r="256" spans="1:20" x14ac:dyDescent="0.25">
      <c r="A256">
        <v>255</v>
      </c>
      <c r="B256" s="19" t="s">
        <v>1458</v>
      </c>
      <c r="C256" s="19" t="s">
        <v>1459</v>
      </c>
      <c r="D256" s="19" t="s">
        <v>1460</v>
      </c>
      <c r="E256" s="19" t="s">
        <v>48</v>
      </c>
      <c r="F256" s="19" t="s">
        <v>49</v>
      </c>
      <c r="G256" s="21">
        <v>3076</v>
      </c>
      <c r="H25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56" s="22">
        <v>43473</v>
      </c>
      <c r="J256" s="23">
        <f ca="1">DATEDIF(BDD_client___segmentation__2[[#This Row],[date_web]],TODAY(),"M")</f>
        <v>50</v>
      </c>
      <c r="K25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56" s="21">
        <v>30</v>
      </c>
      <c r="M256" s="21">
        <f>BDD_client___segmentation__2[[#This Row],[24months_web]]*0.5</f>
        <v>15</v>
      </c>
      <c r="N256" s="21">
        <f ca="1">SUM(BDD_client___segmentation__2[[#This Row],[montant_score]],BDD_client___segmentation__2[[#This Row],[recence_score]],BDD_client___segmentation__2[[#This Row],[frequence_score]])</f>
        <v>45</v>
      </c>
      <c r="O256" s="19" t="s">
        <v>1461</v>
      </c>
      <c r="P256" s="19" t="s">
        <v>1462</v>
      </c>
      <c r="Q256" s="19" t="s">
        <v>1463</v>
      </c>
      <c r="R256" s="20">
        <v>43235</v>
      </c>
      <c r="S256">
        <v>4537</v>
      </c>
      <c r="T256">
        <v>6</v>
      </c>
    </row>
    <row r="257" spans="1:20" x14ac:dyDescent="0.25">
      <c r="A257">
        <v>256</v>
      </c>
      <c r="B257" s="19" t="s">
        <v>1464</v>
      </c>
      <c r="C257" s="19" t="s">
        <v>1465</v>
      </c>
      <c r="D257" s="19" t="s">
        <v>1466</v>
      </c>
      <c r="E257" s="19" t="s">
        <v>48</v>
      </c>
      <c r="F257" s="19" t="s">
        <v>112</v>
      </c>
      <c r="G257" s="21">
        <v>3841</v>
      </c>
      <c r="H25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57" s="22">
        <v>44028</v>
      </c>
      <c r="J257" s="23">
        <f ca="1">DATEDIF(BDD_client___segmentation__2[[#This Row],[date_web]],TODAY(),"M")</f>
        <v>32</v>
      </c>
      <c r="K25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57" s="21">
        <v>29</v>
      </c>
      <c r="M257" s="21">
        <f>BDD_client___segmentation__2[[#This Row],[24months_web]]*0.5</f>
        <v>14.5</v>
      </c>
      <c r="N257" s="21">
        <f ca="1">SUM(BDD_client___segmentation__2[[#This Row],[montant_score]],BDD_client___segmentation__2[[#This Row],[recence_score]],BDD_client___segmentation__2[[#This Row],[frequence_score]])</f>
        <v>44.5</v>
      </c>
      <c r="O257" s="19" t="s">
        <v>915</v>
      </c>
      <c r="P257" s="19" t="s">
        <v>1467</v>
      </c>
      <c r="Q257" s="19" t="s">
        <v>1468</v>
      </c>
      <c r="R257" s="20">
        <v>43907</v>
      </c>
      <c r="S257">
        <v>3563</v>
      </c>
      <c r="T257">
        <v>188</v>
      </c>
    </row>
    <row r="258" spans="1:20" x14ac:dyDescent="0.25">
      <c r="A258">
        <v>257</v>
      </c>
      <c r="B258" s="19" t="s">
        <v>1469</v>
      </c>
      <c r="C258" s="19" t="s">
        <v>1470</v>
      </c>
      <c r="D258" s="19" t="s">
        <v>1471</v>
      </c>
      <c r="E258" s="19" t="s">
        <v>62</v>
      </c>
      <c r="F258" s="19" t="s">
        <v>49</v>
      </c>
      <c r="G258" s="21">
        <v>3213</v>
      </c>
      <c r="H25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58" s="22">
        <v>44654</v>
      </c>
      <c r="J258" s="23">
        <f ca="1">DATEDIF(BDD_client___segmentation__2[[#This Row],[date_web]],TODAY(),"M")</f>
        <v>11</v>
      </c>
      <c r="K25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58" s="21">
        <v>26</v>
      </c>
      <c r="M258" s="21">
        <f>BDD_client___segmentation__2[[#This Row],[24months_web]]*0.5</f>
        <v>13</v>
      </c>
      <c r="N258" s="21">
        <f ca="1">SUM(BDD_client___segmentation__2[[#This Row],[montant_score]],BDD_client___segmentation__2[[#This Row],[recence_score]],BDD_client___segmentation__2[[#This Row],[frequence_score]])</f>
        <v>48</v>
      </c>
      <c r="O258" s="19" t="s">
        <v>1472</v>
      </c>
      <c r="P258" s="19" t="s">
        <v>1473</v>
      </c>
      <c r="Q258" s="19" t="s">
        <v>1474</v>
      </c>
      <c r="R258" s="20">
        <v>43951</v>
      </c>
      <c r="S258">
        <v>3589</v>
      </c>
      <c r="T258">
        <v>61</v>
      </c>
    </row>
    <row r="259" spans="1:20" x14ac:dyDescent="0.25">
      <c r="A259">
        <v>258</v>
      </c>
      <c r="B259" s="19" t="s">
        <v>1475</v>
      </c>
      <c r="C259" s="19" t="s">
        <v>1476</v>
      </c>
      <c r="D259" s="19" t="s">
        <v>1477</v>
      </c>
      <c r="E259" s="19" t="s">
        <v>48</v>
      </c>
      <c r="F259" s="19" t="s">
        <v>63</v>
      </c>
      <c r="G259" s="21">
        <v>4997</v>
      </c>
      <c r="H25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59" s="22">
        <v>44418</v>
      </c>
      <c r="J259" s="23">
        <f ca="1">DATEDIF(BDD_client___segmentation__2[[#This Row],[date_web]],TODAY(),"M")</f>
        <v>19</v>
      </c>
      <c r="K25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59" s="21">
        <v>9</v>
      </c>
      <c r="M259" s="21">
        <f>BDD_client___segmentation__2[[#This Row],[24months_web]]*0.5</f>
        <v>4.5</v>
      </c>
      <c r="N259" s="21">
        <f ca="1">SUM(BDD_client___segmentation__2[[#This Row],[montant_score]],BDD_client___segmentation__2[[#This Row],[recence_score]],BDD_client___segmentation__2[[#This Row],[frequence_score]])</f>
        <v>35.5</v>
      </c>
      <c r="O259" s="19" t="s">
        <v>1478</v>
      </c>
      <c r="P259" s="19" t="s">
        <v>1479</v>
      </c>
      <c r="Q259" s="19" t="s">
        <v>1480</v>
      </c>
      <c r="R259" s="20">
        <v>43932</v>
      </c>
      <c r="S259">
        <v>3903</v>
      </c>
      <c r="T259">
        <v>164</v>
      </c>
    </row>
    <row r="260" spans="1:20" x14ac:dyDescent="0.25">
      <c r="A260">
        <v>259</v>
      </c>
      <c r="B260" s="19" t="s">
        <v>1481</v>
      </c>
      <c r="C260" s="19" t="s">
        <v>1482</v>
      </c>
      <c r="D260" s="19" t="s">
        <v>1483</v>
      </c>
      <c r="E260" s="19" t="s">
        <v>62</v>
      </c>
      <c r="F260" s="19" t="s">
        <v>49</v>
      </c>
      <c r="G260" s="21">
        <v>4246</v>
      </c>
      <c r="H26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60" s="22">
        <v>43828</v>
      </c>
      <c r="J260" s="23">
        <f ca="1">DATEDIF(BDD_client___segmentation__2[[#This Row],[date_web]],TODAY(),"M")</f>
        <v>38</v>
      </c>
      <c r="K26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60" s="21">
        <v>24</v>
      </c>
      <c r="M260" s="21">
        <f>BDD_client___segmentation__2[[#This Row],[24months_web]]*0.5</f>
        <v>12</v>
      </c>
      <c r="N260" s="21">
        <f ca="1">SUM(BDD_client___segmentation__2[[#This Row],[montant_score]],BDD_client___segmentation__2[[#This Row],[recence_score]],BDD_client___segmentation__2[[#This Row],[frequence_score]])</f>
        <v>42</v>
      </c>
      <c r="O260" s="19" t="s">
        <v>1484</v>
      </c>
      <c r="P260" s="19" t="s">
        <v>1485</v>
      </c>
      <c r="Q260" s="19" t="s">
        <v>1486</v>
      </c>
      <c r="R260" s="20">
        <v>44619</v>
      </c>
      <c r="S260">
        <v>373</v>
      </c>
      <c r="T260">
        <v>38</v>
      </c>
    </row>
    <row r="261" spans="1:20" x14ac:dyDescent="0.25">
      <c r="A261">
        <v>260</v>
      </c>
      <c r="B261" s="19" t="s">
        <v>1487</v>
      </c>
      <c r="C261" s="19" t="s">
        <v>1488</v>
      </c>
      <c r="D261" s="19" t="s">
        <v>1489</v>
      </c>
      <c r="E261" s="19" t="s">
        <v>62</v>
      </c>
      <c r="F261" s="19" t="s">
        <v>49</v>
      </c>
      <c r="G261" s="21">
        <v>278</v>
      </c>
      <c r="H26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261" s="22">
        <v>44284</v>
      </c>
      <c r="J261" s="23">
        <f ca="1">DATEDIF(BDD_client___segmentation__2[[#This Row],[date_web]],TODAY(),"M")</f>
        <v>23</v>
      </c>
      <c r="K26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61" s="21">
        <v>0</v>
      </c>
      <c r="M261" s="21">
        <f>BDD_client___segmentation__2[[#This Row],[24months_web]]*0.5</f>
        <v>0</v>
      </c>
      <c r="N261" s="21">
        <f ca="1">SUM(BDD_client___segmentation__2[[#This Row],[montant_score]],BDD_client___segmentation__2[[#This Row],[recence_score]],BDD_client___segmentation__2[[#This Row],[frequence_score]])</f>
        <v>6</v>
      </c>
      <c r="O261" s="19" t="s">
        <v>1490</v>
      </c>
      <c r="P261" s="19" t="s">
        <v>1491</v>
      </c>
      <c r="Q261" s="19" t="s">
        <v>89</v>
      </c>
      <c r="R261" s="20">
        <v>44385</v>
      </c>
      <c r="S261">
        <v>4566</v>
      </c>
      <c r="T261">
        <v>247</v>
      </c>
    </row>
    <row r="262" spans="1:20" x14ac:dyDescent="0.25">
      <c r="A262">
        <v>261</v>
      </c>
      <c r="B262" s="19" t="s">
        <v>1492</v>
      </c>
      <c r="C262" s="19" t="s">
        <v>1493</v>
      </c>
      <c r="D262" s="19" t="s">
        <v>1494</v>
      </c>
      <c r="E262" s="19" t="s">
        <v>62</v>
      </c>
      <c r="F262" s="19" t="s">
        <v>49</v>
      </c>
      <c r="G262" s="21">
        <v>682</v>
      </c>
      <c r="H26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262" s="22">
        <v>43880</v>
      </c>
      <c r="J262" s="23">
        <f ca="1">DATEDIF(BDD_client___segmentation__2[[#This Row],[date_web]],TODAY(),"M")</f>
        <v>37</v>
      </c>
      <c r="K26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62" s="21">
        <v>23</v>
      </c>
      <c r="M262" s="21">
        <f>BDD_client___segmentation__2[[#This Row],[24months_web]]*0.5</f>
        <v>11.5</v>
      </c>
      <c r="N262" s="21">
        <f ca="1">SUM(BDD_client___segmentation__2[[#This Row],[montant_score]],BDD_client___segmentation__2[[#This Row],[recence_score]],BDD_client___segmentation__2[[#This Row],[frequence_score]])</f>
        <v>21.5</v>
      </c>
      <c r="O262" s="19" t="s">
        <v>1495</v>
      </c>
      <c r="P262" s="19" t="s">
        <v>1496</v>
      </c>
      <c r="Q262" s="19" t="s">
        <v>1497</v>
      </c>
      <c r="R262" s="20">
        <v>43387</v>
      </c>
      <c r="S262">
        <v>727</v>
      </c>
      <c r="T262">
        <v>249</v>
      </c>
    </row>
    <row r="263" spans="1:20" x14ac:dyDescent="0.25">
      <c r="A263">
        <v>262</v>
      </c>
      <c r="B263" s="19" t="s">
        <v>1498</v>
      </c>
      <c r="C263" s="19" t="s">
        <v>1499</v>
      </c>
      <c r="D263" s="19" t="s">
        <v>1500</v>
      </c>
      <c r="E263" s="19" t="s">
        <v>48</v>
      </c>
      <c r="F263" s="19" t="s">
        <v>49</v>
      </c>
      <c r="G263" s="21">
        <v>1181</v>
      </c>
      <c r="H26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63" s="22">
        <v>44406</v>
      </c>
      <c r="J263" s="23">
        <f ca="1">DATEDIF(BDD_client___segmentation__2[[#This Row],[date_web]],TODAY(),"M")</f>
        <v>19</v>
      </c>
      <c r="K26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63" s="21">
        <v>25</v>
      </c>
      <c r="M263" s="21">
        <f>BDD_client___segmentation__2[[#This Row],[24months_web]]*0.5</f>
        <v>12.5</v>
      </c>
      <c r="N263" s="21">
        <f ca="1">SUM(BDD_client___segmentation__2[[#This Row],[montant_score]],BDD_client___segmentation__2[[#This Row],[recence_score]],BDD_client___segmentation__2[[#This Row],[frequence_score]])</f>
        <v>33.5</v>
      </c>
      <c r="O263" s="19" t="s">
        <v>1501</v>
      </c>
      <c r="P263" s="19" t="s">
        <v>1502</v>
      </c>
      <c r="Q263" s="19" t="s">
        <v>1503</v>
      </c>
      <c r="R263" s="20">
        <v>44538</v>
      </c>
      <c r="S263">
        <v>3940</v>
      </c>
      <c r="T263">
        <v>150</v>
      </c>
    </row>
    <row r="264" spans="1:20" x14ac:dyDescent="0.25">
      <c r="A264">
        <v>263</v>
      </c>
      <c r="B264" s="19" t="s">
        <v>1504</v>
      </c>
      <c r="C264" s="19" t="s">
        <v>1505</v>
      </c>
      <c r="D264" s="19" t="s">
        <v>1506</v>
      </c>
      <c r="E264" s="19" t="s">
        <v>48</v>
      </c>
      <c r="F264" s="19" t="s">
        <v>49</v>
      </c>
      <c r="G264" s="21">
        <v>4917</v>
      </c>
      <c r="H26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64" s="22">
        <v>44501</v>
      </c>
      <c r="J264" s="23">
        <f ca="1">DATEDIF(BDD_client___segmentation__2[[#This Row],[date_web]],TODAY(),"M")</f>
        <v>16</v>
      </c>
      <c r="K26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64" s="21">
        <v>19</v>
      </c>
      <c r="M264" s="21">
        <f>BDD_client___segmentation__2[[#This Row],[24months_web]]*0.5</f>
        <v>9.5</v>
      </c>
      <c r="N264" s="21">
        <f ca="1">SUM(BDD_client___segmentation__2[[#This Row],[montant_score]],BDD_client___segmentation__2[[#This Row],[recence_score]],BDD_client___segmentation__2[[#This Row],[frequence_score]])</f>
        <v>40.5</v>
      </c>
      <c r="O264" s="19" t="s">
        <v>489</v>
      </c>
      <c r="P264" s="19" t="s">
        <v>1167</v>
      </c>
      <c r="Q264" s="19" t="s">
        <v>331</v>
      </c>
      <c r="R264" s="20">
        <v>44844</v>
      </c>
      <c r="S264">
        <v>2627</v>
      </c>
      <c r="T264">
        <v>114</v>
      </c>
    </row>
    <row r="265" spans="1:20" x14ac:dyDescent="0.25">
      <c r="A265">
        <v>264</v>
      </c>
      <c r="B265" s="19" t="s">
        <v>1507</v>
      </c>
      <c r="C265" s="19" t="s">
        <v>1508</v>
      </c>
      <c r="D265" s="19" t="s">
        <v>1509</v>
      </c>
      <c r="E265" s="19" t="s">
        <v>62</v>
      </c>
      <c r="F265" s="19" t="s">
        <v>49</v>
      </c>
      <c r="G265" s="21">
        <v>545</v>
      </c>
      <c r="H26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265" s="22">
        <v>44141</v>
      </c>
      <c r="J265" s="23">
        <f ca="1">DATEDIF(BDD_client___segmentation__2[[#This Row],[date_web]],TODAY(),"M")</f>
        <v>28</v>
      </c>
      <c r="K26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65" s="21">
        <v>29</v>
      </c>
      <c r="M265" s="21">
        <f>BDD_client___segmentation__2[[#This Row],[24months_web]]*0.5</f>
        <v>14.5</v>
      </c>
      <c r="N265" s="21">
        <f ca="1">SUM(BDD_client___segmentation__2[[#This Row],[montant_score]],BDD_client___segmentation__2[[#This Row],[recence_score]],BDD_client___segmentation__2[[#This Row],[frequence_score]])</f>
        <v>24.5</v>
      </c>
      <c r="O265" s="19" t="s">
        <v>1510</v>
      </c>
      <c r="P265" s="19" t="s">
        <v>1511</v>
      </c>
      <c r="Q265" s="19" t="s">
        <v>1512</v>
      </c>
      <c r="R265" s="20">
        <v>43374</v>
      </c>
      <c r="S265">
        <v>1995</v>
      </c>
      <c r="T265">
        <v>110</v>
      </c>
    </row>
    <row r="266" spans="1:20" x14ac:dyDescent="0.25">
      <c r="A266">
        <v>265</v>
      </c>
      <c r="B266" s="19" t="s">
        <v>1513</v>
      </c>
      <c r="C266" s="19" t="s">
        <v>1514</v>
      </c>
      <c r="D266" s="19" t="s">
        <v>1515</v>
      </c>
      <c r="E266" s="19" t="s">
        <v>48</v>
      </c>
      <c r="F266" s="19" t="s">
        <v>205</v>
      </c>
      <c r="G266" s="21">
        <v>339</v>
      </c>
      <c r="H26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266" s="22">
        <v>43274</v>
      </c>
      <c r="J266" s="23">
        <f ca="1">DATEDIF(BDD_client___segmentation__2[[#This Row],[date_web]],TODAY(),"M")</f>
        <v>57</v>
      </c>
      <c r="K26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66" s="21">
        <v>9</v>
      </c>
      <c r="M266" s="21">
        <f>BDD_client___segmentation__2[[#This Row],[24months_web]]*0.5</f>
        <v>4.5</v>
      </c>
      <c r="N266" s="21">
        <f ca="1">SUM(BDD_client___segmentation__2[[#This Row],[montant_score]],BDD_client___segmentation__2[[#This Row],[recence_score]],BDD_client___segmentation__2[[#This Row],[frequence_score]])</f>
        <v>9.5</v>
      </c>
      <c r="O266" s="19" t="s">
        <v>1516</v>
      </c>
      <c r="P266" s="19" t="s">
        <v>1517</v>
      </c>
      <c r="Q266" s="19" t="s">
        <v>1518</v>
      </c>
      <c r="R266" s="20">
        <v>44008</v>
      </c>
      <c r="S266">
        <v>3533</v>
      </c>
      <c r="T266">
        <v>186</v>
      </c>
    </row>
    <row r="267" spans="1:20" x14ac:dyDescent="0.25">
      <c r="A267">
        <v>266</v>
      </c>
      <c r="B267" s="19" t="s">
        <v>1519</v>
      </c>
      <c r="C267" s="19" t="s">
        <v>1520</v>
      </c>
      <c r="D267" s="19" t="s">
        <v>1521</v>
      </c>
      <c r="E267" s="19" t="s">
        <v>48</v>
      </c>
      <c r="F267" s="19" t="s">
        <v>49</v>
      </c>
      <c r="G267" s="21">
        <v>4030</v>
      </c>
      <c r="H26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67" s="22">
        <v>43623</v>
      </c>
      <c r="J267" s="23">
        <f ca="1">DATEDIF(BDD_client___segmentation__2[[#This Row],[date_web]],TODAY(),"M")</f>
        <v>45</v>
      </c>
      <c r="K26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67" s="21">
        <v>2</v>
      </c>
      <c r="M267" s="21">
        <f>BDD_client___segmentation__2[[#This Row],[24months_web]]*0.5</f>
        <v>1</v>
      </c>
      <c r="N267" s="21">
        <f ca="1">SUM(BDD_client___segmentation__2[[#This Row],[montant_score]],BDD_client___segmentation__2[[#This Row],[recence_score]],BDD_client___segmentation__2[[#This Row],[frequence_score]])</f>
        <v>31</v>
      </c>
      <c r="O267" s="19" t="s">
        <v>1522</v>
      </c>
      <c r="P267" s="19" t="s">
        <v>1523</v>
      </c>
      <c r="Q267" s="19" t="s">
        <v>441</v>
      </c>
      <c r="R267" s="20">
        <v>44915</v>
      </c>
      <c r="S267">
        <v>4272</v>
      </c>
      <c r="T267">
        <v>116</v>
      </c>
    </row>
    <row r="268" spans="1:20" x14ac:dyDescent="0.25">
      <c r="A268">
        <v>267</v>
      </c>
      <c r="B268" s="19" t="s">
        <v>1524</v>
      </c>
      <c r="C268" s="19" t="s">
        <v>1525</v>
      </c>
      <c r="D268" s="19" t="s">
        <v>1526</v>
      </c>
      <c r="E268" s="19" t="s">
        <v>62</v>
      </c>
      <c r="F268" s="19" t="s">
        <v>49</v>
      </c>
      <c r="G268" s="21">
        <v>4801</v>
      </c>
      <c r="H26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68" s="22">
        <v>44457</v>
      </c>
      <c r="J268" s="23">
        <f ca="1">DATEDIF(BDD_client___segmentation__2[[#This Row],[date_web]],TODAY(),"M")</f>
        <v>18</v>
      </c>
      <c r="K26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68" s="21">
        <v>6</v>
      </c>
      <c r="M268" s="21">
        <f>BDD_client___segmentation__2[[#This Row],[24months_web]]*0.5</f>
        <v>3</v>
      </c>
      <c r="N268" s="21">
        <f ca="1">SUM(BDD_client___segmentation__2[[#This Row],[montant_score]],BDD_client___segmentation__2[[#This Row],[recence_score]],BDD_client___segmentation__2[[#This Row],[frequence_score]])</f>
        <v>34</v>
      </c>
      <c r="O268" s="19" t="s">
        <v>100</v>
      </c>
      <c r="P268" s="19" t="s">
        <v>1527</v>
      </c>
      <c r="Q268" s="19" t="s">
        <v>1528</v>
      </c>
      <c r="R268" s="20">
        <v>44513</v>
      </c>
      <c r="S268">
        <v>1286</v>
      </c>
      <c r="T268">
        <v>188</v>
      </c>
    </row>
    <row r="269" spans="1:20" x14ac:dyDescent="0.25">
      <c r="A269">
        <v>268</v>
      </c>
      <c r="B269" s="19" t="s">
        <v>1529</v>
      </c>
      <c r="C269" s="19" t="s">
        <v>1530</v>
      </c>
      <c r="D269" s="19" t="s">
        <v>1531</v>
      </c>
      <c r="E269" s="19" t="s">
        <v>48</v>
      </c>
      <c r="F269" s="19" t="s">
        <v>63</v>
      </c>
      <c r="G269" s="21">
        <v>4991</v>
      </c>
      <c r="H26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69" s="22">
        <v>43592</v>
      </c>
      <c r="J269" s="23">
        <f ca="1">DATEDIF(BDD_client___segmentation__2[[#This Row],[date_web]],TODAY(),"M")</f>
        <v>46</v>
      </c>
      <c r="K26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69" s="21">
        <v>17</v>
      </c>
      <c r="M269" s="21">
        <f>BDD_client___segmentation__2[[#This Row],[24months_web]]*0.5</f>
        <v>8.5</v>
      </c>
      <c r="N269" s="21">
        <f ca="1">SUM(BDD_client___segmentation__2[[#This Row],[montant_score]],BDD_client___segmentation__2[[#This Row],[recence_score]],BDD_client___segmentation__2[[#This Row],[frequence_score]])</f>
        <v>38.5</v>
      </c>
      <c r="O269" s="19" t="s">
        <v>1532</v>
      </c>
      <c r="P269" s="19" t="s">
        <v>266</v>
      </c>
      <c r="Q269" s="19" t="s">
        <v>267</v>
      </c>
      <c r="R269" s="20">
        <v>44030</v>
      </c>
      <c r="S269">
        <v>857</v>
      </c>
      <c r="T269">
        <v>46</v>
      </c>
    </row>
    <row r="270" spans="1:20" x14ac:dyDescent="0.25">
      <c r="A270">
        <v>269</v>
      </c>
      <c r="B270" s="19" t="s">
        <v>1533</v>
      </c>
      <c r="C270" s="19" t="s">
        <v>1534</v>
      </c>
      <c r="D270" s="19" t="s">
        <v>1535</v>
      </c>
      <c r="E270" s="19" t="s">
        <v>48</v>
      </c>
      <c r="F270" s="19" t="s">
        <v>205</v>
      </c>
      <c r="G270" s="21">
        <v>2142</v>
      </c>
      <c r="H27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70" s="22">
        <v>43780</v>
      </c>
      <c r="J270" s="23">
        <f ca="1">DATEDIF(BDD_client___segmentation__2[[#This Row],[date_web]],TODAY(),"M")</f>
        <v>40</v>
      </c>
      <c r="K27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70" s="21">
        <v>1</v>
      </c>
      <c r="M270" s="21">
        <f>BDD_client___segmentation__2[[#This Row],[24months_web]]*0.5</f>
        <v>0.5</v>
      </c>
      <c r="N270" s="21">
        <f ca="1">SUM(BDD_client___segmentation__2[[#This Row],[montant_score]],BDD_client___segmentation__2[[#This Row],[recence_score]],BDD_client___segmentation__2[[#This Row],[frequence_score]])</f>
        <v>20.5</v>
      </c>
      <c r="O270" s="19" t="s">
        <v>1536</v>
      </c>
      <c r="P270" s="19" t="s">
        <v>1537</v>
      </c>
      <c r="Q270" s="19" t="s">
        <v>1518</v>
      </c>
      <c r="R270" s="20">
        <v>44843</v>
      </c>
      <c r="S270">
        <v>2873</v>
      </c>
      <c r="T270">
        <v>100</v>
      </c>
    </row>
    <row r="271" spans="1:20" x14ac:dyDescent="0.25">
      <c r="A271">
        <v>270</v>
      </c>
      <c r="B271" s="19" t="s">
        <v>1538</v>
      </c>
      <c r="C271" s="19" t="s">
        <v>1539</v>
      </c>
      <c r="D271" s="19" t="s">
        <v>1540</v>
      </c>
      <c r="E271" s="19" t="s">
        <v>62</v>
      </c>
      <c r="F271" s="19" t="s">
        <v>49</v>
      </c>
      <c r="G271" s="21">
        <v>319</v>
      </c>
      <c r="H27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271" s="22">
        <v>44920</v>
      </c>
      <c r="J271" s="23">
        <f ca="1">DATEDIF(BDD_client___segmentation__2[[#This Row],[date_web]],TODAY(),"M")</f>
        <v>3</v>
      </c>
      <c r="K27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271" s="21">
        <v>5</v>
      </c>
      <c r="M271" s="21">
        <f>BDD_client___segmentation__2[[#This Row],[24months_web]]*0.5</f>
        <v>2.5</v>
      </c>
      <c r="N271" s="21">
        <f ca="1">SUM(BDD_client___segmentation__2[[#This Row],[montant_score]],BDD_client___segmentation__2[[#This Row],[recence_score]],BDD_client___segmentation__2[[#This Row],[frequence_score]])</f>
        <v>27.5</v>
      </c>
      <c r="O271" s="19" t="s">
        <v>1541</v>
      </c>
      <c r="P271" s="19" t="s">
        <v>718</v>
      </c>
      <c r="Q271" s="19" t="s">
        <v>719</v>
      </c>
      <c r="R271" s="20">
        <v>44662</v>
      </c>
      <c r="S271">
        <v>1080</v>
      </c>
      <c r="T271">
        <v>215</v>
      </c>
    </row>
    <row r="272" spans="1:20" x14ac:dyDescent="0.25">
      <c r="A272">
        <v>271</v>
      </c>
      <c r="B272" s="19" t="s">
        <v>1542</v>
      </c>
      <c r="C272" s="19" t="s">
        <v>1543</v>
      </c>
      <c r="D272" s="19" t="s">
        <v>1544</v>
      </c>
      <c r="E272" s="19" t="s">
        <v>62</v>
      </c>
      <c r="F272" s="19" t="s">
        <v>49</v>
      </c>
      <c r="G272" s="21">
        <v>4600</v>
      </c>
      <c r="H27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72" s="22">
        <v>44303</v>
      </c>
      <c r="J272" s="23">
        <f ca="1">DATEDIF(BDD_client___segmentation__2[[#This Row],[date_web]],TODAY(),"M")</f>
        <v>23</v>
      </c>
      <c r="K27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72" s="21">
        <v>3</v>
      </c>
      <c r="M272" s="21">
        <f>BDD_client___segmentation__2[[#This Row],[24months_web]]*0.5</f>
        <v>1.5</v>
      </c>
      <c r="N272" s="21">
        <f ca="1">SUM(BDD_client___segmentation__2[[#This Row],[montant_score]],BDD_client___segmentation__2[[#This Row],[recence_score]],BDD_client___segmentation__2[[#This Row],[frequence_score]])</f>
        <v>32.5</v>
      </c>
      <c r="O272" s="19" t="s">
        <v>271</v>
      </c>
      <c r="P272" s="19" t="s">
        <v>1433</v>
      </c>
      <c r="Q272" s="19" t="s">
        <v>1434</v>
      </c>
      <c r="R272" s="20">
        <v>43226</v>
      </c>
      <c r="S272">
        <v>3345</v>
      </c>
      <c r="T272">
        <v>86</v>
      </c>
    </row>
    <row r="273" spans="1:20" x14ac:dyDescent="0.25">
      <c r="A273">
        <v>272</v>
      </c>
      <c r="B273" s="19" t="s">
        <v>1545</v>
      </c>
      <c r="C273" s="19" t="s">
        <v>1546</v>
      </c>
      <c r="D273" s="19" t="s">
        <v>1547</v>
      </c>
      <c r="E273" s="19" t="s">
        <v>48</v>
      </c>
      <c r="F273" s="19" t="s">
        <v>49</v>
      </c>
      <c r="G273" s="21">
        <v>3318</v>
      </c>
      <c r="H27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73" s="22">
        <v>43118</v>
      </c>
      <c r="J273" s="23">
        <f ca="1">DATEDIF(BDD_client___segmentation__2[[#This Row],[date_web]],TODAY(),"M")</f>
        <v>62</v>
      </c>
      <c r="K27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73" s="21">
        <v>20</v>
      </c>
      <c r="M273" s="21">
        <f>BDD_client___segmentation__2[[#This Row],[24months_web]]*0.5</f>
        <v>10</v>
      </c>
      <c r="N273" s="21">
        <f ca="1">SUM(BDD_client___segmentation__2[[#This Row],[montant_score]],BDD_client___segmentation__2[[#This Row],[recence_score]],BDD_client___segmentation__2[[#This Row],[frequence_score]])</f>
        <v>40</v>
      </c>
      <c r="O273" s="19" t="s">
        <v>1548</v>
      </c>
      <c r="P273" s="19" t="s">
        <v>1549</v>
      </c>
      <c r="Q273" s="19" t="s">
        <v>1550</v>
      </c>
      <c r="R273" s="20">
        <v>43780</v>
      </c>
      <c r="S273">
        <v>4938</v>
      </c>
      <c r="T273">
        <v>109</v>
      </c>
    </row>
    <row r="274" spans="1:20" x14ac:dyDescent="0.25">
      <c r="A274">
        <v>273</v>
      </c>
      <c r="B274" s="19" t="s">
        <v>1551</v>
      </c>
      <c r="C274" s="19" t="s">
        <v>1552</v>
      </c>
      <c r="D274" s="19" t="s">
        <v>1553</v>
      </c>
      <c r="E274" s="19" t="s">
        <v>62</v>
      </c>
      <c r="F274" s="19" t="s">
        <v>49</v>
      </c>
      <c r="G274" s="21">
        <v>258</v>
      </c>
      <c r="H27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274" s="22">
        <v>44244</v>
      </c>
      <c r="J274" s="23">
        <f ca="1">DATEDIF(BDD_client___segmentation__2[[#This Row],[date_web]],TODAY(),"M")</f>
        <v>25</v>
      </c>
      <c r="K27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74" s="21">
        <v>4</v>
      </c>
      <c r="M274" s="21">
        <f>BDD_client___segmentation__2[[#This Row],[24months_web]]*0.5</f>
        <v>2</v>
      </c>
      <c r="N274" s="21">
        <f ca="1">SUM(BDD_client___segmentation__2[[#This Row],[montant_score]],BDD_client___segmentation__2[[#This Row],[recence_score]],BDD_client___segmentation__2[[#This Row],[frequence_score]])</f>
        <v>7</v>
      </c>
      <c r="O274" s="19" t="s">
        <v>1554</v>
      </c>
      <c r="P274" s="19" t="s">
        <v>1555</v>
      </c>
      <c r="Q274" s="19" t="s">
        <v>1556</v>
      </c>
      <c r="R274" s="20">
        <v>43940</v>
      </c>
      <c r="S274">
        <v>3103</v>
      </c>
      <c r="T274">
        <v>229</v>
      </c>
    </row>
    <row r="275" spans="1:20" x14ac:dyDescent="0.25">
      <c r="A275">
        <v>274</v>
      </c>
      <c r="B275" s="19" t="s">
        <v>1557</v>
      </c>
      <c r="C275" s="19" t="s">
        <v>1558</v>
      </c>
      <c r="D275" s="19" t="s">
        <v>1559</v>
      </c>
      <c r="E275" s="19" t="s">
        <v>62</v>
      </c>
      <c r="F275" s="19" t="s">
        <v>49</v>
      </c>
      <c r="G275" s="21">
        <v>3605</v>
      </c>
      <c r="H27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75" s="22">
        <v>43623</v>
      </c>
      <c r="J275" s="23">
        <f ca="1">DATEDIF(BDD_client___segmentation__2[[#This Row],[date_web]],TODAY(),"M")</f>
        <v>45</v>
      </c>
      <c r="K27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75" s="21">
        <v>30</v>
      </c>
      <c r="M275" s="21">
        <f>BDD_client___segmentation__2[[#This Row],[24months_web]]*0.5</f>
        <v>15</v>
      </c>
      <c r="N275" s="21">
        <f ca="1">SUM(BDD_client___segmentation__2[[#This Row],[montant_score]],BDD_client___segmentation__2[[#This Row],[recence_score]],BDD_client___segmentation__2[[#This Row],[frequence_score]])</f>
        <v>45</v>
      </c>
      <c r="O275" s="19" t="s">
        <v>1560</v>
      </c>
      <c r="P275" s="19" t="s">
        <v>1182</v>
      </c>
      <c r="Q275" s="19" t="s">
        <v>430</v>
      </c>
      <c r="R275" s="20">
        <v>43565</v>
      </c>
      <c r="S275">
        <v>2749</v>
      </c>
      <c r="T275">
        <v>5</v>
      </c>
    </row>
    <row r="276" spans="1:20" x14ac:dyDescent="0.25">
      <c r="A276">
        <v>275</v>
      </c>
      <c r="B276" s="19" t="s">
        <v>1561</v>
      </c>
      <c r="C276" s="19" t="s">
        <v>1562</v>
      </c>
      <c r="D276" s="19" t="s">
        <v>1563</v>
      </c>
      <c r="E276" s="19" t="s">
        <v>62</v>
      </c>
      <c r="F276" s="19" t="s">
        <v>205</v>
      </c>
      <c r="G276" s="21">
        <v>2740</v>
      </c>
      <c r="H27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76" s="22">
        <v>43605</v>
      </c>
      <c r="J276" s="23">
        <f ca="1">DATEDIF(BDD_client___segmentation__2[[#This Row],[date_web]],TODAY(),"M")</f>
        <v>46</v>
      </c>
      <c r="K27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76" s="21">
        <v>11</v>
      </c>
      <c r="M276" s="21">
        <f>BDD_client___segmentation__2[[#This Row],[24months_web]]*0.5</f>
        <v>5.5</v>
      </c>
      <c r="N276" s="21">
        <f ca="1">SUM(BDD_client___segmentation__2[[#This Row],[montant_score]],BDD_client___segmentation__2[[#This Row],[recence_score]],BDD_client___segmentation__2[[#This Row],[frequence_score]])</f>
        <v>25.5</v>
      </c>
      <c r="O276" s="19" t="s">
        <v>271</v>
      </c>
      <c r="P276" s="19" t="s">
        <v>1564</v>
      </c>
      <c r="Q276" s="19" t="s">
        <v>1565</v>
      </c>
      <c r="R276" s="20">
        <v>43915</v>
      </c>
      <c r="S276">
        <v>197</v>
      </c>
      <c r="T276">
        <v>56</v>
      </c>
    </row>
    <row r="277" spans="1:20" x14ac:dyDescent="0.25">
      <c r="A277">
        <v>276</v>
      </c>
      <c r="B277" s="19" t="s">
        <v>1566</v>
      </c>
      <c r="C277" s="19" t="s">
        <v>1567</v>
      </c>
      <c r="D277" s="19" t="s">
        <v>1568</v>
      </c>
      <c r="E277" s="19" t="s">
        <v>62</v>
      </c>
      <c r="F277" s="19" t="s">
        <v>205</v>
      </c>
      <c r="G277" s="21">
        <v>2455</v>
      </c>
      <c r="H27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77" s="22">
        <v>44741</v>
      </c>
      <c r="J277" s="23">
        <f ca="1">DATEDIF(BDD_client___segmentation__2[[#This Row],[date_web]],TODAY(),"M")</f>
        <v>8</v>
      </c>
      <c r="K27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77" s="21">
        <v>9</v>
      </c>
      <c r="M277" s="21">
        <f>BDD_client___segmentation__2[[#This Row],[24months_web]]*0.5</f>
        <v>4.5</v>
      </c>
      <c r="N277" s="21">
        <f ca="1">SUM(BDD_client___segmentation__2[[#This Row],[montant_score]],BDD_client___segmentation__2[[#This Row],[recence_score]],BDD_client___segmentation__2[[#This Row],[frequence_score]])</f>
        <v>29.5</v>
      </c>
      <c r="O277" s="19" t="s">
        <v>1569</v>
      </c>
      <c r="P277" s="19" t="s">
        <v>1570</v>
      </c>
      <c r="Q277" s="19" t="s">
        <v>1571</v>
      </c>
      <c r="R277" s="20">
        <v>44161</v>
      </c>
      <c r="S277">
        <v>3574</v>
      </c>
      <c r="T277">
        <v>108</v>
      </c>
    </row>
    <row r="278" spans="1:20" x14ac:dyDescent="0.25">
      <c r="A278">
        <v>277</v>
      </c>
      <c r="B278" s="19" t="s">
        <v>1572</v>
      </c>
      <c r="C278" s="19" t="s">
        <v>1573</v>
      </c>
      <c r="D278" s="19" t="s">
        <v>1574</v>
      </c>
      <c r="E278" s="19" t="s">
        <v>62</v>
      </c>
      <c r="F278" s="19" t="s">
        <v>49</v>
      </c>
      <c r="G278" s="21">
        <v>4133</v>
      </c>
      <c r="H27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78" s="22">
        <v>43979</v>
      </c>
      <c r="J278" s="23">
        <f ca="1">DATEDIF(BDD_client___segmentation__2[[#This Row],[date_web]],TODAY(),"M")</f>
        <v>33</v>
      </c>
      <c r="K27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78" s="21">
        <v>23</v>
      </c>
      <c r="M278" s="21">
        <f>BDD_client___segmentation__2[[#This Row],[24months_web]]*0.5</f>
        <v>11.5</v>
      </c>
      <c r="N278" s="21">
        <f ca="1">SUM(BDD_client___segmentation__2[[#This Row],[montant_score]],BDD_client___segmentation__2[[#This Row],[recence_score]],BDD_client___segmentation__2[[#This Row],[frequence_score]])</f>
        <v>41.5</v>
      </c>
      <c r="O278" s="19" t="s">
        <v>1461</v>
      </c>
      <c r="P278" s="19" t="s">
        <v>1575</v>
      </c>
      <c r="Q278" s="19" t="s">
        <v>1576</v>
      </c>
      <c r="R278" s="20">
        <v>44422</v>
      </c>
      <c r="S278">
        <v>1342</v>
      </c>
      <c r="T278">
        <v>41</v>
      </c>
    </row>
    <row r="279" spans="1:20" x14ac:dyDescent="0.25">
      <c r="A279">
        <v>278</v>
      </c>
      <c r="B279" s="19" t="s">
        <v>1577</v>
      </c>
      <c r="C279" s="19" t="s">
        <v>1578</v>
      </c>
      <c r="D279" s="19" t="s">
        <v>1579</v>
      </c>
      <c r="E279" s="19" t="s">
        <v>62</v>
      </c>
      <c r="F279" s="19" t="s">
        <v>49</v>
      </c>
      <c r="G279" s="21">
        <v>4157</v>
      </c>
      <c r="H27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79" s="22">
        <v>44679</v>
      </c>
      <c r="J279" s="23">
        <f ca="1">DATEDIF(BDD_client___segmentation__2[[#This Row],[date_web]],TODAY(),"M")</f>
        <v>10</v>
      </c>
      <c r="K27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79" s="21">
        <v>28</v>
      </c>
      <c r="M279" s="21">
        <f>BDD_client___segmentation__2[[#This Row],[24months_web]]*0.5</f>
        <v>14</v>
      </c>
      <c r="N279" s="21">
        <f ca="1">SUM(BDD_client___segmentation__2[[#This Row],[montant_score]],BDD_client___segmentation__2[[#This Row],[recence_score]],BDD_client___segmentation__2[[#This Row],[frequence_score]])</f>
        <v>49</v>
      </c>
      <c r="O279" s="19" t="s">
        <v>1580</v>
      </c>
      <c r="P279" s="19" t="s">
        <v>1581</v>
      </c>
      <c r="Q279" s="19" t="s">
        <v>566</v>
      </c>
      <c r="R279" s="20">
        <v>43829</v>
      </c>
      <c r="S279">
        <v>2260</v>
      </c>
      <c r="T279">
        <v>249</v>
      </c>
    </row>
    <row r="280" spans="1:20" x14ac:dyDescent="0.25">
      <c r="A280">
        <v>279</v>
      </c>
      <c r="B280" s="19" t="s">
        <v>1582</v>
      </c>
      <c r="C280" s="19" t="s">
        <v>1583</v>
      </c>
      <c r="D280" s="19" t="s">
        <v>1584</v>
      </c>
      <c r="E280" s="19" t="s">
        <v>62</v>
      </c>
      <c r="F280" s="19" t="s">
        <v>63</v>
      </c>
      <c r="G280" s="21">
        <v>1643</v>
      </c>
      <c r="H28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80" s="22">
        <v>43523</v>
      </c>
      <c r="J280" s="23">
        <f ca="1">DATEDIF(BDD_client___segmentation__2[[#This Row],[date_web]],TODAY(),"M")</f>
        <v>49</v>
      </c>
      <c r="K28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80" s="21">
        <v>4</v>
      </c>
      <c r="M280" s="21">
        <f>BDD_client___segmentation__2[[#This Row],[24months_web]]*0.5</f>
        <v>2</v>
      </c>
      <c r="N280" s="21">
        <f ca="1">SUM(BDD_client___segmentation__2[[#This Row],[montant_score]],BDD_client___segmentation__2[[#This Row],[recence_score]],BDD_client___segmentation__2[[#This Row],[frequence_score]])</f>
        <v>22</v>
      </c>
      <c r="O280" s="19" t="s">
        <v>1585</v>
      </c>
      <c r="P280" s="19" t="s">
        <v>1586</v>
      </c>
      <c r="Q280" s="19" t="s">
        <v>1587</v>
      </c>
      <c r="R280" s="20">
        <v>43571</v>
      </c>
      <c r="S280">
        <v>3494</v>
      </c>
      <c r="T280">
        <v>229</v>
      </c>
    </row>
    <row r="281" spans="1:20" x14ac:dyDescent="0.25">
      <c r="A281">
        <v>280</v>
      </c>
      <c r="B281" s="19" t="s">
        <v>1588</v>
      </c>
      <c r="C281" s="19" t="s">
        <v>1589</v>
      </c>
      <c r="D281" s="19" t="s">
        <v>1590</v>
      </c>
      <c r="E281" s="19" t="s">
        <v>48</v>
      </c>
      <c r="F281" s="19" t="s">
        <v>93</v>
      </c>
      <c r="G281" s="21">
        <v>3820</v>
      </c>
      <c r="H28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81" s="22">
        <v>43436</v>
      </c>
      <c r="J281" s="23">
        <f ca="1">DATEDIF(BDD_client___segmentation__2[[#This Row],[date_web]],TODAY(),"M")</f>
        <v>51</v>
      </c>
      <c r="K28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81" s="21">
        <v>4</v>
      </c>
      <c r="M281" s="21">
        <f>BDD_client___segmentation__2[[#This Row],[24months_web]]*0.5</f>
        <v>2</v>
      </c>
      <c r="N281" s="21">
        <f ca="1">SUM(BDD_client___segmentation__2[[#This Row],[montant_score]],BDD_client___segmentation__2[[#This Row],[recence_score]],BDD_client___segmentation__2[[#This Row],[frequence_score]])</f>
        <v>32</v>
      </c>
      <c r="O281" s="19" t="s">
        <v>70</v>
      </c>
      <c r="P281" s="19" t="s">
        <v>1591</v>
      </c>
      <c r="Q281" s="19" t="s">
        <v>1592</v>
      </c>
      <c r="R281" s="20">
        <v>43482</v>
      </c>
      <c r="S281">
        <v>3506</v>
      </c>
      <c r="T281">
        <v>214</v>
      </c>
    </row>
    <row r="282" spans="1:20" x14ac:dyDescent="0.25">
      <c r="A282">
        <v>281</v>
      </c>
      <c r="B282" s="19" t="s">
        <v>1593</v>
      </c>
      <c r="C282" s="19" t="s">
        <v>1594</v>
      </c>
      <c r="D282" s="19" t="s">
        <v>1595</v>
      </c>
      <c r="E282" s="19" t="s">
        <v>62</v>
      </c>
      <c r="F282" s="19" t="s">
        <v>49</v>
      </c>
      <c r="G282" s="21">
        <v>2678</v>
      </c>
      <c r="H28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82" s="22">
        <v>44668</v>
      </c>
      <c r="J282" s="23">
        <f ca="1">DATEDIF(BDD_client___segmentation__2[[#This Row],[date_web]],TODAY(),"M")</f>
        <v>11</v>
      </c>
      <c r="K28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82" s="21">
        <v>16</v>
      </c>
      <c r="M282" s="21">
        <f>BDD_client___segmentation__2[[#This Row],[24months_web]]*0.5</f>
        <v>8</v>
      </c>
      <c r="N282" s="21">
        <f ca="1">SUM(BDD_client___segmentation__2[[#This Row],[montant_score]],BDD_client___segmentation__2[[#This Row],[recence_score]],BDD_client___segmentation__2[[#This Row],[frequence_score]])</f>
        <v>33</v>
      </c>
      <c r="O282" s="19" t="s">
        <v>1596</v>
      </c>
      <c r="P282" s="19" t="s">
        <v>1597</v>
      </c>
      <c r="Q282" s="19" t="s">
        <v>1109</v>
      </c>
      <c r="R282" s="20">
        <v>43795</v>
      </c>
      <c r="S282">
        <v>1987</v>
      </c>
      <c r="T282">
        <v>1</v>
      </c>
    </row>
    <row r="283" spans="1:20" x14ac:dyDescent="0.25">
      <c r="A283">
        <v>282</v>
      </c>
      <c r="B283" s="19" t="s">
        <v>1598</v>
      </c>
      <c r="C283" s="19" t="s">
        <v>1599</v>
      </c>
      <c r="D283" s="19" t="s">
        <v>1600</v>
      </c>
      <c r="E283" s="19" t="s">
        <v>62</v>
      </c>
      <c r="F283" s="19" t="s">
        <v>49</v>
      </c>
      <c r="G283" s="21">
        <v>4171</v>
      </c>
      <c r="H28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83" s="22">
        <v>43189</v>
      </c>
      <c r="J283" s="23">
        <f ca="1">DATEDIF(BDD_client___segmentation__2[[#This Row],[date_web]],TODAY(),"M")</f>
        <v>59</v>
      </c>
      <c r="K28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83" s="21">
        <v>3</v>
      </c>
      <c r="M283" s="21">
        <f>BDD_client___segmentation__2[[#This Row],[24months_web]]*0.5</f>
        <v>1.5</v>
      </c>
      <c r="N283" s="21">
        <f ca="1">SUM(BDD_client___segmentation__2[[#This Row],[montant_score]],BDD_client___segmentation__2[[#This Row],[recence_score]],BDD_client___segmentation__2[[#This Row],[frequence_score]])</f>
        <v>31.5</v>
      </c>
      <c r="O283" s="19" t="s">
        <v>1601</v>
      </c>
      <c r="P283" s="19" t="s">
        <v>1602</v>
      </c>
      <c r="Q283" s="19" t="s">
        <v>1603</v>
      </c>
      <c r="R283" s="20">
        <v>43208</v>
      </c>
      <c r="S283">
        <v>4042</v>
      </c>
      <c r="T283">
        <v>171</v>
      </c>
    </row>
    <row r="284" spans="1:20" x14ac:dyDescent="0.25">
      <c r="A284">
        <v>283</v>
      </c>
      <c r="B284" s="19" t="s">
        <v>1604</v>
      </c>
      <c r="C284" s="19" t="s">
        <v>1605</v>
      </c>
      <c r="D284" s="19" t="s">
        <v>1606</v>
      </c>
      <c r="E284" s="19" t="s">
        <v>48</v>
      </c>
      <c r="F284" s="19" t="s">
        <v>49</v>
      </c>
      <c r="G284" s="21">
        <v>541</v>
      </c>
      <c r="H28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284" s="22">
        <v>43816</v>
      </c>
      <c r="J284" s="23">
        <f ca="1">DATEDIF(BDD_client___segmentation__2[[#This Row],[date_web]],TODAY(),"M")</f>
        <v>39</v>
      </c>
      <c r="K28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84" s="21">
        <v>20</v>
      </c>
      <c r="M284" s="21">
        <f>BDD_client___segmentation__2[[#This Row],[24months_web]]*0.5</f>
        <v>10</v>
      </c>
      <c r="N284" s="21">
        <f ca="1">SUM(BDD_client___segmentation__2[[#This Row],[montant_score]],BDD_client___segmentation__2[[#This Row],[recence_score]],BDD_client___segmentation__2[[#This Row],[frequence_score]])</f>
        <v>20</v>
      </c>
      <c r="O284" s="19" t="s">
        <v>1607</v>
      </c>
      <c r="P284" s="19" t="s">
        <v>1608</v>
      </c>
      <c r="Q284" s="19" t="s">
        <v>1609</v>
      </c>
      <c r="R284" s="20">
        <v>43494</v>
      </c>
      <c r="S284">
        <v>3585</v>
      </c>
      <c r="T284">
        <v>77</v>
      </c>
    </row>
    <row r="285" spans="1:20" x14ac:dyDescent="0.25">
      <c r="A285">
        <v>284</v>
      </c>
      <c r="B285" s="19" t="s">
        <v>1610</v>
      </c>
      <c r="C285" s="19" t="s">
        <v>1611</v>
      </c>
      <c r="D285" s="19" t="s">
        <v>1612</v>
      </c>
      <c r="E285" s="19" t="s">
        <v>62</v>
      </c>
      <c r="F285" s="19" t="s">
        <v>49</v>
      </c>
      <c r="G285" s="21">
        <v>367</v>
      </c>
      <c r="H28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285" s="22">
        <v>44851</v>
      </c>
      <c r="J285" s="23">
        <f ca="1">DATEDIF(BDD_client___segmentation__2[[#This Row],[date_web]],TODAY(),"M")</f>
        <v>5</v>
      </c>
      <c r="K28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285" s="21">
        <v>4</v>
      </c>
      <c r="M285" s="21">
        <f>BDD_client___segmentation__2[[#This Row],[24months_web]]*0.5</f>
        <v>2</v>
      </c>
      <c r="N285" s="21">
        <f ca="1">SUM(BDD_client___segmentation__2[[#This Row],[montant_score]],BDD_client___segmentation__2[[#This Row],[recence_score]],BDD_client___segmentation__2[[#This Row],[frequence_score]])</f>
        <v>17</v>
      </c>
      <c r="O285" s="19" t="s">
        <v>1613</v>
      </c>
      <c r="P285" s="19" t="s">
        <v>1614</v>
      </c>
      <c r="Q285" s="19" t="s">
        <v>1615</v>
      </c>
      <c r="R285" s="20">
        <v>44469</v>
      </c>
      <c r="S285">
        <v>3821</v>
      </c>
      <c r="T285">
        <v>138</v>
      </c>
    </row>
    <row r="286" spans="1:20" x14ac:dyDescent="0.25">
      <c r="A286">
        <v>285</v>
      </c>
      <c r="B286" s="19" t="s">
        <v>1616</v>
      </c>
      <c r="C286" s="19" t="s">
        <v>1617</v>
      </c>
      <c r="D286" s="19" t="s">
        <v>1618</v>
      </c>
      <c r="E286" s="19" t="s">
        <v>62</v>
      </c>
      <c r="F286" s="19" t="s">
        <v>49</v>
      </c>
      <c r="G286" s="21">
        <v>3153</v>
      </c>
      <c r="H28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86" s="22">
        <v>43151</v>
      </c>
      <c r="J286" s="23">
        <f ca="1">DATEDIF(BDD_client___segmentation__2[[#This Row],[date_web]],TODAY(),"M")</f>
        <v>61</v>
      </c>
      <c r="K28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86" s="21">
        <v>1</v>
      </c>
      <c r="M286" s="21">
        <f>BDD_client___segmentation__2[[#This Row],[24months_web]]*0.5</f>
        <v>0.5</v>
      </c>
      <c r="N286" s="21">
        <f ca="1">SUM(BDD_client___segmentation__2[[#This Row],[montant_score]],BDD_client___segmentation__2[[#This Row],[recence_score]],BDD_client___segmentation__2[[#This Row],[frequence_score]])</f>
        <v>30.5</v>
      </c>
      <c r="O286" s="19" t="s">
        <v>1619</v>
      </c>
      <c r="P286" s="19" t="s">
        <v>1620</v>
      </c>
      <c r="Q286" s="19" t="s">
        <v>1621</v>
      </c>
      <c r="R286" s="20">
        <v>43727</v>
      </c>
      <c r="S286">
        <v>2430</v>
      </c>
      <c r="T286">
        <v>13</v>
      </c>
    </row>
    <row r="287" spans="1:20" x14ac:dyDescent="0.25">
      <c r="A287">
        <v>286</v>
      </c>
      <c r="B287" s="19" t="s">
        <v>1622</v>
      </c>
      <c r="C287" s="19" t="s">
        <v>1623</v>
      </c>
      <c r="D287" s="19" t="s">
        <v>1624</v>
      </c>
      <c r="E287" s="19" t="s">
        <v>48</v>
      </c>
      <c r="F287" s="19" t="s">
        <v>49</v>
      </c>
      <c r="G287" s="21">
        <v>509</v>
      </c>
      <c r="H28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287" s="22">
        <v>44853</v>
      </c>
      <c r="J287" s="23">
        <f ca="1">DATEDIF(BDD_client___segmentation__2[[#This Row],[date_web]],TODAY(),"M")</f>
        <v>5</v>
      </c>
      <c r="K28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287" s="21">
        <v>24</v>
      </c>
      <c r="M287" s="21">
        <f>BDD_client___segmentation__2[[#This Row],[24months_web]]*0.5</f>
        <v>12</v>
      </c>
      <c r="N287" s="21">
        <f ca="1">SUM(BDD_client___segmentation__2[[#This Row],[montant_score]],BDD_client___segmentation__2[[#This Row],[recence_score]],BDD_client___segmentation__2[[#This Row],[frequence_score]])</f>
        <v>32</v>
      </c>
      <c r="O287" s="19" t="s">
        <v>1625</v>
      </c>
      <c r="P287" s="19" t="s">
        <v>1626</v>
      </c>
      <c r="Q287" s="19" t="s">
        <v>1627</v>
      </c>
      <c r="R287" s="20">
        <v>44181</v>
      </c>
      <c r="S287">
        <v>2675</v>
      </c>
      <c r="T287">
        <v>74</v>
      </c>
    </row>
    <row r="288" spans="1:20" x14ac:dyDescent="0.25">
      <c r="A288">
        <v>287</v>
      </c>
      <c r="B288" s="19" t="s">
        <v>1628</v>
      </c>
      <c r="C288" s="19" t="s">
        <v>1629</v>
      </c>
      <c r="D288" s="19" t="s">
        <v>1630</v>
      </c>
      <c r="E288" s="19" t="s">
        <v>48</v>
      </c>
      <c r="F288" s="19" t="s">
        <v>125</v>
      </c>
      <c r="G288" s="21">
        <v>3084</v>
      </c>
      <c r="H28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88" s="22">
        <v>43334</v>
      </c>
      <c r="J288" s="23">
        <f ca="1">DATEDIF(BDD_client___segmentation__2[[#This Row],[date_web]],TODAY(),"M")</f>
        <v>55</v>
      </c>
      <c r="K28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88" s="21">
        <v>18</v>
      </c>
      <c r="M288" s="21">
        <f>BDD_client___segmentation__2[[#This Row],[24months_web]]*0.5</f>
        <v>9</v>
      </c>
      <c r="N288" s="21">
        <f ca="1">SUM(BDD_client___segmentation__2[[#This Row],[montant_score]],BDD_client___segmentation__2[[#This Row],[recence_score]],BDD_client___segmentation__2[[#This Row],[frequence_score]])</f>
        <v>39</v>
      </c>
      <c r="O288" s="19" t="s">
        <v>1631</v>
      </c>
      <c r="P288" s="19" t="s">
        <v>1632</v>
      </c>
      <c r="Q288" s="19" t="s">
        <v>1633</v>
      </c>
      <c r="R288" s="20">
        <v>43958</v>
      </c>
      <c r="S288">
        <v>1128</v>
      </c>
      <c r="T288">
        <v>8</v>
      </c>
    </row>
    <row r="289" spans="1:20" x14ac:dyDescent="0.25">
      <c r="A289">
        <v>288</v>
      </c>
      <c r="B289" s="19" t="s">
        <v>1634</v>
      </c>
      <c r="C289" s="19" t="s">
        <v>1635</v>
      </c>
      <c r="D289" s="19" t="s">
        <v>1636</v>
      </c>
      <c r="E289" s="19" t="s">
        <v>62</v>
      </c>
      <c r="F289" s="19" t="s">
        <v>205</v>
      </c>
      <c r="G289" s="21">
        <v>2932</v>
      </c>
      <c r="H28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89" s="22">
        <v>44544</v>
      </c>
      <c r="J289" s="23">
        <f ca="1">DATEDIF(BDD_client___segmentation__2[[#This Row],[date_web]],TODAY(),"M")</f>
        <v>15</v>
      </c>
      <c r="K28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89" s="21">
        <v>30</v>
      </c>
      <c r="M289" s="21">
        <f>BDD_client___segmentation__2[[#This Row],[24months_web]]*0.5</f>
        <v>15</v>
      </c>
      <c r="N289" s="21">
        <f ca="1">SUM(BDD_client___segmentation__2[[#This Row],[montant_score]],BDD_client___segmentation__2[[#This Row],[recence_score]],BDD_client___segmentation__2[[#This Row],[frequence_score]])</f>
        <v>36</v>
      </c>
      <c r="O289" s="19" t="s">
        <v>1637</v>
      </c>
      <c r="P289" s="19" t="s">
        <v>1638</v>
      </c>
      <c r="Q289" s="19" t="s">
        <v>894</v>
      </c>
      <c r="R289" s="20">
        <v>43223</v>
      </c>
      <c r="S289">
        <v>4681</v>
      </c>
      <c r="T289">
        <v>65</v>
      </c>
    </row>
    <row r="290" spans="1:20" x14ac:dyDescent="0.25">
      <c r="A290">
        <v>289</v>
      </c>
      <c r="B290" s="19" t="s">
        <v>1639</v>
      </c>
      <c r="C290" s="19" t="s">
        <v>1640</v>
      </c>
      <c r="D290" s="19" t="s">
        <v>1641</v>
      </c>
      <c r="E290" s="19" t="s">
        <v>62</v>
      </c>
      <c r="F290" s="19" t="s">
        <v>49</v>
      </c>
      <c r="G290" s="21">
        <v>4520</v>
      </c>
      <c r="H29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90" s="22">
        <v>43351</v>
      </c>
      <c r="J290" s="23">
        <f ca="1">DATEDIF(BDD_client___segmentation__2[[#This Row],[date_web]],TODAY(),"M")</f>
        <v>54</v>
      </c>
      <c r="K29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90" s="21">
        <v>27</v>
      </c>
      <c r="M290" s="21">
        <f>BDD_client___segmentation__2[[#This Row],[24months_web]]*0.5</f>
        <v>13.5</v>
      </c>
      <c r="N290" s="21">
        <f ca="1">SUM(BDD_client___segmentation__2[[#This Row],[montant_score]],BDD_client___segmentation__2[[#This Row],[recence_score]],BDD_client___segmentation__2[[#This Row],[frequence_score]])</f>
        <v>43.5</v>
      </c>
      <c r="O290" s="19" t="s">
        <v>1642</v>
      </c>
      <c r="P290" s="19" t="s">
        <v>1643</v>
      </c>
      <c r="Q290" s="19" t="s">
        <v>1644</v>
      </c>
      <c r="R290" s="20">
        <v>44599</v>
      </c>
      <c r="S290">
        <v>899</v>
      </c>
      <c r="T290">
        <v>202</v>
      </c>
    </row>
    <row r="291" spans="1:20" x14ac:dyDescent="0.25">
      <c r="A291">
        <v>290</v>
      </c>
      <c r="B291" s="19" t="s">
        <v>1645</v>
      </c>
      <c r="C291" s="19" t="s">
        <v>1646</v>
      </c>
      <c r="D291" s="19" t="s">
        <v>1647</v>
      </c>
      <c r="E291" s="19" t="s">
        <v>62</v>
      </c>
      <c r="F291" s="19" t="s">
        <v>63</v>
      </c>
      <c r="G291" s="21">
        <v>450</v>
      </c>
      <c r="H29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291" s="22">
        <v>43489</v>
      </c>
      <c r="J291" s="23">
        <f ca="1">DATEDIF(BDD_client___segmentation__2[[#This Row],[date_web]],TODAY(),"M")</f>
        <v>50</v>
      </c>
      <c r="K29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91" s="21">
        <v>25</v>
      </c>
      <c r="M291" s="21">
        <f>BDD_client___segmentation__2[[#This Row],[24months_web]]*0.5</f>
        <v>12.5</v>
      </c>
      <c r="N291" s="21">
        <f ca="1">SUM(BDD_client___segmentation__2[[#This Row],[montant_score]],BDD_client___segmentation__2[[#This Row],[recence_score]],BDD_client___segmentation__2[[#This Row],[frequence_score]])</f>
        <v>17.5</v>
      </c>
      <c r="O291" s="19" t="s">
        <v>1648</v>
      </c>
      <c r="P291" s="19" t="s">
        <v>1649</v>
      </c>
      <c r="Q291" s="19" t="s">
        <v>359</v>
      </c>
      <c r="R291" s="20">
        <v>43642</v>
      </c>
      <c r="S291">
        <v>3498</v>
      </c>
      <c r="T291">
        <v>171</v>
      </c>
    </row>
    <row r="292" spans="1:20" x14ac:dyDescent="0.25">
      <c r="A292">
        <v>291</v>
      </c>
      <c r="B292" s="19" t="s">
        <v>1650</v>
      </c>
      <c r="C292" s="19" t="s">
        <v>1651</v>
      </c>
      <c r="D292" s="19" t="s">
        <v>1652</v>
      </c>
      <c r="E292" s="19" t="s">
        <v>62</v>
      </c>
      <c r="F292" s="19" t="s">
        <v>398</v>
      </c>
      <c r="G292" s="21">
        <v>2748</v>
      </c>
      <c r="H29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92" s="22">
        <v>44266</v>
      </c>
      <c r="J292" s="23">
        <f ca="1">DATEDIF(BDD_client___segmentation__2[[#This Row],[date_web]],TODAY(),"M")</f>
        <v>24</v>
      </c>
      <c r="K29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92" s="21">
        <v>30</v>
      </c>
      <c r="M292" s="21">
        <f>BDD_client___segmentation__2[[#This Row],[24months_web]]*0.5</f>
        <v>15</v>
      </c>
      <c r="N292" s="21">
        <f ca="1">SUM(BDD_client___segmentation__2[[#This Row],[montant_score]],BDD_client___segmentation__2[[#This Row],[recence_score]],BDD_client___segmentation__2[[#This Row],[frequence_score]])</f>
        <v>36</v>
      </c>
      <c r="O292" s="19" t="s">
        <v>1313</v>
      </c>
      <c r="P292" s="19" t="s">
        <v>1653</v>
      </c>
      <c r="Q292" s="19" t="s">
        <v>658</v>
      </c>
      <c r="R292" s="20">
        <v>44645</v>
      </c>
      <c r="S292">
        <v>4202</v>
      </c>
      <c r="T292">
        <v>162</v>
      </c>
    </row>
    <row r="293" spans="1:20" x14ac:dyDescent="0.25">
      <c r="A293">
        <v>292</v>
      </c>
      <c r="B293" s="19" t="s">
        <v>1654</v>
      </c>
      <c r="C293" s="19" t="s">
        <v>1655</v>
      </c>
      <c r="D293" s="19" t="s">
        <v>1656</v>
      </c>
      <c r="E293" s="19" t="s">
        <v>62</v>
      </c>
      <c r="F293" s="19" t="s">
        <v>63</v>
      </c>
      <c r="G293" s="21">
        <v>1803</v>
      </c>
      <c r="H29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93" s="22">
        <v>44355</v>
      </c>
      <c r="J293" s="23">
        <f ca="1">DATEDIF(BDD_client___segmentation__2[[#This Row],[date_web]],TODAY(),"M")</f>
        <v>21</v>
      </c>
      <c r="K29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293" s="21">
        <v>26</v>
      </c>
      <c r="M293" s="21">
        <f>BDD_client___segmentation__2[[#This Row],[24months_web]]*0.5</f>
        <v>13</v>
      </c>
      <c r="N293" s="21">
        <f ca="1">SUM(BDD_client___segmentation__2[[#This Row],[montant_score]],BDD_client___segmentation__2[[#This Row],[recence_score]],BDD_client___segmentation__2[[#This Row],[frequence_score]])</f>
        <v>34</v>
      </c>
      <c r="O293" s="19" t="s">
        <v>1657</v>
      </c>
      <c r="P293" s="19" t="s">
        <v>1658</v>
      </c>
      <c r="Q293" s="19" t="s">
        <v>1659</v>
      </c>
      <c r="R293" s="20">
        <v>43320</v>
      </c>
      <c r="S293">
        <v>4363</v>
      </c>
      <c r="T293">
        <v>161</v>
      </c>
    </row>
    <row r="294" spans="1:20" x14ac:dyDescent="0.25">
      <c r="A294">
        <v>293</v>
      </c>
      <c r="B294" s="19" t="s">
        <v>1660</v>
      </c>
      <c r="C294" s="19" t="s">
        <v>1661</v>
      </c>
      <c r="D294" s="19" t="s">
        <v>1662</v>
      </c>
      <c r="E294" s="19" t="s">
        <v>48</v>
      </c>
      <c r="F294" s="19" t="s">
        <v>49</v>
      </c>
      <c r="G294" s="21">
        <v>448</v>
      </c>
      <c r="H29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294" s="22">
        <v>44067</v>
      </c>
      <c r="J294" s="23">
        <f ca="1">DATEDIF(BDD_client___segmentation__2[[#This Row],[date_web]],TODAY(),"M")</f>
        <v>31</v>
      </c>
      <c r="K29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94" s="21">
        <v>14</v>
      </c>
      <c r="M294" s="21">
        <f>BDD_client___segmentation__2[[#This Row],[24months_web]]*0.5</f>
        <v>7</v>
      </c>
      <c r="N294" s="21">
        <f ca="1">SUM(BDD_client___segmentation__2[[#This Row],[montant_score]],BDD_client___segmentation__2[[#This Row],[recence_score]],BDD_client___segmentation__2[[#This Row],[frequence_score]])</f>
        <v>12</v>
      </c>
      <c r="O294" s="19" t="s">
        <v>1663</v>
      </c>
      <c r="P294" s="19" t="s">
        <v>1664</v>
      </c>
      <c r="Q294" s="19" t="s">
        <v>1665</v>
      </c>
      <c r="R294" s="20">
        <v>44565</v>
      </c>
      <c r="S294">
        <v>2343</v>
      </c>
      <c r="T294">
        <v>230</v>
      </c>
    </row>
    <row r="295" spans="1:20" x14ac:dyDescent="0.25">
      <c r="A295">
        <v>294</v>
      </c>
      <c r="B295" s="19" t="s">
        <v>1666</v>
      </c>
      <c r="C295" s="19" t="s">
        <v>1667</v>
      </c>
      <c r="D295" s="19" t="s">
        <v>1668</v>
      </c>
      <c r="E295" s="19" t="s">
        <v>62</v>
      </c>
      <c r="F295" s="19" t="s">
        <v>125</v>
      </c>
      <c r="G295" s="21">
        <v>3530</v>
      </c>
      <c r="H29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295" s="22">
        <v>44752</v>
      </c>
      <c r="J295" s="23">
        <f ca="1">DATEDIF(BDD_client___segmentation__2[[#This Row],[date_web]],TODAY(),"M")</f>
        <v>8</v>
      </c>
      <c r="K29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295" s="21">
        <v>3</v>
      </c>
      <c r="M295" s="21">
        <f>BDD_client___segmentation__2[[#This Row],[24months_web]]*0.5</f>
        <v>1.5</v>
      </c>
      <c r="N295" s="21">
        <f ca="1">SUM(BDD_client___segmentation__2[[#This Row],[montant_score]],BDD_client___segmentation__2[[#This Row],[recence_score]],BDD_client___segmentation__2[[#This Row],[frequence_score]])</f>
        <v>36.5</v>
      </c>
      <c r="O295" s="19" t="s">
        <v>94</v>
      </c>
      <c r="P295" s="19" t="s">
        <v>1669</v>
      </c>
      <c r="Q295" s="19" t="s">
        <v>1670</v>
      </c>
      <c r="R295" s="20">
        <v>43723</v>
      </c>
      <c r="S295">
        <v>2201</v>
      </c>
      <c r="T295">
        <v>135</v>
      </c>
    </row>
    <row r="296" spans="1:20" x14ac:dyDescent="0.25">
      <c r="A296">
        <v>295</v>
      </c>
      <c r="B296" s="19" t="s">
        <v>1671</v>
      </c>
      <c r="C296" s="19" t="s">
        <v>1672</v>
      </c>
      <c r="D296" s="19" t="s">
        <v>1673</v>
      </c>
      <c r="E296" s="19" t="s">
        <v>62</v>
      </c>
      <c r="F296" s="19" t="s">
        <v>63</v>
      </c>
      <c r="G296" s="21">
        <v>1431</v>
      </c>
      <c r="H29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96" s="22">
        <v>43232</v>
      </c>
      <c r="J296" s="23">
        <f ca="1">DATEDIF(BDD_client___segmentation__2[[#This Row],[date_web]],TODAY(),"M")</f>
        <v>58</v>
      </c>
      <c r="K29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96" s="21">
        <v>5</v>
      </c>
      <c r="M296" s="21">
        <f>BDD_client___segmentation__2[[#This Row],[24months_web]]*0.5</f>
        <v>2.5</v>
      </c>
      <c r="N296" s="21">
        <f ca="1">SUM(BDD_client___segmentation__2[[#This Row],[montant_score]],BDD_client___segmentation__2[[#This Row],[recence_score]],BDD_client___segmentation__2[[#This Row],[frequence_score]])</f>
        <v>22.5</v>
      </c>
      <c r="O296" s="19" t="s">
        <v>1674</v>
      </c>
      <c r="P296" s="19" t="s">
        <v>1675</v>
      </c>
      <c r="Q296" s="19" t="s">
        <v>1676</v>
      </c>
      <c r="R296" s="20">
        <v>44357</v>
      </c>
      <c r="S296">
        <v>2565</v>
      </c>
      <c r="T296">
        <v>13</v>
      </c>
    </row>
    <row r="297" spans="1:20" x14ac:dyDescent="0.25">
      <c r="A297">
        <v>296</v>
      </c>
      <c r="B297" s="19" t="s">
        <v>1677</v>
      </c>
      <c r="C297" s="19" t="s">
        <v>1678</v>
      </c>
      <c r="D297" s="19" t="s">
        <v>1679</v>
      </c>
      <c r="E297" s="19" t="s">
        <v>48</v>
      </c>
      <c r="F297" s="19" t="s">
        <v>49</v>
      </c>
      <c r="G297" s="21">
        <v>2768</v>
      </c>
      <c r="H29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97" s="22">
        <v>43630</v>
      </c>
      <c r="J297" s="23">
        <f ca="1">DATEDIF(BDD_client___segmentation__2[[#This Row],[date_web]],TODAY(),"M")</f>
        <v>45</v>
      </c>
      <c r="K29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97" s="21">
        <v>17</v>
      </c>
      <c r="M297" s="21">
        <f>BDD_client___segmentation__2[[#This Row],[24months_web]]*0.5</f>
        <v>8.5</v>
      </c>
      <c r="N297" s="21">
        <f ca="1">SUM(BDD_client___segmentation__2[[#This Row],[montant_score]],BDD_client___segmentation__2[[#This Row],[recence_score]],BDD_client___segmentation__2[[#This Row],[frequence_score]])</f>
        <v>28.5</v>
      </c>
      <c r="O297" s="19" t="s">
        <v>1680</v>
      </c>
      <c r="P297" s="19" t="s">
        <v>1681</v>
      </c>
      <c r="Q297" s="19" t="s">
        <v>1368</v>
      </c>
      <c r="R297" s="20">
        <v>44852</v>
      </c>
      <c r="S297">
        <v>1745</v>
      </c>
      <c r="T297">
        <v>57</v>
      </c>
    </row>
    <row r="298" spans="1:20" x14ac:dyDescent="0.25">
      <c r="A298">
        <v>297</v>
      </c>
      <c r="B298" s="19" t="s">
        <v>1682</v>
      </c>
      <c r="C298" s="19" t="s">
        <v>1683</v>
      </c>
      <c r="D298" s="19" t="s">
        <v>1684</v>
      </c>
      <c r="E298" s="19" t="s">
        <v>48</v>
      </c>
      <c r="F298" s="19" t="s">
        <v>49</v>
      </c>
      <c r="G298" s="21">
        <v>1570</v>
      </c>
      <c r="H29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98" s="22">
        <v>43246</v>
      </c>
      <c r="J298" s="23">
        <f ca="1">DATEDIF(BDD_client___segmentation__2[[#This Row],[date_web]],TODAY(),"M")</f>
        <v>58</v>
      </c>
      <c r="K29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98" s="21">
        <v>14</v>
      </c>
      <c r="M298" s="21">
        <f>BDD_client___segmentation__2[[#This Row],[24months_web]]*0.5</f>
        <v>7</v>
      </c>
      <c r="N298" s="21">
        <f ca="1">SUM(BDD_client___segmentation__2[[#This Row],[montant_score]],BDD_client___segmentation__2[[#This Row],[recence_score]],BDD_client___segmentation__2[[#This Row],[frequence_score]])</f>
        <v>27</v>
      </c>
      <c r="O298" s="19" t="s">
        <v>1685</v>
      </c>
      <c r="P298" s="19" t="s">
        <v>1686</v>
      </c>
      <c r="Q298" s="19" t="s">
        <v>453</v>
      </c>
      <c r="R298" s="20">
        <v>43176</v>
      </c>
      <c r="S298">
        <v>1724</v>
      </c>
      <c r="T298">
        <v>191</v>
      </c>
    </row>
    <row r="299" spans="1:20" x14ac:dyDescent="0.25">
      <c r="A299">
        <v>298</v>
      </c>
      <c r="B299" s="19" t="s">
        <v>1687</v>
      </c>
      <c r="C299" s="19" t="s">
        <v>1688</v>
      </c>
      <c r="D299" s="19" t="s">
        <v>1689</v>
      </c>
      <c r="E299" s="19" t="s">
        <v>62</v>
      </c>
      <c r="F299" s="19" t="s">
        <v>49</v>
      </c>
      <c r="G299" s="21">
        <v>2568</v>
      </c>
      <c r="H29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299" s="22">
        <v>43502</v>
      </c>
      <c r="J299" s="23">
        <f ca="1">DATEDIF(BDD_client___segmentation__2[[#This Row],[date_web]],TODAY(),"M")</f>
        <v>49</v>
      </c>
      <c r="K29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299" s="21">
        <v>21</v>
      </c>
      <c r="M299" s="21">
        <f>BDD_client___segmentation__2[[#This Row],[24months_web]]*0.5</f>
        <v>10.5</v>
      </c>
      <c r="N299" s="21">
        <f ca="1">SUM(BDD_client___segmentation__2[[#This Row],[montant_score]],BDD_client___segmentation__2[[#This Row],[recence_score]],BDD_client___segmentation__2[[#This Row],[frequence_score]])</f>
        <v>30.5</v>
      </c>
      <c r="O299" s="19" t="s">
        <v>614</v>
      </c>
      <c r="P299" s="19" t="s">
        <v>1690</v>
      </c>
      <c r="Q299" s="19" t="s">
        <v>134</v>
      </c>
      <c r="R299" s="20">
        <v>44550</v>
      </c>
      <c r="S299">
        <v>416</v>
      </c>
      <c r="T299">
        <v>241</v>
      </c>
    </row>
    <row r="300" spans="1:20" x14ac:dyDescent="0.25">
      <c r="A300">
        <v>299</v>
      </c>
      <c r="B300" s="19" t="s">
        <v>1691</v>
      </c>
      <c r="C300" s="19" t="s">
        <v>1692</v>
      </c>
      <c r="D300" s="19" t="s">
        <v>1693</v>
      </c>
      <c r="E300" s="19" t="s">
        <v>48</v>
      </c>
      <c r="F300" s="19" t="s">
        <v>49</v>
      </c>
      <c r="G300" s="21">
        <v>4630</v>
      </c>
      <c r="H30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00" s="22">
        <v>43917</v>
      </c>
      <c r="J300" s="23">
        <f ca="1">DATEDIF(BDD_client___segmentation__2[[#This Row],[date_web]],TODAY(),"M")</f>
        <v>36</v>
      </c>
      <c r="K30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00" s="21">
        <v>16</v>
      </c>
      <c r="M300" s="21">
        <f>BDD_client___segmentation__2[[#This Row],[24months_web]]*0.5</f>
        <v>8</v>
      </c>
      <c r="N300" s="21">
        <f ca="1">SUM(BDD_client___segmentation__2[[#This Row],[montant_score]],BDD_client___segmentation__2[[#This Row],[recence_score]],BDD_client___segmentation__2[[#This Row],[frequence_score]])</f>
        <v>38</v>
      </c>
      <c r="O300" s="19" t="s">
        <v>1694</v>
      </c>
      <c r="P300" s="19" t="s">
        <v>1695</v>
      </c>
      <c r="Q300" s="19" t="s">
        <v>1696</v>
      </c>
      <c r="R300" s="20">
        <v>43650</v>
      </c>
      <c r="S300">
        <v>3983</v>
      </c>
      <c r="T300">
        <v>102</v>
      </c>
    </row>
    <row r="301" spans="1:20" x14ac:dyDescent="0.25">
      <c r="A301">
        <v>300</v>
      </c>
      <c r="B301" s="19" t="s">
        <v>1697</v>
      </c>
      <c r="C301" s="19" t="s">
        <v>1698</v>
      </c>
      <c r="D301" s="19" t="s">
        <v>1699</v>
      </c>
      <c r="E301" s="19" t="s">
        <v>62</v>
      </c>
      <c r="F301" s="19" t="s">
        <v>49</v>
      </c>
      <c r="G301" s="21">
        <v>822</v>
      </c>
      <c r="H30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01" s="22">
        <v>44835</v>
      </c>
      <c r="J301" s="23">
        <f ca="1">DATEDIF(BDD_client___segmentation__2[[#This Row],[date_web]],TODAY(),"M")</f>
        <v>5</v>
      </c>
      <c r="K30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301" s="21">
        <v>18</v>
      </c>
      <c r="M301" s="21">
        <f>BDD_client___segmentation__2[[#This Row],[24months_web]]*0.5</f>
        <v>9</v>
      </c>
      <c r="N301" s="21">
        <f ca="1">SUM(BDD_client___segmentation__2[[#This Row],[montant_score]],BDD_client___segmentation__2[[#This Row],[recence_score]],BDD_client___segmentation__2[[#This Row],[frequence_score]])</f>
        <v>29</v>
      </c>
      <c r="O301" s="19" t="s">
        <v>1700</v>
      </c>
      <c r="P301" s="19" t="s">
        <v>1701</v>
      </c>
      <c r="Q301" s="19" t="s">
        <v>89</v>
      </c>
      <c r="R301" s="20">
        <v>44544</v>
      </c>
      <c r="S301">
        <v>3752</v>
      </c>
      <c r="T301">
        <v>185</v>
      </c>
    </row>
    <row r="302" spans="1:20" x14ac:dyDescent="0.25">
      <c r="A302">
        <v>301</v>
      </c>
      <c r="B302" s="19" t="s">
        <v>1702</v>
      </c>
      <c r="C302" s="19" t="s">
        <v>1703</v>
      </c>
      <c r="D302" s="19" t="s">
        <v>1704</v>
      </c>
      <c r="E302" s="19" t="s">
        <v>48</v>
      </c>
      <c r="F302" s="19" t="s">
        <v>63</v>
      </c>
      <c r="G302" s="21">
        <v>4334</v>
      </c>
      <c r="H30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02" s="22">
        <v>43477</v>
      </c>
      <c r="J302" s="23">
        <f ca="1">DATEDIF(BDD_client___segmentation__2[[#This Row],[date_web]],TODAY(),"M")</f>
        <v>50</v>
      </c>
      <c r="K30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02" s="21">
        <v>18</v>
      </c>
      <c r="M302" s="21">
        <f>BDD_client___segmentation__2[[#This Row],[24months_web]]*0.5</f>
        <v>9</v>
      </c>
      <c r="N302" s="21">
        <f ca="1">SUM(BDD_client___segmentation__2[[#This Row],[montant_score]],BDD_client___segmentation__2[[#This Row],[recence_score]],BDD_client___segmentation__2[[#This Row],[frequence_score]])</f>
        <v>39</v>
      </c>
      <c r="O302" s="19" t="s">
        <v>1705</v>
      </c>
      <c r="P302" s="19" t="s">
        <v>1706</v>
      </c>
      <c r="Q302" s="19" t="s">
        <v>1707</v>
      </c>
      <c r="R302" s="20">
        <v>44190</v>
      </c>
      <c r="S302">
        <v>3613</v>
      </c>
      <c r="T302">
        <v>81</v>
      </c>
    </row>
    <row r="303" spans="1:20" x14ac:dyDescent="0.25">
      <c r="A303">
        <v>302</v>
      </c>
      <c r="B303" s="19" t="s">
        <v>1708</v>
      </c>
      <c r="C303" s="19" t="s">
        <v>1709</v>
      </c>
      <c r="D303" s="19" t="s">
        <v>1710</v>
      </c>
      <c r="E303" s="19" t="s">
        <v>62</v>
      </c>
      <c r="F303" s="19" t="s">
        <v>49</v>
      </c>
      <c r="G303" s="21">
        <v>1535</v>
      </c>
      <c r="H30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03" s="22">
        <v>44277</v>
      </c>
      <c r="J303" s="23">
        <f ca="1">DATEDIF(BDD_client___segmentation__2[[#This Row],[date_web]],TODAY(),"M")</f>
        <v>24</v>
      </c>
      <c r="K30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03" s="21">
        <v>26</v>
      </c>
      <c r="M303" s="21">
        <f>BDD_client___segmentation__2[[#This Row],[24months_web]]*0.5</f>
        <v>13</v>
      </c>
      <c r="N303" s="21">
        <f ca="1">SUM(BDD_client___segmentation__2[[#This Row],[montant_score]],BDD_client___segmentation__2[[#This Row],[recence_score]],BDD_client___segmentation__2[[#This Row],[frequence_score]])</f>
        <v>34</v>
      </c>
      <c r="O303" s="19" t="s">
        <v>1711</v>
      </c>
      <c r="P303" s="19" t="s">
        <v>1712</v>
      </c>
      <c r="Q303" s="19" t="s">
        <v>134</v>
      </c>
      <c r="R303" s="20">
        <v>44678</v>
      </c>
      <c r="S303">
        <v>1930</v>
      </c>
      <c r="T303">
        <v>84</v>
      </c>
    </row>
    <row r="304" spans="1:20" x14ac:dyDescent="0.25">
      <c r="A304">
        <v>303</v>
      </c>
      <c r="B304" s="19" t="s">
        <v>1713</v>
      </c>
      <c r="C304" s="19" t="s">
        <v>1714</v>
      </c>
      <c r="D304" s="19" t="s">
        <v>1715</v>
      </c>
      <c r="E304" s="19" t="s">
        <v>62</v>
      </c>
      <c r="F304" s="19" t="s">
        <v>49</v>
      </c>
      <c r="G304" s="21">
        <v>4928</v>
      </c>
      <c r="H30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04" s="22">
        <v>44682</v>
      </c>
      <c r="J304" s="23">
        <f ca="1">DATEDIF(BDD_client___segmentation__2[[#This Row],[date_web]],TODAY(),"M")</f>
        <v>10</v>
      </c>
      <c r="K30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304" s="21">
        <v>19</v>
      </c>
      <c r="M304" s="21">
        <f>BDD_client___segmentation__2[[#This Row],[24months_web]]*0.5</f>
        <v>9.5</v>
      </c>
      <c r="N304" s="21">
        <f ca="1">SUM(BDD_client___segmentation__2[[#This Row],[montant_score]],BDD_client___segmentation__2[[#This Row],[recence_score]],BDD_client___segmentation__2[[#This Row],[frequence_score]])</f>
        <v>44.5</v>
      </c>
      <c r="O304" s="19" t="s">
        <v>1716</v>
      </c>
      <c r="P304" s="19" t="s">
        <v>1102</v>
      </c>
      <c r="Q304" s="19" t="s">
        <v>1103</v>
      </c>
      <c r="R304" s="20">
        <v>44183</v>
      </c>
      <c r="S304">
        <v>527</v>
      </c>
      <c r="T304">
        <v>200</v>
      </c>
    </row>
    <row r="305" spans="1:20" x14ac:dyDescent="0.25">
      <c r="A305">
        <v>304</v>
      </c>
      <c r="B305" s="19" t="s">
        <v>1717</v>
      </c>
      <c r="C305" s="19" t="s">
        <v>1718</v>
      </c>
      <c r="D305" s="19" t="s">
        <v>1719</v>
      </c>
      <c r="E305" s="19" t="s">
        <v>62</v>
      </c>
      <c r="F305" s="19" t="s">
        <v>125</v>
      </c>
      <c r="G305" s="21">
        <v>263</v>
      </c>
      <c r="H30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305" s="22">
        <v>44351</v>
      </c>
      <c r="J305" s="23">
        <f ca="1">DATEDIF(BDD_client___segmentation__2[[#This Row],[date_web]],TODAY(),"M")</f>
        <v>21</v>
      </c>
      <c r="K30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05" s="21">
        <v>25</v>
      </c>
      <c r="M305" s="21">
        <f>BDD_client___segmentation__2[[#This Row],[24months_web]]*0.5</f>
        <v>12.5</v>
      </c>
      <c r="N305" s="21">
        <f ca="1">SUM(BDD_client___segmentation__2[[#This Row],[montant_score]],BDD_client___segmentation__2[[#This Row],[recence_score]],BDD_client___segmentation__2[[#This Row],[frequence_score]])</f>
        <v>18.5</v>
      </c>
      <c r="O305" s="19" t="s">
        <v>94</v>
      </c>
      <c r="P305" s="19" t="s">
        <v>1720</v>
      </c>
      <c r="Q305" s="19" t="s">
        <v>1721</v>
      </c>
      <c r="R305" s="20">
        <v>44367</v>
      </c>
      <c r="S305">
        <v>161</v>
      </c>
      <c r="T305">
        <v>88</v>
      </c>
    </row>
    <row r="306" spans="1:20" x14ac:dyDescent="0.25">
      <c r="A306">
        <v>305</v>
      </c>
      <c r="B306" s="19" t="s">
        <v>1722</v>
      </c>
      <c r="C306" s="19" t="s">
        <v>1723</v>
      </c>
      <c r="D306" s="19" t="s">
        <v>1724</v>
      </c>
      <c r="E306" s="19" t="s">
        <v>48</v>
      </c>
      <c r="F306" s="19" t="s">
        <v>125</v>
      </c>
      <c r="G306" s="21">
        <v>2254</v>
      </c>
      <c r="H30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06" s="22">
        <v>44484</v>
      </c>
      <c r="J306" s="23">
        <f ca="1">DATEDIF(BDD_client___segmentation__2[[#This Row],[date_web]],TODAY(),"M")</f>
        <v>17</v>
      </c>
      <c r="K30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06" s="21">
        <v>15</v>
      </c>
      <c r="M306" s="21">
        <f>BDD_client___segmentation__2[[#This Row],[24months_web]]*0.5</f>
        <v>7.5</v>
      </c>
      <c r="N306" s="21">
        <f ca="1">SUM(BDD_client___segmentation__2[[#This Row],[montant_score]],BDD_client___segmentation__2[[#This Row],[recence_score]],BDD_client___segmentation__2[[#This Row],[frequence_score]])</f>
        <v>28.5</v>
      </c>
      <c r="O306" s="19" t="s">
        <v>531</v>
      </c>
      <c r="P306" s="19" t="s">
        <v>1199</v>
      </c>
      <c r="Q306" s="19" t="s">
        <v>364</v>
      </c>
      <c r="R306" s="20">
        <v>43966</v>
      </c>
      <c r="S306">
        <v>882</v>
      </c>
      <c r="T306">
        <v>208</v>
      </c>
    </row>
    <row r="307" spans="1:20" x14ac:dyDescent="0.25">
      <c r="A307">
        <v>306</v>
      </c>
      <c r="B307" s="19" t="s">
        <v>1725</v>
      </c>
      <c r="C307" s="19" t="s">
        <v>1726</v>
      </c>
      <c r="D307" s="19" t="s">
        <v>1727</v>
      </c>
      <c r="E307" s="19" t="s">
        <v>62</v>
      </c>
      <c r="F307" s="19" t="s">
        <v>49</v>
      </c>
      <c r="G307" s="21">
        <v>4265</v>
      </c>
      <c r="H30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07" s="22">
        <v>43914</v>
      </c>
      <c r="J307" s="23">
        <f ca="1">DATEDIF(BDD_client___segmentation__2[[#This Row],[date_web]],TODAY(),"M")</f>
        <v>36</v>
      </c>
      <c r="K30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07" s="21">
        <v>14</v>
      </c>
      <c r="M307" s="21">
        <f>BDD_client___segmentation__2[[#This Row],[24months_web]]*0.5</f>
        <v>7</v>
      </c>
      <c r="N307" s="21">
        <f ca="1">SUM(BDD_client___segmentation__2[[#This Row],[montant_score]],BDD_client___segmentation__2[[#This Row],[recence_score]],BDD_client___segmentation__2[[#This Row],[frequence_score]])</f>
        <v>37</v>
      </c>
      <c r="O307" s="19" t="s">
        <v>1728</v>
      </c>
      <c r="P307" s="19" t="s">
        <v>1729</v>
      </c>
      <c r="Q307" s="19" t="s">
        <v>1730</v>
      </c>
      <c r="R307" s="20">
        <v>44139</v>
      </c>
      <c r="S307">
        <v>2744</v>
      </c>
      <c r="T307">
        <v>223</v>
      </c>
    </row>
    <row r="308" spans="1:20" x14ac:dyDescent="0.25">
      <c r="A308">
        <v>307</v>
      </c>
      <c r="B308" s="19" t="s">
        <v>1731</v>
      </c>
      <c r="C308" s="19" t="s">
        <v>1732</v>
      </c>
      <c r="D308" s="19" t="s">
        <v>1733</v>
      </c>
      <c r="E308" s="19" t="s">
        <v>62</v>
      </c>
      <c r="F308" s="19" t="s">
        <v>49</v>
      </c>
      <c r="G308" s="21">
        <v>1836</v>
      </c>
      <c r="H30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08" s="22">
        <v>44294</v>
      </c>
      <c r="J308" s="23">
        <f ca="1">DATEDIF(BDD_client___segmentation__2[[#This Row],[date_web]],TODAY(),"M")</f>
        <v>23</v>
      </c>
      <c r="K30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08" s="21">
        <v>18</v>
      </c>
      <c r="M308" s="21">
        <f>BDD_client___segmentation__2[[#This Row],[24months_web]]*0.5</f>
        <v>9</v>
      </c>
      <c r="N308" s="21">
        <f ca="1">SUM(BDD_client___segmentation__2[[#This Row],[montant_score]],BDD_client___segmentation__2[[#This Row],[recence_score]],BDD_client___segmentation__2[[#This Row],[frequence_score]])</f>
        <v>30</v>
      </c>
      <c r="O308" s="19" t="s">
        <v>132</v>
      </c>
      <c r="P308" s="19" t="s">
        <v>1734</v>
      </c>
      <c r="Q308" s="19" t="s">
        <v>985</v>
      </c>
      <c r="R308" s="20">
        <v>43407</v>
      </c>
      <c r="S308">
        <v>68</v>
      </c>
      <c r="T308">
        <v>138</v>
      </c>
    </row>
    <row r="309" spans="1:20" x14ac:dyDescent="0.25">
      <c r="A309">
        <v>308</v>
      </c>
      <c r="B309" s="19" t="s">
        <v>1735</v>
      </c>
      <c r="C309" s="19" t="s">
        <v>1736</v>
      </c>
      <c r="D309" s="19" t="s">
        <v>1737</v>
      </c>
      <c r="E309" s="19" t="s">
        <v>62</v>
      </c>
      <c r="F309" s="19" t="s">
        <v>49</v>
      </c>
      <c r="G309" s="21">
        <v>2425</v>
      </c>
      <c r="H30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09" s="22">
        <v>43586</v>
      </c>
      <c r="J309" s="23">
        <f ca="1">DATEDIF(BDD_client___segmentation__2[[#This Row],[date_web]],TODAY(),"M")</f>
        <v>46</v>
      </c>
      <c r="K30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09" s="21">
        <v>27</v>
      </c>
      <c r="M309" s="21">
        <f>BDD_client___segmentation__2[[#This Row],[24months_web]]*0.5</f>
        <v>13.5</v>
      </c>
      <c r="N309" s="21">
        <f ca="1">SUM(BDD_client___segmentation__2[[#This Row],[montant_score]],BDD_client___segmentation__2[[#This Row],[recence_score]],BDD_client___segmentation__2[[#This Row],[frequence_score]])</f>
        <v>33.5</v>
      </c>
      <c r="O309" s="19" t="s">
        <v>1101</v>
      </c>
      <c r="P309" s="19" t="s">
        <v>1738</v>
      </c>
      <c r="Q309" s="19" t="s">
        <v>1739</v>
      </c>
      <c r="R309" s="20">
        <v>43803</v>
      </c>
      <c r="S309">
        <v>1249</v>
      </c>
      <c r="T309">
        <v>134</v>
      </c>
    </row>
    <row r="310" spans="1:20" x14ac:dyDescent="0.25">
      <c r="A310">
        <v>309</v>
      </c>
      <c r="B310" s="19" t="s">
        <v>1740</v>
      </c>
      <c r="C310" s="19" t="s">
        <v>1741</v>
      </c>
      <c r="D310" s="19" t="s">
        <v>1742</v>
      </c>
      <c r="E310" s="19" t="s">
        <v>62</v>
      </c>
      <c r="F310" s="19" t="s">
        <v>49</v>
      </c>
      <c r="G310" s="21">
        <v>4162</v>
      </c>
      <c r="H31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10" s="22">
        <v>44075</v>
      </c>
      <c r="J310" s="23">
        <f ca="1">DATEDIF(BDD_client___segmentation__2[[#This Row],[date_web]],TODAY(),"M")</f>
        <v>30</v>
      </c>
      <c r="K31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10" s="21">
        <v>23</v>
      </c>
      <c r="M310" s="21">
        <f>BDD_client___segmentation__2[[#This Row],[24months_web]]*0.5</f>
        <v>11.5</v>
      </c>
      <c r="N310" s="21">
        <f ca="1">SUM(BDD_client___segmentation__2[[#This Row],[montant_score]],BDD_client___segmentation__2[[#This Row],[recence_score]],BDD_client___segmentation__2[[#This Row],[frequence_score]])</f>
        <v>41.5</v>
      </c>
      <c r="O310" s="19" t="s">
        <v>620</v>
      </c>
      <c r="P310" s="19" t="s">
        <v>1743</v>
      </c>
      <c r="Q310" s="19" t="s">
        <v>1744</v>
      </c>
      <c r="R310" s="20">
        <v>43680</v>
      </c>
      <c r="S310">
        <v>2609</v>
      </c>
      <c r="T310">
        <v>194</v>
      </c>
    </row>
    <row r="311" spans="1:20" x14ac:dyDescent="0.25">
      <c r="A311">
        <v>310</v>
      </c>
      <c r="B311" s="19" t="s">
        <v>1745</v>
      </c>
      <c r="C311" s="19" t="s">
        <v>1746</v>
      </c>
      <c r="D311" s="19" t="s">
        <v>1747</v>
      </c>
      <c r="E311" s="19" t="s">
        <v>48</v>
      </c>
      <c r="F311" s="19" t="s">
        <v>49</v>
      </c>
      <c r="G311" s="21">
        <v>1965</v>
      </c>
      <c r="H31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11" s="22">
        <v>43129</v>
      </c>
      <c r="J311" s="23">
        <f ca="1">DATEDIF(BDD_client___segmentation__2[[#This Row],[date_web]],TODAY(),"M")</f>
        <v>61</v>
      </c>
      <c r="K31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11" s="21">
        <v>16</v>
      </c>
      <c r="M311" s="21">
        <f>BDD_client___segmentation__2[[#This Row],[24months_web]]*0.5</f>
        <v>8</v>
      </c>
      <c r="N311" s="21">
        <f ca="1">SUM(BDD_client___segmentation__2[[#This Row],[montant_score]],BDD_client___segmentation__2[[#This Row],[recence_score]],BDD_client___segmentation__2[[#This Row],[frequence_score]])</f>
        <v>28</v>
      </c>
      <c r="O311" s="19" t="s">
        <v>1748</v>
      </c>
      <c r="P311" s="19" t="s">
        <v>1749</v>
      </c>
      <c r="Q311" s="19" t="s">
        <v>1750</v>
      </c>
      <c r="R311" s="20">
        <v>43294</v>
      </c>
      <c r="S311">
        <v>3557</v>
      </c>
      <c r="T311">
        <v>56</v>
      </c>
    </row>
    <row r="312" spans="1:20" x14ac:dyDescent="0.25">
      <c r="A312">
        <v>311</v>
      </c>
      <c r="B312" s="19" t="s">
        <v>1751</v>
      </c>
      <c r="C312" s="19" t="s">
        <v>1752</v>
      </c>
      <c r="D312" s="19" t="s">
        <v>1753</v>
      </c>
      <c r="E312" s="19" t="s">
        <v>62</v>
      </c>
      <c r="F312" s="19" t="s">
        <v>49</v>
      </c>
      <c r="G312" s="21">
        <v>2644</v>
      </c>
      <c r="H31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12" s="22">
        <v>44842</v>
      </c>
      <c r="J312" s="23">
        <f ca="1">DATEDIF(BDD_client___segmentation__2[[#This Row],[date_web]],TODAY(),"M")</f>
        <v>5</v>
      </c>
      <c r="K31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312" s="21">
        <v>0</v>
      </c>
      <c r="M312" s="21">
        <f>BDD_client___segmentation__2[[#This Row],[24months_web]]*0.5</f>
        <v>0</v>
      </c>
      <c r="N312" s="21">
        <f ca="1">SUM(BDD_client___segmentation__2[[#This Row],[montant_score]],BDD_client___segmentation__2[[#This Row],[recence_score]],BDD_client___segmentation__2[[#This Row],[frequence_score]])</f>
        <v>30</v>
      </c>
      <c r="O312" s="19" t="s">
        <v>106</v>
      </c>
      <c r="P312" s="19" t="s">
        <v>1754</v>
      </c>
      <c r="Q312" s="19" t="s">
        <v>89</v>
      </c>
      <c r="R312" s="20">
        <v>43849</v>
      </c>
      <c r="S312">
        <v>4514</v>
      </c>
      <c r="T312">
        <v>211</v>
      </c>
    </row>
    <row r="313" spans="1:20" x14ac:dyDescent="0.25">
      <c r="A313">
        <v>312</v>
      </c>
      <c r="B313" s="19" t="s">
        <v>1755</v>
      </c>
      <c r="C313" s="19" t="s">
        <v>1756</v>
      </c>
      <c r="D313" s="19" t="s">
        <v>1757</v>
      </c>
      <c r="E313" s="19" t="s">
        <v>62</v>
      </c>
      <c r="F313" s="19" t="s">
        <v>49</v>
      </c>
      <c r="G313" s="21">
        <v>1281</v>
      </c>
      <c r="H31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13" s="22">
        <v>44785</v>
      </c>
      <c r="J313" s="23">
        <f ca="1">DATEDIF(BDD_client___segmentation__2[[#This Row],[date_web]],TODAY(),"M")</f>
        <v>7</v>
      </c>
      <c r="K31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313" s="21">
        <v>18</v>
      </c>
      <c r="M313" s="21">
        <f>BDD_client___segmentation__2[[#This Row],[24months_web]]*0.5</f>
        <v>9</v>
      </c>
      <c r="N313" s="21">
        <f ca="1">SUM(BDD_client___segmentation__2[[#This Row],[montant_score]],BDD_client___segmentation__2[[#This Row],[recence_score]],BDD_client___segmentation__2[[#This Row],[frequence_score]])</f>
        <v>34</v>
      </c>
      <c r="O313" s="19" t="s">
        <v>1758</v>
      </c>
      <c r="P313" s="19" t="s">
        <v>1759</v>
      </c>
      <c r="Q313" s="19" t="s">
        <v>1760</v>
      </c>
      <c r="R313" s="20">
        <v>43439</v>
      </c>
      <c r="S313">
        <v>4331</v>
      </c>
      <c r="T313">
        <v>65</v>
      </c>
    </row>
    <row r="314" spans="1:20" x14ac:dyDescent="0.25">
      <c r="A314">
        <v>313</v>
      </c>
      <c r="B314" s="19" t="s">
        <v>1761</v>
      </c>
      <c r="C314" s="19" t="s">
        <v>1762</v>
      </c>
      <c r="D314" s="19" t="s">
        <v>1763</v>
      </c>
      <c r="E314" s="19" t="s">
        <v>62</v>
      </c>
      <c r="F314" s="19" t="s">
        <v>205</v>
      </c>
      <c r="G314" s="21">
        <v>4570</v>
      </c>
      <c r="H31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14" s="22">
        <v>44165</v>
      </c>
      <c r="J314" s="23">
        <f ca="1">DATEDIF(BDD_client___segmentation__2[[#This Row],[date_web]],TODAY(),"M")</f>
        <v>27</v>
      </c>
      <c r="K31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14" s="21">
        <v>7</v>
      </c>
      <c r="M314" s="21">
        <f>BDD_client___segmentation__2[[#This Row],[24months_web]]*0.5</f>
        <v>3.5</v>
      </c>
      <c r="N314" s="21">
        <f ca="1">SUM(BDD_client___segmentation__2[[#This Row],[montant_score]],BDD_client___segmentation__2[[#This Row],[recence_score]],BDD_client___segmentation__2[[#This Row],[frequence_score]])</f>
        <v>33.5</v>
      </c>
      <c r="O314" s="19" t="s">
        <v>1764</v>
      </c>
      <c r="P314" s="19" t="s">
        <v>1765</v>
      </c>
      <c r="Q314" s="19" t="s">
        <v>1766</v>
      </c>
      <c r="R314" s="20">
        <v>44407</v>
      </c>
      <c r="S314">
        <v>4447</v>
      </c>
      <c r="T314">
        <v>121</v>
      </c>
    </row>
    <row r="315" spans="1:20" x14ac:dyDescent="0.25">
      <c r="A315">
        <v>314</v>
      </c>
      <c r="B315" s="19" t="s">
        <v>1767</v>
      </c>
      <c r="C315" s="19" t="s">
        <v>1768</v>
      </c>
      <c r="D315" s="19" t="s">
        <v>1769</v>
      </c>
      <c r="E315" s="19" t="s">
        <v>62</v>
      </c>
      <c r="F315" s="19" t="s">
        <v>49</v>
      </c>
      <c r="G315" s="21">
        <v>2471</v>
      </c>
      <c r="H31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15" s="22">
        <v>44658</v>
      </c>
      <c r="J315" s="23">
        <f ca="1">DATEDIF(BDD_client___segmentation__2[[#This Row],[date_web]],TODAY(),"M")</f>
        <v>11</v>
      </c>
      <c r="K31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315" s="21">
        <v>1</v>
      </c>
      <c r="M315" s="21">
        <f>BDD_client___segmentation__2[[#This Row],[24months_web]]*0.5</f>
        <v>0.5</v>
      </c>
      <c r="N315" s="21">
        <f ca="1">SUM(BDD_client___segmentation__2[[#This Row],[montant_score]],BDD_client___segmentation__2[[#This Row],[recence_score]],BDD_client___segmentation__2[[#This Row],[frequence_score]])</f>
        <v>25.5</v>
      </c>
      <c r="O315" s="19" t="s">
        <v>1770</v>
      </c>
      <c r="P315" s="19" t="s">
        <v>770</v>
      </c>
      <c r="Q315" s="19" t="s">
        <v>771</v>
      </c>
      <c r="R315" s="20">
        <v>44758</v>
      </c>
      <c r="S315">
        <v>1360</v>
      </c>
      <c r="T315">
        <v>108</v>
      </c>
    </row>
    <row r="316" spans="1:20" x14ac:dyDescent="0.25">
      <c r="A316">
        <v>315</v>
      </c>
      <c r="B316" s="19" t="s">
        <v>1771</v>
      </c>
      <c r="C316" s="19" t="s">
        <v>1772</v>
      </c>
      <c r="D316" s="19" t="s">
        <v>1773</v>
      </c>
      <c r="E316" s="19" t="s">
        <v>62</v>
      </c>
      <c r="F316" s="19" t="s">
        <v>49</v>
      </c>
      <c r="G316" s="21">
        <v>4085</v>
      </c>
      <c r="H31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16" s="22">
        <v>44737</v>
      </c>
      <c r="J316" s="23">
        <f ca="1">DATEDIF(BDD_client___segmentation__2[[#This Row],[date_web]],TODAY(),"M")</f>
        <v>9</v>
      </c>
      <c r="K31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316" s="21">
        <v>9</v>
      </c>
      <c r="M316" s="21">
        <f>BDD_client___segmentation__2[[#This Row],[24months_web]]*0.5</f>
        <v>4.5</v>
      </c>
      <c r="N316" s="21">
        <f ca="1">SUM(BDD_client___segmentation__2[[#This Row],[montant_score]],BDD_client___segmentation__2[[#This Row],[recence_score]],BDD_client___segmentation__2[[#This Row],[frequence_score]])</f>
        <v>39.5</v>
      </c>
      <c r="O316" s="19" t="s">
        <v>620</v>
      </c>
      <c r="P316" s="19" t="s">
        <v>1774</v>
      </c>
      <c r="Q316" s="19" t="s">
        <v>158</v>
      </c>
      <c r="R316" s="20">
        <v>43466</v>
      </c>
      <c r="S316">
        <v>2083</v>
      </c>
      <c r="T316">
        <v>40</v>
      </c>
    </row>
    <row r="317" spans="1:20" x14ac:dyDescent="0.25">
      <c r="A317">
        <v>316</v>
      </c>
      <c r="B317" s="19" t="s">
        <v>1775</v>
      </c>
      <c r="C317" s="19" t="s">
        <v>1776</v>
      </c>
      <c r="D317" s="19" t="s">
        <v>1777</v>
      </c>
      <c r="E317" s="19" t="s">
        <v>48</v>
      </c>
      <c r="F317" s="19" t="s">
        <v>112</v>
      </c>
      <c r="G317" s="21">
        <v>2016</v>
      </c>
      <c r="H31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17" s="22">
        <v>44696</v>
      </c>
      <c r="J317" s="23">
        <f ca="1">DATEDIF(BDD_client___segmentation__2[[#This Row],[date_web]],TODAY(),"M")</f>
        <v>10</v>
      </c>
      <c r="K31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317" s="21">
        <v>1</v>
      </c>
      <c r="M317" s="21">
        <f>BDD_client___segmentation__2[[#This Row],[24months_web]]*0.5</f>
        <v>0.5</v>
      </c>
      <c r="N317" s="21">
        <f ca="1">SUM(BDD_client___segmentation__2[[#This Row],[montant_score]],BDD_client___segmentation__2[[#This Row],[recence_score]],BDD_client___segmentation__2[[#This Row],[frequence_score]])</f>
        <v>25.5</v>
      </c>
      <c r="O317" s="19" t="s">
        <v>1778</v>
      </c>
      <c r="P317" s="19" t="s">
        <v>1779</v>
      </c>
      <c r="Q317" s="19" t="s">
        <v>1780</v>
      </c>
      <c r="R317" s="20">
        <v>44859</v>
      </c>
      <c r="S317">
        <v>3474</v>
      </c>
      <c r="T317">
        <v>164</v>
      </c>
    </row>
    <row r="318" spans="1:20" x14ac:dyDescent="0.25">
      <c r="A318">
        <v>317</v>
      </c>
      <c r="B318" s="19" t="s">
        <v>1781</v>
      </c>
      <c r="C318" s="19" t="s">
        <v>1782</v>
      </c>
      <c r="D318" s="19" t="s">
        <v>1783</v>
      </c>
      <c r="E318" s="19" t="s">
        <v>48</v>
      </c>
      <c r="F318" s="19" t="s">
        <v>49</v>
      </c>
      <c r="G318" s="21">
        <v>4006</v>
      </c>
      <c r="H31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18" s="22">
        <v>44154</v>
      </c>
      <c r="J318" s="23">
        <f ca="1">DATEDIF(BDD_client___segmentation__2[[#This Row],[date_web]],TODAY(),"M")</f>
        <v>28</v>
      </c>
      <c r="K31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18" s="21">
        <v>6</v>
      </c>
      <c r="M318" s="21">
        <f>BDD_client___segmentation__2[[#This Row],[24months_web]]*0.5</f>
        <v>3</v>
      </c>
      <c r="N318" s="21">
        <f ca="1">SUM(BDD_client___segmentation__2[[#This Row],[montant_score]],BDD_client___segmentation__2[[#This Row],[recence_score]],BDD_client___segmentation__2[[#This Row],[frequence_score]])</f>
        <v>33</v>
      </c>
      <c r="O318" s="19" t="s">
        <v>711</v>
      </c>
      <c r="P318" s="19" t="s">
        <v>674</v>
      </c>
      <c r="Q318" s="19" t="s">
        <v>675</v>
      </c>
      <c r="R318" s="20">
        <v>44305</v>
      </c>
      <c r="S318">
        <v>3518</v>
      </c>
      <c r="T318">
        <v>108</v>
      </c>
    </row>
    <row r="319" spans="1:20" x14ac:dyDescent="0.25">
      <c r="A319">
        <v>318</v>
      </c>
      <c r="B319" s="19" t="s">
        <v>850</v>
      </c>
      <c r="C319" s="19" t="s">
        <v>1784</v>
      </c>
      <c r="D319" s="19" t="s">
        <v>1785</v>
      </c>
      <c r="E319" s="19" t="s">
        <v>62</v>
      </c>
      <c r="F319" s="19" t="s">
        <v>49</v>
      </c>
      <c r="G319" s="21">
        <v>1075</v>
      </c>
      <c r="H31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19" s="22">
        <v>43285</v>
      </c>
      <c r="J319" s="23">
        <f ca="1">DATEDIF(BDD_client___segmentation__2[[#This Row],[date_web]],TODAY(),"M")</f>
        <v>56</v>
      </c>
      <c r="K31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19" s="21">
        <v>26</v>
      </c>
      <c r="M319" s="21">
        <f>BDD_client___segmentation__2[[#This Row],[24months_web]]*0.5</f>
        <v>13</v>
      </c>
      <c r="N319" s="21">
        <f ca="1">SUM(BDD_client___segmentation__2[[#This Row],[montant_score]],BDD_client___segmentation__2[[#This Row],[recence_score]],BDD_client___segmentation__2[[#This Row],[frequence_score]])</f>
        <v>33</v>
      </c>
      <c r="O319" s="19" t="s">
        <v>1786</v>
      </c>
      <c r="P319" s="19" t="s">
        <v>1787</v>
      </c>
      <c r="Q319" s="19" t="s">
        <v>1788</v>
      </c>
      <c r="R319" s="20">
        <v>44100</v>
      </c>
      <c r="S319">
        <v>112</v>
      </c>
      <c r="T319">
        <v>205</v>
      </c>
    </row>
    <row r="320" spans="1:20" x14ac:dyDescent="0.25">
      <c r="A320">
        <v>319</v>
      </c>
      <c r="B320" s="19" t="s">
        <v>1789</v>
      </c>
      <c r="C320" s="19" t="s">
        <v>1790</v>
      </c>
      <c r="D320" s="19" t="s">
        <v>1791</v>
      </c>
      <c r="E320" s="19" t="s">
        <v>48</v>
      </c>
      <c r="F320" s="19" t="s">
        <v>49</v>
      </c>
      <c r="G320" s="21">
        <v>2805</v>
      </c>
      <c r="H32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20" s="22">
        <v>43477</v>
      </c>
      <c r="J320" s="23">
        <f ca="1">DATEDIF(BDD_client___segmentation__2[[#This Row],[date_web]],TODAY(),"M")</f>
        <v>50</v>
      </c>
      <c r="K32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20" s="21">
        <v>15</v>
      </c>
      <c r="M320" s="21">
        <f>BDD_client___segmentation__2[[#This Row],[24months_web]]*0.5</f>
        <v>7.5</v>
      </c>
      <c r="N320" s="21">
        <f ca="1">SUM(BDD_client___segmentation__2[[#This Row],[montant_score]],BDD_client___segmentation__2[[#This Row],[recence_score]],BDD_client___segmentation__2[[#This Row],[frequence_score]])</f>
        <v>27.5</v>
      </c>
      <c r="O320" s="19" t="s">
        <v>1792</v>
      </c>
      <c r="P320" s="19" t="s">
        <v>1793</v>
      </c>
      <c r="Q320" s="19" t="s">
        <v>1794</v>
      </c>
      <c r="R320" s="20">
        <v>43594</v>
      </c>
      <c r="S320">
        <v>4760</v>
      </c>
      <c r="T320">
        <v>150</v>
      </c>
    </row>
    <row r="321" spans="1:20" x14ac:dyDescent="0.25">
      <c r="A321">
        <v>320</v>
      </c>
      <c r="B321" s="19" t="s">
        <v>1795</v>
      </c>
      <c r="C321" s="19" t="s">
        <v>1796</v>
      </c>
      <c r="D321" s="19" t="s">
        <v>1797</v>
      </c>
      <c r="E321" s="19" t="s">
        <v>48</v>
      </c>
      <c r="F321" s="19" t="s">
        <v>49</v>
      </c>
      <c r="G321" s="21">
        <v>4451</v>
      </c>
      <c r="H32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21" s="22">
        <v>43379</v>
      </c>
      <c r="J321" s="23">
        <f ca="1">DATEDIF(BDD_client___segmentation__2[[#This Row],[date_web]],TODAY(),"M")</f>
        <v>53</v>
      </c>
      <c r="K32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21" s="21">
        <v>22</v>
      </c>
      <c r="M321" s="21">
        <f>BDD_client___segmentation__2[[#This Row],[24months_web]]*0.5</f>
        <v>11</v>
      </c>
      <c r="N321" s="21">
        <f ca="1">SUM(BDD_client___segmentation__2[[#This Row],[montant_score]],BDD_client___segmentation__2[[#This Row],[recence_score]],BDD_client___segmentation__2[[#This Row],[frequence_score]])</f>
        <v>41</v>
      </c>
      <c r="O321" s="19" t="s">
        <v>1798</v>
      </c>
      <c r="P321" s="19" t="s">
        <v>470</v>
      </c>
      <c r="Q321" s="19" t="s">
        <v>471</v>
      </c>
      <c r="R321" s="20">
        <v>44177</v>
      </c>
      <c r="S321">
        <v>2239</v>
      </c>
      <c r="T321">
        <v>212</v>
      </c>
    </row>
    <row r="322" spans="1:20" x14ac:dyDescent="0.25">
      <c r="A322">
        <v>321</v>
      </c>
      <c r="B322" s="19" t="s">
        <v>1799</v>
      </c>
      <c r="C322" s="19" t="s">
        <v>1800</v>
      </c>
      <c r="D322" s="19" t="s">
        <v>1801</v>
      </c>
      <c r="E322" s="19" t="s">
        <v>62</v>
      </c>
      <c r="F322" s="19" t="s">
        <v>49</v>
      </c>
      <c r="G322" s="21">
        <v>1145</v>
      </c>
      <c r="H32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22" s="22">
        <v>44719</v>
      </c>
      <c r="J322" s="23">
        <f ca="1">DATEDIF(BDD_client___segmentation__2[[#This Row],[date_web]],TODAY(),"M")</f>
        <v>9</v>
      </c>
      <c r="K32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322" s="21">
        <v>13</v>
      </c>
      <c r="M322" s="21">
        <f>BDD_client___segmentation__2[[#This Row],[24months_web]]*0.5</f>
        <v>6.5</v>
      </c>
      <c r="N322" s="21">
        <f ca="1">SUM(BDD_client___segmentation__2[[#This Row],[montant_score]],BDD_client___segmentation__2[[#This Row],[recence_score]],BDD_client___segmentation__2[[#This Row],[frequence_score]])</f>
        <v>31.5</v>
      </c>
      <c r="O322" s="19" t="s">
        <v>1802</v>
      </c>
      <c r="P322" s="19" t="s">
        <v>1803</v>
      </c>
      <c r="Q322" s="19" t="s">
        <v>1804</v>
      </c>
      <c r="R322" s="20">
        <v>44835</v>
      </c>
      <c r="S322">
        <v>2357</v>
      </c>
      <c r="T322">
        <v>183</v>
      </c>
    </row>
    <row r="323" spans="1:20" x14ac:dyDescent="0.25">
      <c r="A323">
        <v>322</v>
      </c>
      <c r="B323" s="19" t="s">
        <v>1805</v>
      </c>
      <c r="C323" s="19" t="s">
        <v>1806</v>
      </c>
      <c r="D323" s="19" t="s">
        <v>1807</v>
      </c>
      <c r="E323" s="19" t="s">
        <v>48</v>
      </c>
      <c r="F323" s="19" t="s">
        <v>49</v>
      </c>
      <c r="G323" s="21">
        <v>3240</v>
      </c>
      <c r="H32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23" s="22">
        <v>43499</v>
      </c>
      <c r="J323" s="23">
        <f ca="1">DATEDIF(BDD_client___segmentation__2[[#This Row],[date_web]],TODAY(),"M")</f>
        <v>49</v>
      </c>
      <c r="K32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23" s="21">
        <v>25</v>
      </c>
      <c r="M323" s="21">
        <f>BDD_client___segmentation__2[[#This Row],[24months_web]]*0.5</f>
        <v>12.5</v>
      </c>
      <c r="N323" s="21">
        <f ca="1">SUM(BDD_client___segmentation__2[[#This Row],[montant_score]],BDD_client___segmentation__2[[#This Row],[recence_score]],BDD_client___segmentation__2[[#This Row],[frequence_score]])</f>
        <v>42.5</v>
      </c>
      <c r="O323" s="19" t="s">
        <v>1808</v>
      </c>
      <c r="P323" s="19" t="s">
        <v>1809</v>
      </c>
      <c r="Q323" s="19" t="s">
        <v>1810</v>
      </c>
      <c r="R323" s="20">
        <v>44677</v>
      </c>
      <c r="S323">
        <v>1943</v>
      </c>
      <c r="T323">
        <v>43</v>
      </c>
    </row>
    <row r="324" spans="1:20" x14ac:dyDescent="0.25">
      <c r="A324">
        <v>323</v>
      </c>
      <c r="B324" s="19" t="s">
        <v>1811</v>
      </c>
      <c r="C324" s="19" t="s">
        <v>1812</v>
      </c>
      <c r="D324" s="19" t="s">
        <v>1813</v>
      </c>
      <c r="E324" s="19" t="s">
        <v>48</v>
      </c>
      <c r="F324" s="19" t="s">
        <v>49</v>
      </c>
      <c r="G324" s="21">
        <v>150</v>
      </c>
      <c r="H32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324" s="22">
        <v>44366</v>
      </c>
      <c r="J324" s="23">
        <f ca="1">DATEDIF(BDD_client___segmentation__2[[#This Row],[date_web]],TODAY(),"M")</f>
        <v>21</v>
      </c>
      <c r="K32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24" s="21">
        <v>19</v>
      </c>
      <c r="M324" s="21">
        <f>BDD_client___segmentation__2[[#This Row],[24months_web]]*0.5</f>
        <v>9.5</v>
      </c>
      <c r="N324" s="21">
        <f ca="1">SUM(BDD_client___segmentation__2[[#This Row],[montant_score]],BDD_client___segmentation__2[[#This Row],[recence_score]],BDD_client___segmentation__2[[#This Row],[frequence_score]])</f>
        <v>15.5</v>
      </c>
      <c r="O324" s="19" t="s">
        <v>1814</v>
      </c>
      <c r="P324" s="19" t="s">
        <v>1815</v>
      </c>
      <c r="Q324" s="19" t="s">
        <v>571</v>
      </c>
      <c r="R324" s="20">
        <v>43883</v>
      </c>
      <c r="S324">
        <v>3600</v>
      </c>
      <c r="T324">
        <v>99</v>
      </c>
    </row>
    <row r="325" spans="1:20" x14ac:dyDescent="0.25">
      <c r="A325">
        <v>324</v>
      </c>
      <c r="B325" s="19" t="s">
        <v>1816</v>
      </c>
      <c r="C325" s="19" t="s">
        <v>1817</v>
      </c>
      <c r="D325" s="19" t="s">
        <v>1818</v>
      </c>
      <c r="E325" s="19" t="s">
        <v>48</v>
      </c>
      <c r="F325" s="19" t="s">
        <v>49</v>
      </c>
      <c r="G325" s="21">
        <v>2958</v>
      </c>
      <c r="H32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25" s="22">
        <v>44618</v>
      </c>
      <c r="J325" s="23">
        <f ca="1">DATEDIF(BDD_client___segmentation__2[[#This Row],[date_web]],TODAY(),"M")</f>
        <v>13</v>
      </c>
      <c r="K32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25" s="21">
        <v>17</v>
      </c>
      <c r="M325" s="21">
        <f>BDD_client___segmentation__2[[#This Row],[24months_web]]*0.5</f>
        <v>8.5</v>
      </c>
      <c r="N325" s="21">
        <f ca="1">SUM(BDD_client___segmentation__2[[#This Row],[montant_score]],BDD_client___segmentation__2[[#This Row],[recence_score]],BDD_client___segmentation__2[[#This Row],[frequence_score]])</f>
        <v>29.5</v>
      </c>
      <c r="O325" s="19" t="s">
        <v>1819</v>
      </c>
      <c r="P325" s="19" t="s">
        <v>1820</v>
      </c>
      <c r="Q325" s="19" t="s">
        <v>1821</v>
      </c>
      <c r="R325" s="20">
        <v>43547</v>
      </c>
      <c r="S325">
        <v>885</v>
      </c>
      <c r="T325">
        <v>124</v>
      </c>
    </row>
    <row r="326" spans="1:20" x14ac:dyDescent="0.25">
      <c r="A326">
        <v>325</v>
      </c>
      <c r="B326" s="19" t="s">
        <v>1822</v>
      </c>
      <c r="C326" s="19" t="s">
        <v>1823</v>
      </c>
      <c r="D326" s="19" t="s">
        <v>1824</v>
      </c>
      <c r="E326" s="19" t="s">
        <v>48</v>
      </c>
      <c r="F326" s="19" t="s">
        <v>49</v>
      </c>
      <c r="G326" s="21">
        <v>752</v>
      </c>
      <c r="H32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26" s="22">
        <v>44189</v>
      </c>
      <c r="J326" s="23">
        <f ca="1">DATEDIF(BDD_client___segmentation__2[[#This Row],[date_web]],TODAY(),"M")</f>
        <v>27</v>
      </c>
      <c r="K32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26" s="21">
        <v>14</v>
      </c>
      <c r="M326" s="21">
        <f>BDD_client___segmentation__2[[#This Row],[24months_web]]*0.5</f>
        <v>7</v>
      </c>
      <c r="N326" s="21">
        <f ca="1">SUM(BDD_client___segmentation__2[[#This Row],[montant_score]],BDD_client___segmentation__2[[#This Row],[recence_score]],BDD_client___segmentation__2[[#This Row],[frequence_score]])</f>
        <v>17</v>
      </c>
      <c r="O326" s="19" t="s">
        <v>1825</v>
      </c>
      <c r="P326" s="19" t="s">
        <v>1826</v>
      </c>
      <c r="Q326" s="19" t="s">
        <v>1827</v>
      </c>
      <c r="R326" s="20">
        <v>44736</v>
      </c>
      <c r="S326">
        <v>747</v>
      </c>
      <c r="T326">
        <v>84</v>
      </c>
    </row>
    <row r="327" spans="1:20" x14ac:dyDescent="0.25">
      <c r="A327">
        <v>326</v>
      </c>
      <c r="B327" s="19" t="s">
        <v>1828</v>
      </c>
      <c r="C327" s="19" t="s">
        <v>1829</v>
      </c>
      <c r="D327" s="19" t="s">
        <v>1830</v>
      </c>
      <c r="E327" s="19" t="s">
        <v>48</v>
      </c>
      <c r="F327" s="19" t="s">
        <v>49</v>
      </c>
      <c r="G327" s="21">
        <v>2772</v>
      </c>
      <c r="H32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27" s="22">
        <v>44029</v>
      </c>
      <c r="J327" s="23">
        <f ca="1">DATEDIF(BDD_client___segmentation__2[[#This Row],[date_web]],TODAY(),"M")</f>
        <v>32</v>
      </c>
      <c r="K32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27" s="21">
        <v>18</v>
      </c>
      <c r="M327" s="21">
        <f>BDD_client___segmentation__2[[#This Row],[24months_web]]*0.5</f>
        <v>9</v>
      </c>
      <c r="N327" s="21">
        <f ca="1">SUM(BDD_client___segmentation__2[[#This Row],[montant_score]],BDD_client___segmentation__2[[#This Row],[recence_score]],BDD_client___segmentation__2[[#This Row],[frequence_score]])</f>
        <v>29</v>
      </c>
      <c r="O327" s="19" t="s">
        <v>265</v>
      </c>
      <c r="P327" s="19" t="s">
        <v>1831</v>
      </c>
      <c r="Q327" s="19" t="s">
        <v>1832</v>
      </c>
      <c r="R327" s="20">
        <v>43977</v>
      </c>
      <c r="S327">
        <v>1724</v>
      </c>
      <c r="T327">
        <v>164</v>
      </c>
    </row>
    <row r="328" spans="1:20" x14ac:dyDescent="0.25">
      <c r="A328">
        <v>327</v>
      </c>
      <c r="B328" s="19" t="s">
        <v>1833</v>
      </c>
      <c r="C328" s="19" t="s">
        <v>1834</v>
      </c>
      <c r="D328" s="19" t="s">
        <v>1835</v>
      </c>
      <c r="E328" s="19" t="s">
        <v>48</v>
      </c>
      <c r="F328" s="19" t="s">
        <v>49</v>
      </c>
      <c r="G328" s="21">
        <v>1985</v>
      </c>
      <c r="H32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28" s="22">
        <v>44103</v>
      </c>
      <c r="J328" s="23">
        <f ca="1">DATEDIF(BDD_client___segmentation__2[[#This Row],[date_web]],TODAY(),"M")</f>
        <v>29</v>
      </c>
      <c r="K32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28" s="21">
        <v>11</v>
      </c>
      <c r="M328" s="21">
        <f>BDD_client___segmentation__2[[#This Row],[24months_web]]*0.5</f>
        <v>5.5</v>
      </c>
      <c r="N328" s="21">
        <f ca="1">SUM(BDD_client___segmentation__2[[#This Row],[montant_score]],BDD_client___segmentation__2[[#This Row],[recence_score]],BDD_client___segmentation__2[[#This Row],[frequence_score]])</f>
        <v>25.5</v>
      </c>
      <c r="O328" s="19" t="s">
        <v>1836</v>
      </c>
      <c r="P328" s="19" t="s">
        <v>668</v>
      </c>
      <c r="Q328" s="19" t="s">
        <v>669</v>
      </c>
      <c r="R328" s="20">
        <v>44710</v>
      </c>
      <c r="S328">
        <v>1338</v>
      </c>
      <c r="T328">
        <v>163</v>
      </c>
    </row>
    <row r="329" spans="1:20" x14ac:dyDescent="0.25">
      <c r="A329">
        <v>328</v>
      </c>
      <c r="B329" s="19" t="s">
        <v>1837</v>
      </c>
      <c r="C329" s="19" t="s">
        <v>1838</v>
      </c>
      <c r="D329" s="19" t="s">
        <v>1839</v>
      </c>
      <c r="E329" s="19" t="s">
        <v>62</v>
      </c>
      <c r="F329" s="19" t="s">
        <v>63</v>
      </c>
      <c r="G329" s="21">
        <v>1283</v>
      </c>
      <c r="H32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29" s="22">
        <v>43382</v>
      </c>
      <c r="J329" s="23">
        <f ca="1">DATEDIF(BDD_client___segmentation__2[[#This Row],[date_web]],TODAY(),"M")</f>
        <v>53</v>
      </c>
      <c r="K32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29" s="21">
        <v>7</v>
      </c>
      <c r="M329" s="21">
        <f>BDD_client___segmentation__2[[#This Row],[24months_web]]*0.5</f>
        <v>3.5</v>
      </c>
      <c r="N329" s="21">
        <f ca="1">SUM(BDD_client___segmentation__2[[#This Row],[montant_score]],BDD_client___segmentation__2[[#This Row],[recence_score]],BDD_client___segmentation__2[[#This Row],[frequence_score]])</f>
        <v>23.5</v>
      </c>
      <c r="O329" s="19" t="s">
        <v>1840</v>
      </c>
      <c r="P329" s="19" t="s">
        <v>1841</v>
      </c>
      <c r="Q329" s="19" t="s">
        <v>255</v>
      </c>
      <c r="R329" s="20">
        <v>44521</v>
      </c>
      <c r="S329">
        <v>2016</v>
      </c>
      <c r="T329">
        <v>79</v>
      </c>
    </row>
    <row r="330" spans="1:20" x14ac:dyDescent="0.25">
      <c r="A330">
        <v>329</v>
      </c>
      <c r="B330" s="19" t="s">
        <v>1842</v>
      </c>
      <c r="C330" s="19" t="s">
        <v>1843</v>
      </c>
      <c r="D330" s="19" t="s">
        <v>1844</v>
      </c>
      <c r="E330" s="19" t="s">
        <v>62</v>
      </c>
      <c r="F330" s="19" t="s">
        <v>49</v>
      </c>
      <c r="G330" s="21">
        <v>2616</v>
      </c>
      <c r="H33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30" s="22">
        <v>44363</v>
      </c>
      <c r="J330" s="23">
        <f ca="1">DATEDIF(BDD_client___segmentation__2[[#This Row],[date_web]],TODAY(),"M")</f>
        <v>21</v>
      </c>
      <c r="K33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30" s="21">
        <v>0</v>
      </c>
      <c r="M330" s="21">
        <f>BDD_client___segmentation__2[[#This Row],[24months_web]]*0.5</f>
        <v>0</v>
      </c>
      <c r="N330" s="21">
        <f ca="1">SUM(BDD_client___segmentation__2[[#This Row],[montant_score]],BDD_client___segmentation__2[[#This Row],[recence_score]],BDD_client___segmentation__2[[#This Row],[frequence_score]])</f>
        <v>21</v>
      </c>
      <c r="O330" s="19" t="s">
        <v>1845</v>
      </c>
      <c r="P330" s="19" t="s">
        <v>1846</v>
      </c>
      <c r="Q330" s="19" t="s">
        <v>1847</v>
      </c>
      <c r="R330" s="20">
        <v>44329</v>
      </c>
      <c r="S330">
        <v>1300</v>
      </c>
      <c r="T330">
        <v>79</v>
      </c>
    </row>
    <row r="331" spans="1:20" x14ac:dyDescent="0.25">
      <c r="A331">
        <v>330</v>
      </c>
      <c r="B331" s="19" t="s">
        <v>1848</v>
      </c>
      <c r="C331" s="19" t="s">
        <v>1849</v>
      </c>
      <c r="D331" s="19" t="s">
        <v>1850</v>
      </c>
      <c r="E331" s="19" t="s">
        <v>62</v>
      </c>
      <c r="F331" s="19" t="s">
        <v>112</v>
      </c>
      <c r="G331" s="21">
        <v>2914</v>
      </c>
      <c r="H33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31" s="22">
        <v>44417</v>
      </c>
      <c r="J331" s="23">
        <f ca="1">DATEDIF(BDD_client___segmentation__2[[#This Row],[date_web]],TODAY(),"M")</f>
        <v>19</v>
      </c>
      <c r="K33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31" s="21">
        <v>2</v>
      </c>
      <c r="M331" s="21">
        <f>BDD_client___segmentation__2[[#This Row],[24months_web]]*0.5</f>
        <v>1</v>
      </c>
      <c r="N331" s="21">
        <f ca="1">SUM(BDD_client___segmentation__2[[#This Row],[montant_score]],BDD_client___segmentation__2[[#This Row],[recence_score]],BDD_client___segmentation__2[[#This Row],[frequence_score]])</f>
        <v>22</v>
      </c>
      <c r="O331" s="19" t="s">
        <v>1851</v>
      </c>
      <c r="P331" s="19" t="s">
        <v>1852</v>
      </c>
      <c r="Q331" s="19" t="s">
        <v>1468</v>
      </c>
      <c r="R331" s="20">
        <v>44552</v>
      </c>
      <c r="S331">
        <v>4392</v>
      </c>
      <c r="T331">
        <v>243</v>
      </c>
    </row>
    <row r="332" spans="1:20" x14ac:dyDescent="0.25">
      <c r="A332">
        <v>331</v>
      </c>
      <c r="B332" s="19" t="s">
        <v>232</v>
      </c>
      <c r="C332" s="19" t="s">
        <v>1853</v>
      </c>
      <c r="D332" s="19" t="s">
        <v>1854</v>
      </c>
      <c r="E332" s="19" t="s">
        <v>48</v>
      </c>
      <c r="F332" s="19" t="s">
        <v>49</v>
      </c>
      <c r="G332" s="21">
        <v>736</v>
      </c>
      <c r="H33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32" s="22">
        <v>44418</v>
      </c>
      <c r="J332" s="23">
        <f ca="1">DATEDIF(BDD_client___segmentation__2[[#This Row],[date_web]],TODAY(),"M")</f>
        <v>19</v>
      </c>
      <c r="K33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32" s="21">
        <v>13</v>
      </c>
      <c r="M332" s="21">
        <f>BDD_client___segmentation__2[[#This Row],[24months_web]]*0.5</f>
        <v>6.5</v>
      </c>
      <c r="N332" s="21">
        <f ca="1">SUM(BDD_client___segmentation__2[[#This Row],[montant_score]],BDD_client___segmentation__2[[#This Row],[recence_score]],BDD_client___segmentation__2[[#This Row],[frequence_score]])</f>
        <v>17.5</v>
      </c>
      <c r="O332" s="19" t="s">
        <v>335</v>
      </c>
      <c r="P332" s="19" t="s">
        <v>1855</v>
      </c>
      <c r="Q332" s="19" t="s">
        <v>1856</v>
      </c>
      <c r="R332" s="20">
        <v>43646</v>
      </c>
      <c r="S332">
        <v>3438</v>
      </c>
      <c r="T332">
        <v>139</v>
      </c>
    </row>
    <row r="333" spans="1:20" x14ac:dyDescent="0.25">
      <c r="A333">
        <v>332</v>
      </c>
      <c r="B333" s="19" t="s">
        <v>1857</v>
      </c>
      <c r="C333" s="19" t="s">
        <v>1858</v>
      </c>
      <c r="D333" s="19" t="s">
        <v>1859</v>
      </c>
      <c r="E333" s="19" t="s">
        <v>62</v>
      </c>
      <c r="F333" s="19" t="s">
        <v>125</v>
      </c>
      <c r="G333" s="21">
        <v>1780</v>
      </c>
      <c r="H33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33" s="22">
        <v>43421</v>
      </c>
      <c r="J333" s="23">
        <f ca="1">DATEDIF(BDD_client___segmentation__2[[#This Row],[date_web]],TODAY(),"M")</f>
        <v>52</v>
      </c>
      <c r="K33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33" s="21">
        <v>17</v>
      </c>
      <c r="M333" s="21">
        <f>BDD_client___segmentation__2[[#This Row],[24months_web]]*0.5</f>
        <v>8.5</v>
      </c>
      <c r="N333" s="21">
        <f ca="1">SUM(BDD_client___segmentation__2[[#This Row],[montant_score]],BDD_client___segmentation__2[[#This Row],[recence_score]],BDD_client___segmentation__2[[#This Row],[frequence_score]])</f>
        <v>28.5</v>
      </c>
      <c r="O333" s="19" t="s">
        <v>869</v>
      </c>
      <c r="P333" s="19" t="s">
        <v>1860</v>
      </c>
      <c r="Q333" s="19" t="s">
        <v>176</v>
      </c>
      <c r="R333" s="20">
        <v>43786</v>
      </c>
      <c r="S333">
        <v>1053</v>
      </c>
      <c r="T333">
        <v>60</v>
      </c>
    </row>
    <row r="334" spans="1:20" x14ac:dyDescent="0.25">
      <c r="A334">
        <v>333</v>
      </c>
      <c r="B334" s="19" t="s">
        <v>1861</v>
      </c>
      <c r="C334" s="19" t="s">
        <v>1862</v>
      </c>
      <c r="D334" s="19" t="s">
        <v>1863</v>
      </c>
      <c r="E334" s="19" t="s">
        <v>62</v>
      </c>
      <c r="F334" s="19" t="s">
        <v>49</v>
      </c>
      <c r="G334" s="21">
        <v>54</v>
      </c>
      <c r="H33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</v>
      </c>
      <c r="I334" s="22">
        <v>43865</v>
      </c>
      <c r="J334" s="23">
        <f ca="1">DATEDIF(BDD_client___segmentation__2[[#This Row],[date_web]],TODAY(),"M")</f>
        <v>37</v>
      </c>
      <c r="K33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34" s="21">
        <v>10</v>
      </c>
      <c r="M334" s="21">
        <f>BDD_client___segmentation__2[[#This Row],[24months_web]]*0.5</f>
        <v>5</v>
      </c>
      <c r="N334" s="21">
        <f ca="1">SUM(BDD_client___segmentation__2[[#This Row],[montant_score]],BDD_client___segmentation__2[[#This Row],[recence_score]],BDD_client___segmentation__2[[#This Row],[frequence_score]])</f>
        <v>6</v>
      </c>
      <c r="O334" s="19" t="s">
        <v>1864</v>
      </c>
      <c r="P334" s="19" t="s">
        <v>1865</v>
      </c>
      <c r="Q334" s="19" t="s">
        <v>376</v>
      </c>
      <c r="R334" s="20">
        <v>43351</v>
      </c>
      <c r="S334">
        <v>4353</v>
      </c>
      <c r="T334">
        <v>81</v>
      </c>
    </row>
    <row r="335" spans="1:20" x14ac:dyDescent="0.25">
      <c r="A335">
        <v>334</v>
      </c>
      <c r="B335" s="19" t="s">
        <v>1866</v>
      </c>
      <c r="C335" s="19" t="s">
        <v>1867</v>
      </c>
      <c r="D335" s="19" t="s">
        <v>1868</v>
      </c>
      <c r="E335" s="19" t="s">
        <v>62</v>
      </c>
      <c r="F335" s="19" t="s">
        <v>112</v>
      </c>
      <c r="G335" s="21">
        <v>553</v>
      </c>
      <c r="H33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35" s="22">
        <v>44845</v>
      </c>
      <c r="J335" s="23">
        <f ca="1">DATEDIF(BDD_client___segmentation__2[[#This Row],[date_web]],TODAY(),"M")</f>
        <v>5</v>
      </c>
      <c r="K33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335" s="21">
        <v>21</v>
      </c>
      <c r="M335" s="21">
        <f>BDD_client___segmentation__2[[#This Row],[24months_web]]*0.5</f>
        <v>10.5</v>
      </c>
      <c r="N335" s="21">
        <f ca="1">SUM(BDD_client___segmentation__2[[#This Row],[montant_score]],BDD_client___segmentation__2[[#This Row],[recence_score]],BDD_client___segmentation__2[[#This Row],[frequence_score]])</f>
        <v>30.5</v>
      </c>
      <c r="O335" s="19" t="s">
        <v>1869</v>
      </c>
      <c r="P335" s="19" t="s">
        <v>1870</v>
      </c>
      <c r="Q335" s="19" t="s">
        <v>1871</v>
      </c>
      <c r="R335" s="20">
        <v>44225</v>
      </c>
      <c r="S335">
        <v>4209</v>
      </c>
      <c r="T335">
        <v>164</v>
      </c>
    </row>
    <row r="336" spans="1:20" x14ac:dyDescent="0.25">
      <c r="A336">
        <v>335</v>
      </c>
      <c r="B336" s="19" t="s">
        <v>1872</v>
      </c>
      <c r="C336" s="19" t="s">
        <v>1873</v>
      </c>
      <c r="D336" s="19" t="s">
        <v>1874</v>
      </c>
      <c r="E336" s="19" t="s">
        <v>48</v>
      </c>
      <c r="F336" s="19" t="s">
        <v>49</v>
      </c>
      <c r="G336" s="21">
        <v>1264</v>
      </c>
      <c r="H33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36" s="22">
        <v>44049</v>
      </c>
      <c r="J336" s="23">
        <f ca="1">DATEDIF(BDD_client___segmentation__2[[#This Row],[date_web]],TODAY(),"M")</f>
        <v>31</v>
      </c>
      <c r="K33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36" s="21">
        <v>20</v>
      </c>
      <c r="M336" s="21">
        <f>BDD_client___segmentation__2[[#This Row],[24months_web]]*0.5</f>
        <v>10</v>
      </c>
      <c r="N336" s="21">
        <f ca="1">SUM(BDD_client___segmentation__2[[#This Row],[montant_score]],BDD_client___segmentation__2[[#This Row],[recence_score]],BDD_client___segmentation__2[[#This Row],[frequence_score]])</f>
        <v>30</v>
      </c>
      <c r="O336" s="19" t="s">
        <v>1875</v>
      </c>
      <c r="P336" s="19" t="s">
        <v>1876</v>
      </c>
      <c r="Q336" s="19" t="s">
        <v>1877</v>
      </c>
      <c r="R336" s="20">
        <v>44523</v>
      </c>
      <c r="S336">
        <v>5000</v>
      </c>
      <c r="T336">
        <v>11</v>
      </c>
    </row>
    <row r="337" spans="1:20" x14ac:dyDescent="0.25">
      <c r="A337">
        <v>336</v>
      </c>
      <c r="B337" s="19" t="s">
        <v>1878</v>
      </c>
      <c r="C337" s="19" t="s">
        <v>1879</v>
      </c>
      <c r="D337" s="19" t="s">
        <v>1880</v>
      </c>
      <c r="E337" s="19" t="s">
        <v>62</v>
      </c>
      <c r="F337" s="19" t="s">
        <v>49</v>
      </c>
      <c r="G337" s="21">
        <v>464</v>
      </c>
      <c r="H33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337" s="22">
        <v>44226</v>
      </c>
      <c r="J337" s="23">
        <f ca="1">DATEDIF(BDD_client___segmentation__2[[#This Row],[date_web]],TODAY(),"M")</f>
        <v>25</v>
      </c>
      <c r="K33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37" s="21">
        <v>27</v>
      </c>
      <c r="M337" s="21">
        <f>BDD_client___segmentation__2[[#This Row],[24months_web]]*0.5</f>
        <v>13.5</v>
      </c>
      <c r="N337" s="21">
        <f ca="1">SUM(BDD_client___segmentation__2[[#This Row],[montant_score]],BDD_client___segmentation__2[[#This Row],[recence_score]],BDD_client___segmentation__2[[#This Row],[frequence_score]])</f>
        <v>18.5</v>
      </c>
      <c r="O337" s="19" t="s">
        <v>1881</v>
      </c>
      <c r="P337" s="19" t="s">
        <v>1882</v>
      </c>
      <c r="Q337" s="19" t="s">
        <v>1883</v>
      </c>
      <c r="R337" s="20">
        <v>44177</v>
      </c>
      <c r="S337">
        <v>3877</v>
      </c>
      <c r="T337">
        <v>193</v>
      </c>
    </row>
    <row r="338" spans="1:20" x14ac:dyDescent="0.25">
      <c r="A338">
        <v>337</v>
      </c>
      <c r="B338" s="19" t="s">
        <v>1884</v>
      </c>
      <c r="C338" s="19" t="s">
        <v>1885</v>
      </c>
      <c r="D338" s="19" t="s">
        <v>1886</v>
      </c>
      <c r="E338" s="19" t="s">
        <v>48</v>
      </c>
      <c r="F338" s="19" t="s">
        <v>180</v>
      </c>
      <c r="G338" s="21">
        <v>3868</v>
      </c>
      <c r="H33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38" s="22">
        <v>43450</v>
      </c>
      <c r="J338" s="23">
        <f ca="1">DATEDIF(BDD_client___segmentation__2[[#This Row],[date_web]],TODAY(),"M")</f>
        <v>51</v>
      </c>
      <c r="K33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38" s="21">
        <v>18</v>
      </c>
      <c r="M338" s="21">
        <f>BDD_client___segmentation__2[[#This Row],[24months_web]]*0.5</f>
        <v>9</v>
      </c>
      <c r="N338" s="21">
        <f ca="1">SUM(BDD_client___segmentation__2[[#This Row],[montant_score]],BDD_client___segmentation__2[[#This Row],[recence_score]],BDD_client___segmentation__2[[#This Row],[frequence_score]])</f>
        <v>39</v>
      </c>
      <c r="O338" s="19" t="s">
        <v>132</v>
      </c>
      <c r="P338" s="19" t="s">
        <v>1342</v>
      </c>
      <c r="Q338" s="19" t="s">
        <v>882</v>
      </c>
      <c r="R338" s="20">
        <v>44078</v>
      </c>
      <c r="S338">
        <v>698</v>
      </c>
      <c r="T338">
        <v>151</v>
      </c>
    </row>
    <row r="339" spans="1:20" x14ac:dyDescent="0.25">
      <c r="A339">
        <v>338</v>
      </c>
      <c r="B339" s="19" t="s">
        <v>1887</v>
      </c>
      <c r="C339" s="19" t="s">
        <v>1888</v>
      </c>
      <c r="D339" s="19" t="s">
        <v>1889</v>
      </c>
      <c r="E339" s="19" t="s">
        <v>62</v>
      </c>
      <c r="F339" s="19" t="s">
        <v>49</v>
      </c>
      <c r="G339" s="21">
        <v>164</v>
      </c>
      <c r="H33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339" s="22">
        <v>43116</v>
      </c>
      <c r="J339" s="23">
        <f ca="1">DATEDIF(BDD_client___segmentation__2[[#This Row],[date_web]],TODAY(),"M")</f>
        <v>62</v>
      </c>
      <c r="K33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39" s="21">
        <v>30</v>
      </c>
      <c r="M339" s="21">
        <f>BDD_client___segmentation__2[[#This Row],[24months_web]]*0.5</f>
        <v>15</v>
      </c>
      <c r="N339" s="21">
        <f ca="1">SUM(BDD_client___segmentation__2[[#This Row],[montant_score]],BDD_client___segmentation__2[[#This Row],[recence_score]],BDD_client___segmentation__2[[#This Row],[frequence_score]])</f>
        <v>20</v>
      </c>
      <c r="O339" s="19" t="s">
        <v>1890</v>
      </c>
      <c r="P339" s="19" t="s">
        <v>1891</v>
      </c>
      <c r="Q339" s="19" t="s">
        <v>1892</v>
      </c>
      <c r="R339" s="20">
        <v>43682</v>
      </c>
      <c r="S339">
        <v>3314</v>
      </c>
      <c r="T339">
        <v>186</v>
      </c>
    </row>
    <row r="340" spans="1:20" x14ac:dyDescent="0.25">
      <c r="A340">
        <v>339</v>
      </c>
      <c r="B340" s="19" t="s">
        <v>1893</v>
      </c>
      <c r="C340" s="19" t="s">
        <v>1894</v>
      </c>
      <c r="D340" s="19" t="s">
        <v>1895</v>
      </c>
      <c r="E340" s="19" t="s">
        <v>62</v>
      </c>
      <c r="F340" s="19" t="s">
        <v>49</v>
      </c>
      <c r="G340" s="21">
        <v>2848</v>
      </c>
      <c r="H34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40" s="22">
        <v>44434</v>
      </c>
      <c r="J340" s="23">
        <f ca="1">DATEDIF(BDD_client___segmentation__2[[#This Row],[date_web]],TODAY(),"M")</f>
        <v>19</v>
      </c>
      <c r="K34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40" s="21">
        <v>25</v>
      </c>
      <c r="M340" s="21">
        <f>BDD_client___segmentation__2[[#This Row],[24months_web]]*0.5</f>
        <v>12.5</v>
      </c>
      <c r="N340" s="21">
        <f ca="1">SUM(BDD_client___segmentation__2[[#This Row],[montant_score]],BDD_client___segmentation__2[[#This Row],[recence_score]],BDD_client___segmentation__2[[#This Row],[frequence_score]])</f>
        <v>33.5</v>
      </c>
      <c r="O340" s="19" t="s">
        <v>853</v>
      </c>
      <c r="P340" s="19" t="s">
        <v>508</v>
      </c>
      <c r="Q340" s="19" t="s">
        <v>509</v>
      </c>
      <c r="R340" s="20">
        <v>43499</v>
      </c>
      <c r="S340">
        <v>707</v>
      </c>
      <c r="T340">
        <v>122</v>
      </c>
    </row>
    <row r="341" spans="1:20" x14ac:dyDescent="0.25">
      <c r="A341">
        <v>340</v>
      </c>
      <c r="B341" s="19" t="s">
        <v>1896</v>
      </c>
      <c r="C341" s="19" t="s">
        <v>1897</v>
      </c>
      <c r="D341" s="19" t="s">
        <v>1898</v>
      </c>
      <c r="E341" s="19" t="s">
        <v>62</v>
      </c>
      <c r="F341" s="19" t="s">
        <v>125</v>
      </c>
      <c r="G341" s="21">
        <v>4793</v>
      </c>
      <c r="H34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41" s="22">
        <v>43991</v>
      </c>
      <c r="J341" s="23">
        <f ca="1">DATEDIF(BDD_client___segmentation__2[[#This Row],[date_web]],TODAY(),"M")</f>
        <v>33</v>
      </c>
      <c r="K34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41" s="21">
        <v>0</v>
      </c>
      <c r="M341" s="21">
        <f>BDD_client___segmentation__2[[#This Row],[24months_web]]*0.5</f>
        <v>0</v>
      </c>
      <c r="N341" s="21">
        <f ca="1">SUM(BDD_client___segmentation__2[[#This Row],[montant_score]],BDD_client___segmentation__2[[#This Row],[recence_score]],BDD_client___segmentation__2[[#This Row],[frequence_score]])</f>
        <v>30</v>
      </c>
      <c r="O341" s="19" t="s">
        <v>1899</v>
      </c>
      <c r="P341" s="19" t="s">
        <v>1900</v>
      </c>
      <c r="Q341" s="19" t="s">
        <v>285</v>
      </c>
      <c r="R341" s="20">
        <v>44623</v>
      </c>
      <c r="S341">
        <v>2177</v>
      </c>
      <c r="T341">
        <v>226</v>
      </c>
    </row>
    <row r="342" spans="1:20" x14ac:dyDescent="0.25">
      <c r="A342">
        <v>341</v>
      </c>
      <c r="B342" s="19" t="s">
        <v>1901</v>
      </c>
      <c r="C342" s="19" t="s">
        <v>1902</v>
      </c>
      <c r="D342" s="19" t="s">
        <v>1903</v>
      </c>
      <c r="E342" s="19" t="s">
        <v>48</v>
      </c>
      <c r="F342" s="19" t="s">
        <v>49</v>
      </c>
      <c r="G342" s="21">
        <v>3824</v>
      </c>
      <c r="H34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42" s="22">
        <v>44811</v>
      </c>
      <c r="J342" s="23">
        <f ca="1">DATEDIF(BDD_client___segmentation__2[[#This Row],[date_web]],TODAY(),"M")</f>
        <v>6</v>
      </c>
      <c r="K34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342" s="21">
        <v>15</v>
      </c>
      <c r="M342" s="21">
        <f>BDD_client___segmentation__2[[#This Row],[24months_web]]*0.5</f>
        <v>7.5</v>
      </c>
      <c r="N342" s="21">
        <f ca="1">SUM(BDD_client___segmentation__2[[#This Row],[montant_score]],BDD_client___segmentation__2[[#This Row],[recence_score]],BDD_client___segmentation__2[[#This Row],[frequence_score]])</f>
        <v>47.5</v>
      </c>
      <c r="O342" s="19" t="s">
        <v>1904</v>
      </c>
      <c r="P342" s="19" t="s">
        <v>479</v>
      </c>
      <c r="Q342" s="19" t="s">
        <v>480</v>
      </c>
      <c r="R342" s="20">
        <v>43344</v>
      </c>
      <c r="S342">
        <v>652</v>
      </c>
      <c r="T342">
        <v>37</v>
      </c>
    </row>
    <row r="343" spans="1:20" x14ac:dyDescent="0.25">
      <c r="A343">
        <v>342</v>
      </c>
      <c r="B343" s="19" t="s">
        <v>1905</v>
      </c>
      <c r="C343" s="19" t="s">
        <v>1906</v>
      </c>
      <c r="D343" s="19" t="s">
        <v>1907</v>
      </c>
      <c r="E343" s="19" t="s">
        <v>48</v>
      </c>
      <c r="F343" s="19" t="s">
        <v>49</v>
      </c>
      <c r="G343" s="21">
        <v>1486</v>
      </c>
      <c r="H34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43" s="22">
        <v>44062</v>
      </c>
      <c r="J343" s="23">
        <f ca="1">DATEDIF(BDD_client___segmentation__2[[#This Row],[date_web]],TODAY(),"M")</f>
        <v>31</v>
      </c>
      <c r="K34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43" s="21">
        <v>20</v>
      </c>
      <c r="M343" s="21">
        <f>BDD_client___segmentation__2[[#This Row],[24months_web]]*0.5</f>
        <v>10</v>
      </c>
      <c r="N343" s="21">
        <f ca="1">SUM(BDD_client___segmentation__2[[#This Row],[montant_score]],BDD_client___segmentation__2[[#This Row],[recence_score]],BDD_client___segmentation__2[[#This Row],[frequence_score]])</f>
        <v>30</v>
      </c>
      <c r="O343" s="19" t="s">
        <v>132</v>
      </c>
      <c r="P343" s="19" t="s">
        <v>1908</v>
      </c>
      <c r="Q343" s="19" t="s">
        <v>320</v>
      </c>
      <c r="R343" s="20">
        <v>44471</v>
      </c>
      <c r="S343">
        <v>738</v>
      </c>
      <c r="T343">
        <v>43</v>
      </c>
    </row>
    <row r="344" spans="1:20" x14ac:dyDescent="0.25">
      <c r="A344">
        <v>343</v>
      </c>
      <c r="B344" s="19" t="s">
        <v>1909</v>
      </c>
      <c r="C344" s="19" t="s">
        <v>1910</v>
      </c>
      <c r="D344" s="19" t="s">
        <v>1911</v>
      </c>
      <c r="E344" s="19" t="s">
        <v>62</v>
      </c>
      <c r="F344" s="19" t="s">
        <v>49</v>
      </c>
      <c r="G344" s="21">
        <v>3095</v>
      </c>
      <c r="H34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44" s="22">
        <v>43660</v>
      </c>
      <c r="J344" s="23">
        <f ca="1">DATEDIF(BDD_client___segmentation__2[[#This Row],[date_web]],TODAY(),"M")</f>
        <v>44</v>
      </c>
      <c r="K34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44" s="21">
        <v>7</v>
      </c>
      <c r="M344" s="21">
        <f>BDD_client___segmentation__2[[#This Row],[24months_web]]*0.5</f>
        <v>3.5</v>
      </c>
      <c r="N344" s="21">
        <f ca="1">SUM(BDD_client___segmentation__2[[#This Row],[montant_score]],BDD_client___segmentation__2[[#This Row],[recence_score]],BDD_client___segmentation__2[[#This Row],[frequence_score]])</f>
        <v>33.5</v>
      </c>
      <c r="O344" s="19" t="s">
        <v>1912</v>
      </c>
      <c r="P344" s="19" t="s">
        <v>1913</v>
      </c>
      <c r="Q344" s="19" t="s">
        <v>1914</v>
      </c>
      <c r="R344" s="20">
        <v>43744</v>
      </c>
      <c r="S344">
        <v>3992</v>
      </c>
      <c r="T344">
        <v>117</v>
      </c>
    </row>
    <row r="345" spans="1:20" x14ac:dyDescent="0.25">
      <c r="A345">
        <v>344</v>
      </c>
      <c r="B345" s="19" t="s">
        <v>1915</v>
      </c>
      <c r="C345" s="19" t="s">
        <v>1916</v>
      </c>
      <c r="D345" s="19" t="s">
        <v>1917</v>
      </c>
      <c r="E345" s="19" t="s">
        <v>48</v>
      </c>
      <c r="F345" s="19" t="s">
        <v>63</v>
      </c>
      <c r="G345" s="21">
        <v>556</v>
      </c>
      <c r="H34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45" s="22">
        <v>44783</v>
      </c>
      <c r="J345" s="23">
        <f ca="1">DATEDIF(BDD_client___segmentation__2[[#This Row],[date_web]],TODAY(),"M")</f>
        <v>7</v>
      </c>
      <c r="K34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345" s="21">
        <v>8</v>
      </c>
      <c r="M345" s="21">
        <f>BDD_client___segmentation__2[[#This Row],[24months_web]]*0.5</f>
        <v>4</v>
      </c>
      <c r="N345" s="21">
        <f ca="1">SUM(BDD_client___segmentation__2[[#This Row],[montant_score]],BDD_client___segmentation__2[[#This Row],[recence_score]],BDD_client___segmentation__2[[#This Row],[frequence_score]])</f>
        <v>19</v>
      </c>
      <c r="O345" s="19" t="s">
        <v>1918</v>
      </c>
      <c r="P345" s="19" t="s">
        <v>1919</v>
      </c>
      <c r="Q345" s="19" t="s">
        <v>1920</v>
      </c>
      <c r="R345" s="20">
        <v>43740</v>
      </c>
      <c r="S345">
        <v>4502</v>
      </c>
      <c r="T345">
        <v>120</v>
      </c>
    </row>
    <row r="346" spans="1:20" x14ac:dyDescent="0.25">
      <c r="A346">
        <v>345</v>
      </c>
      <c r="B346" s="19" t="s">
        <v>1921</v>
      </c>
      <c r="C346" s="19" t="s">
        <v>1922</v>
      </c>
      <c r="D346" s="19" t="s">
        <v>1923</v>
      </c>
      <c r="E346" s="19" t="s">
        <v>48</v>
      </c>
      <c r="F346" s="19" t="s">
        <v>49</v>
      </c>
      <c r="G346" s="21">
        <v>2946</v>
      </c>
      <c r="H34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46" s="22">
        <v>43992</v>
      </c>
      <c r="J346" s="23">
        <f ca="1">DATEDIF(BDD_client___segmentation__2[[#This Row],[date_web]],TODAY(),"M")</f>
        <v>33</v>
      </c>
      <c r="K34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46" s="21">
        <v>7</v>
      </c>
      <c r="M346" s="21">
        <f>BDD_client___segmentation__2[[#This Row],[24months_web]]*0.5</f>
        <v>3.5</v>
      </c>
      <c r="N346" s="21">
        <f ca="1">SUM(BDD_client___segmentation__2[[#This Row],[montant_score]],BDD_client___segmentation__2[[#This Row],[recence_score]],BDD_client___segmentation__2[[#This Row],[frequence_score]])</f>
        <v>23.5</v>
      </c>
      <c r="O346" s="19" t="s">
        <v>56</v>
      </c>
      <c r="P346" s="19" t="s">
        <v>1924</v>
      </c>
      <c r="Q346" s="19" t="s">
        <v>1925</v>
      </c>
      <c r="R346" s="20">
        <v>44514</v>
      </c>
      <c r="S346">
        <v>904</v>
      </c>
      <c r="T346">
        <v>180</v>
      </c>
    </row>
    <row r="347" spans="1:20" x14ac:dyDescent="0.25">
      <c r="A347">
        <v>346</v>
      </c>
      <c r="B347" s="19" t="s">
        <v>1926</v>
      </c>
      <c r="C347" s="19" t="s">
        <v>1927</v>
      </c>
      <c r="D347" s="19" t="s">
        <v>1928</v>
      </c>
      <c r="E347" s="19" t="s">
        <v>48</v>
      </c>
      <c r="F347" s="19" t="s">
        <v>49</v>
      </c>
      <c r="G347" s="21">
        <v>1234</v>
      </c>
      <c r="H34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47" s="22">
        <v>43294</v>
      </c>
      <c r="J347" s="23">
        <f ca="1">DATEDIF(BDD_client___segmentation__2[[#This Row],[date_web]],TODAY(),"M")</f>
        <v>56</v>
      </c>
      <c r="K34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47" s="21">
        <v>17</v>
      </c>
      <c r="M347" s="21">
        <f>BDD_client___segmentation__2[[#This Row],[24months_web]]*0.5</f>
        <v>8.5</v>
      </c>
      <c r="N347" s="21">
        <f ca="1">SUM(BDD_client___segmentation__2[[#This Row],[montant_score]],BDD_client___segmentation__2[[#This Row],[recence_score]],BDD_client___segmentation__2[[#This Row],[frequence_score]])</f>
        <v>28.5</v>
      </c>
      <c r="O347" s="19" t="s">
        <v>531</v>
      </c>
      <c r="P347" s="19" t="s">
        <v>1929</v>
      </c>
      <c r="Q347" s="19" t="s">
        <v>1930</v>
      </c>
      <c r="R347" s="20">
        <v>43219</v>
      </c>
      <c r="S347">
        <v>1673</v>
      </c>
      <c r="T347">
        <v>18</v>
      </c>
    </row>
    <row r="348" spans="1:20" x14ac:dyDescent="0.25">
      <c r="A348">
        <v>347</v>
      </c>
      <c r="B348" s="19" t="s">
        <v>1931</v>
      </c>
      <c r="C348" s="19" t="s">
        <v>1932</v>
      </c>
      <c r="D348" s="19" t="s">
        <v>1933</v>
      </c>
      <c r="E348" s="19" t="s">
        <v>62</v>
      </c>
      <c r="F348" s="19" t="s">
        <v>49</v>
      </c>
      <c r="G348" s="21">
        <v>2640</v>
      </c>
      <c r="H34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48" s="22">
        <v>43140</v>
      </c>
      <c r="J348" s="23">
        <f ca="1">DATEDIF(BDD_client___segmentation__2[[#This Row],[date_web]],TODAY(),"M")</f>
        <v>61</v>
      </c>
      <c r="K34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48" s="21">
        <v>8</v>
      </c>
      <c r="M348" s="21">
        <f>BDD_client___segmentation__2[[#This Row],[24months_web]]*0.5</f>
        <v>4</v>
      </c>
      <c r="N348" s="21">
        <f ca="1">SUM(BDD_client___segmentation__2[[#This Row],[montant_score]],BDD_client___segmentation__2[[#This Row],[recence_score]],BDD_client___segmentation__2[[#This Row],[frequence_score]])</f>
        <v>24</v>
      </c>
      <c r="O348" s="19" t="s">
        <v>1934</v>
      </c>
      <c r="P348" s="19" t="s">
        <v>1935</v>
      </c>
      <c r="Q348" s="19" t="s">
        <v>788</v>
      </c>
      <c r="R348" s="20">
        <v>43872</v>
      </c>
      <c r="S348">
        <v>511</v>
      </c>
      <c r="T348">
        <v>164</v>
      </c>
    </row>
    <row r="349" spans="1:20" x14ac:dyDescent="0.25">
      <c r="A349">
        <v>348</v>
      </c>
      <c r="B349" s="19" t="s">
        <v>1936</v>
      </c>
      <c r="C349" s="19" t="s">
        <v>1937</v>
      </c>
      <c r="D349" s="19" t="s">
        <v>1938</v>
      </c>
      <c r="E349" s="19" t="s">
        <v>48</v>
      </c>
      <c r="F349" s="19" t="s">
        <v>49</v>
      </c>
      <c r="G349" s="21">
        <v>3613</v>
      </c>
      <c r="H34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49" s="22">
        <v>44060</v>
      </c>
      <c r="J349" s="23">
        <f ca="1">DATEDIF(BDD_client___segmentation__2[[#This Row],[date_web]],TODAY(),"M")</f>
        <v>31</v>
      </c>
      <c r="K34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49" s="21">
        <v>19</v>
      </c>
      <c r="M349" s="21">
        <f>BDD_client___segmentation__2[[#This Row],[24months_web]]*0.5</f>
        <v>9.5</v>
      </c>
      <c r="N349" s="21">
        <f ca="1">SUM(BDD_client___segmentation__2[[#This Row],[montant_score]],BDD_client___segmentation__2[[#This Row],[recence_score]],BDD_client___segmentation__2[[#This Row],[frequence_score]])</f>
        <v>39.5</v>
      </c>
      <c r="O349" s="19" t="s">
        <v>1939</v>
      </c>
      <c r="P349" s="19" t="s">
        <v>1940</v>
      </c>
      <c r="Q349" s="19" t="s">
        <v>1941</v>
      </c>
      <c r="R349" s="20">
        <v>44530</v>
      </c>
      <c r="S349">
        <v>4628</v>
      </c>
      <c r="T349">
        <v>186</v>
      </c>
    </row>
    <row r="350" spans="1:20" x14ac:dyDescent="0.25">
      <c r="A350">
        <v>349</v>
      </c>
      <c r="B350" s="19" t="s">
        <v>1942</v>
      </c>
      <c r="C350" s="19" t="s">
        <v>1943</v>
      </c>
      <c r="D350" s="19" t="s">
        <v>1944</v>
      </c>
      <c r="E350" s="19" t="s">
        <v>48</v>
      </c>
      <c r="F350" s="19" t="s">
        <v>49</v>
      </c>
      <c r="G350" s="21">
        <v>4815</v>
      </c>
      <c r="H35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50" s="22">
        <v>44123</v>
      </c>
      <c r="J350" s="23">
        <f ca="1">DATEDIF(BDD_client___segmentation__2[[#This Row],[date_web]],TODAY(),"M")</f>
        <v>29</v>
      </c>
      <c r="K35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50" s="21">
        <v>3</v>
      </c>
      <c r="M350" s="21">
        <f>BDD_client___segmentation__2[[#This Row],[24months_web]]*0.5</f>
        <v>1.5</v>
      </c>
      <c r="N350" s="21">
        <f ca="1">SUM(BDD_client___segmentation__2[[#This Row],[montant_score]],BDD_client___segmentation__2[[#This Row],[recence_score]],BDD_client___segmentation__2[[#This Row],[frequence_score]])</f>
        <v>31.5</v>
      </c>
      <c r="O350" s="19" t="s">
        <v>1945</v>
      </c>
      <c r="P350" s="19" t="s">
        <v>1946</v>
      </c>
      <c r="Q350" s="19" t="s">
        <v>189</v>
      </c>
      <c r="R350" s="20">
        <v>44824</v>
      </c>
      <c r="S350">
        <v>3710</v>
      </c>
      <c r="T350">
        <v>94</v>
      </c>
    </row>
    <row r="351" spans="1:20" x14ac:dyDescent="0.25">
      <c r="A351">
        <v>350</v>
      </c>
      <c r="B351" s="19" t="s">
        <v>1947</v>
      </c>
      <c r="C351" s="19" t="s">
        <v>1948</v>
      </c>
      <c r="D351" s="19" t="s">
        <v>1949</v>
      </c>
      <c r="E351" s="19" t="s">
        <v>62</v>
      </c>
      <c r="F351" s="19" t="s">
        <v>49</v>
      </c>
      <c r="G351" s="21">
        <v>1352</v>
      </c>
      <c r="H35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51" s="22">
        <v>43432</v>
      </c>
      <c r="J351" s="23">
        <f ca="1">DATEDIF(BDD_client___segmentation__2[[#This Row],[date_web]],TODAY(),"M")</f>
        <v>51</v>
      </c>
      <c r="K35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51" s="21">
        <v>16</v>
      </c>
      <c r="M351" s="21">
        <f>BDD_client___segmentation__2[[#This Row],[24months_web]]*0.5</f>
        <v>8</v>
      </c>
      <c r="N351" s="21">
        <f ca="1">SUM(BDD_client___segmentation__2[[#This Row],[montant_score]],BDD_client___segmentation__2[[#This Row],[recence_score]],BDD_client___segmentation__2[[#This Row],[frequence_score]])</f>
        <v>28</v>
      </c>
      <c r="O351" s="19" t="s">
        <v>445</v>
      </c>
      <c r="P351" s="19" t="s">
        <v>1950</v>
      </c>
      <c r="Q351" s="19" t="s">
        <v>1951</v>
      </c>
      <c r="R351" s="20">
        <v>44801</v>
      </c>
      <c r="S351">
        <v>4135</v>
      </c>
      <c r="T351">
        <v>129</v>
      </c>
    </row>
    <row r="352" spans="1:20" x14ac:dyDescent="0.25">
      <c r="A352">
        <v>351</v>
      </c>
      <c r="B352" s="19" t="s">
        <v>1952</v>
      </c>
      <c r="C352" s="19" t="s">
        <v>1953</v>
      </c>
      <c r="D352" s="19" t="s">
        <v>1954</v>
      </c>
      <c r="E352" s="19" t="s">
        <v>48</v>
      </c>
      <c r="F352" s="19" t="s">
        <v>49</v>
      </c>
      <c r="G352" s="21">
        <v>1376</v>
      </c>
      <c r="H35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52" s="22">
        <v>44429</v>
      </c>
      <c r="J352" s="23">
        <f ca="1">DATEDIF(BDD_client___segmentation__2[[#This Row],[date_web]],TODAY(),"M")</f>
        <v>19</v>
      </c>
      <c r="K35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52" s="21">
        <v>7</v>
      </c>
      <c r="M352" s="21">
        <f>BDD_client___segmentation__2[[#This Row],[24months_web]]*0.5</f>
        <v>3.5</v>
      </c>
      <c r="N352" s="21">
        <f ca="1">SUM(BDD_client___segmentation__2[[#This Row],[montant_score]],BDD_client___segmentation__2[[#This Row],[recence_score]],BDD_client___segmentation__2[[#This Row],[frequence_score]])</f>
        <v>24.5</v>
      </c>
      <c r="O352" s="19" t="s">
        <v>283</v>
      </c>
      <c r="P352" s="19" t="s">
        <v>1955</v>
      </c>
      <c r="Q352" s="19" t="s">
        <v>806</v>
      </c>
      <c r="R352" s="20">
        <v>43730</v>
      </c>
      <c r="S352">
        <v>649</v>
      </c>
      <c r="T352">
        <v>25</v>
      </c>
    </row>
    <row r="353" spans="1:20" x14ac:dyDescent="0.25">
      <c r="A353">
        <v>352</v>
      </c>
      <c r="B353" s="19" t="s">
        <v>1956</v>
      </c>
      <c r="C353" s="19" t="s">
        <v>1957</v>
      </c>
      <c r="D353" s="19" t="s">
        <v>1958</v>
      </c>
      <c r="E353" s="19" t="s">
        <v>48</v>
      </c>
      <c r="F353" s="19" t="s">
        <v>49</v>
      </c>
      <c r="G353" s="21">
        <v>4067</v>
      </c>
      <c r="H35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53" s="22">
        <v>43479</v>
      </c>
      <c r="J353" s="23">
        <f ca="1">DATEDIF(BDD_client___segmentation__2[[#This Row],[date_web]],TODAY(),"M")</f>
        <v>50</v>
      </c>
      <c r="K35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53" s="21">
        <v>29</v>
      </c>
      <c r="M353" s="21">
        <f>BDD_client___segmentation__2[[#This Row],[24months_web]]*0.5</f>
        <v>14.5</v>
      </c>
      <c r="N353" s="21">
        <f ca="1">SUM(BDD_client___segmentation__2[[#This Row],[montant_score]],BDD_client___segmentation__2[[#This Row],[recence_score]],BDD_client___segmentation__2[[#This Row],[frequence_score]])</f>
        <v>44.5</v>
      </c>
      <c r="O353" s="19" t="s">
        <v>1959</v>
      </c>
      <c r="P353" s="19" t="s">
        <v>1960</v>
      </c>
      <c r="Q353" s="19" t="s">
        <v>1961</v>
      </c>
      <c r="R353" s="20">
        <v>44386</v>
      </c>
      <c r="S353">
        <v>1805</v>
      </c>
      <c r="T353">
        <v>202</v>
      </c>
    </row>
    <row r="354" spans="1:20" x14ac:dyDescent="0.25">
      <c r="A354">
        <v>353</v>
      </c>
      <c r="B354" s="19" t="s">
        <v>1962</v>
      </c>
      <c r="C354" s="19" t="s">
        <v>1963</v>
      </c>
      <c r="D354" s="19" t="s">
        <v>1964</v>
      </c>
      <c r="E354" s="19" t="s">
        <v>62</v>
      </c>
      <c r="F354" s="19" t="s">
        <v>180</v>
      </c>
      <c r="G354" s="21">
        <v>225</v>
      </c>
      <c r="H35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354" s="22">
        <v>43697</v>
      </c>
      <c r="J354" s="23">
        <f ca="1">DATEDIF(BDD_client___segmentation__2[[#This Row],[date_web]],TODAY(),"M")</f>
        <v>43</v>
      </c>
      <c r="K35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54" s="21">
        <v>25</v>
      </c>
      <c r="M354" s="21">
        <f>BDD_client___segmentation__2[[#This Row],[24months_web]]*0.5</f>
        <v>12.5</v>
      </c>
      <c r="N354" s="21">
        <f ca="1">SUM(BDD_client___segmentation__2[[#This Row],[montant_score]],BDD_client___segmentation__2[[#This Row],[recence_score]],BDD_client___segmentation__2[[#This Row],[frequence_score]])</f>
        <v>17.5</v>
      </c>
      <c r="O354" s="19" t="s">
        <v>1965</v>
      </c>
      <c r="P354" s="19" t="s">
        <v>1966</v>
      </c>
      <c r="Q354" s="19" t="s">
        <v>1967</v>
      </c>
      <c r="R354" s="20">
        <v>44556</v>
      </c>
      <c r="S354">
        <v>2584</v>
      </c>
      <c r="T354">
        <v>29</v>
      </c>
    </row>
    <row r="355" spans="1:20" x14ac:dyDescent="0.25">
      <c r="A355">
        <v>354</v>
      </c>
      <c r="B355" s="19" t="s">
        <v>1968</v>
      </c>
      <c r="C355" s="19" t="s">
        <v>1969</v>
      </c>
      <c r="D355" s="19" t="s">
        <v>1970</v>
      </c>
      <c r="E355" s="19" t="s">
        <v>48</v>
      </c>
      <c r="F355" s="19" t="s">
        <v>63</v>
      </c>
      <c r="G355" s="21">
        <v>680</v>
      </c>
      <c r="H35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55" s="22">
        <v>43643</v>
      </c>
      <c r="J355" s="23">
        <f ca="1">DATEDIF(BDD_client___segmentation__2[[#This Row],[date_web]],TODAY(),"M")</f>
        <v>45</v>
      </c>
      <c r="K35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55" s="21">
        <v>27</v>
      </c>
      <c r="M355" s="21">
        <f>BDD_client___segmentation__2[[#This Row],[24months_web]]*0.5</f>
        <v>13.5</v>
      </c>
      <c r="N355" s="21">
        <f ca="1">SUM(BDD_client___segmentation__2[[#This Row],[montant_score]],BDD_client___segmentation__2[[#This Row],[recence_score]],BDD_client___segmentation__2[[#This Row],[frequence_score]])</f>
        <v>23.5</v>
      </c>
      <c r="O355" s="19" t="s">
        <v>1971</v>
      </c>
      <c r="P355" s="19" t="s">
        <v>1972</v>
      </c>
      <c r="Q355" s="19" t="s">
        <v>1973</v>
      </c>
      <c r="R355" s="20">
        <v>43246</v>
      </c>
      <c r="S355">
        <v>1234</v>
      </c>
      <c r="T355">
        <v>201</v>
      </c>
    </row>
    <row r="356" spans="1:20" x14ac:dyDescent="0.25">
      <c r="A356">
        <v>355</v>
      </c>
      <c r="B356" s="19" t="s">
        <v>1974</v>
      </c>
      <c r="C356" s="19" t="s">
        <v>1975</v>
      </c>
      <c r="D356" s="19" t="s">
        <v>1976</v>
      </c>
      <c r="E356" s="19" t="s">
        <v>62</v>
      </c>
      <c r="F356" s="19" t="s">
        <v>205</v>
      </c>
      <c r="G356" s="21">
        <v>3779</v>
      </c>
      <c r="H35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56" s="22">
        <v>43792</v>
      </c>
      <c r="J356" s="23">
        <f ca="1">DATEDIF(BDD_client___segmentation__2[[#This Row],[date_web]],TODAY(),"M")</f>
        <v>40</v>
      </c>
      <c r="K35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56" s="21">
        <v>27</v>
      </c>
      <c r="M356" s="21">
        <f>BDD_client___segmentation__2[[#This Row],[24months_web]]*0.5</f>
        <v>13.5</v>
      </c>
      <c r="N356" s="21">
        <f ca="1">SUM(BDD_client___segmentation__2[[#This Row],[montant_score]],BDD_client___segmentation__2[[#This Row],[recence_score]],BDD_client___segmentation__2[[#This Row],[frequence_score]])</f>
        <v>43.5</v>
      </c>
      <c r="O356" s="19" t="s">
        <v>1977</v>
      </c>
      <c r="P356" s="19" t="s">
        <v>1978</v>
      </c>
      <c r="Q356" s="19" t="s">
        <v>1979</v>
      </c>
      <c r="R356" s="20">
        <v>44828</v>
      </c>
      <c r="S356">
        <v>2559</v>
      </c>
      <c r="T356">
        <v>82</v>
      </c>
    </row>
    <row r="357" spans="1:20" x14ac:dyDescent="0.25">
      <c r="A357">
        <v>356</v>
      </c>
      <c r="B357" s="19" t="s">
        <v>1980</v>
      </c>
      <c r="C357" s="19" t="s">
        <v>1981</v>
      </c>
      <c r="D357" s="19" t="s">
        <v>1982</v>
      </c>
      <c r="E357" s="19" t="s">
        <v>62</v>
      </c>
      <c r="F357" s="19" t="s">
        <v>49</v>
      </c>
      <c r="G357" s="21">
        <v>107</v>
      </c>
      <c r="H35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357" s="22">
        <v>44318</v>
      </c>
      <c r="J357" s="23">
        <f ca="1">DATEDIF(BDD_client___segmentation__2[[#This Row],[date_web]],TODAY(),"M")</f>
        <v>22</v>
      </c>
      <c r="K35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57" s="21">
        <v>13</v>
      </c>
      <c r="M357" s="21">
        <f>BDD_client___segmentation__2[[#This Row],[24months_web]]*0.5</f>
        <v>6.5</v>
      </c>
      <c r="N357" s="21">
        <f ca="1">SUM(BDD_client___segmentation__2[[#This Row],[montant_score]],BDD_client___segmentation__2[[#This Row],[recence_score]],BDD_client___segmentation__2[[#This Row],[frequence_score]])</f>
        <v>12.5</v>
      </c>
      <c r="O357" s="19" t="s">
        <v>1983</v>
      </c>
      <c r="P357" s="19" t="s">
        <v>1984</v>
      </c>
      <c r="Q357" s="19" t="s">
        <v>855</v>
      </c>
      <c r="R357" s="20">
        <v>44409</v>
      </c>
      <c r="S357">
        <v>969</v>
      </c>
      <c r="T357">
        <v>113</v>
      </c>
    </row>
    <row r="358" spans="1:20" x14ac:dyDescent="0.25">
      <c r="A358">
        <v>357</v>
      </c>
      <c r="B358" s="19" t="s">
        <v>1985</v>
      </c>
      <c r="C358" s="19" t="s">
        <v>1986</v>
      </c>
      <c r="D358" s="19" t="s">
        <v>1987</v>
      </c>
      <c r="E358" s="19" t="s">
        <v>48</v>
      </c>
      <c r="F358" s="19" t="s">
        <v>49</v>
      </c>
      <c r="G358" s="21">
        <v>4044</v>
      </c>
      <c r="H35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58" s="22">
        <v>44710</v>
      </c>
      <c r="J358" s="23">
        <f ca="1">DATEDIF(BDD_client___segmentation__2[[#This Row],[date_web]],TODAY(),"M")</f>
        <v>9</v>
      </c>
      <c r="K35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358" s="21">
        <v>5</v>
      </c>
      <c r="M358" s="21">
        <f>BDD_client___segmentation__2[[#This Row],[24months_web]]*0.5</f>
        <v>2.5</v>
      </c>
      <c r="N358" s="21">
        <f ca="1">SUM(BDD_client___segmentation__2[[#This Row],[montant_score]],BDD_client___segmentation__2[[#This Row],[recence_score]],BDD_client___segmentation__2[[#This Row],[frequence_score]])</f>
        <v>37.5</v>
      </c>
      <c r="O358" s="19" t="s">
        <v>1988</v>
      </c>
      <c r="P358" s="19" t="s">
        <v>1989</v>
      </c>
      <c r="Q358" s="19" t="s">
        <v>788</v>
      </c>
      <c r="R358" s="20">
        <v>44369</v>
      </c>
      <c r="S358">
        <v>4891</v>
      </c>
      <c r="T358">
        <v>50</v>
      </c>
    </row>
    <row r="359" spans="1:20" x14ac:dyDescent="0.25">
      <c r="A359">
        <v>358</v>
      </c>
      <c r="B359" s="19" t="s">
        <v>751</v>
      </c>
      <c r="C359" s="19" t="s">
        <v>1990</v>
      </c>
      <c r="D359" s="19" t="s">
        <v>1991</v>
      </c>
      <c r="E359" s="19" t="s">
        <v>62</v>
      </c>
      <c r="F359" s="19" t="s">
        <v>49</v>
      </c>
      <c r="G359" s="21">
        <v>2570</v>
      </c>
      <c r="H35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59" s="22">
        <v>44805</v>
      </c>
      <c r="J359" s="23">
        <f ca="1">DATEDIF(BDD_client___segmentation__2[[#This Row],[date_web]],TODAY(),"M")</f>
        <v>6</v>
      </c>
      <c r="K35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359" s="21">
        <v>1</v>
      </c>
      <c r="M359" s="21">
        <f>BDD_client___segmentation__2[[#This Row],[24months_web]]*0.5</f>
        <v>0.5</v>
      </c>
      <c r="N359" s="21">
        <f ca="1">SUM(BDD_client___segmentation__2[[#This Row],[montant_score]],BDD_client___segmentation__2[[#This Row],[recence_score]],BDD_client___segmentation__2[[#This Row],[frequence_score]])</f>
        <v>30.5</v>
      </c>
      <c r="O359" s="19" t="s">
        <v>1992</v>
      </c>
      <c r="P359" s="19" t="s">
        <v>1993</v>
      </c>
      <c r="Q359" s="19" t="s">
        <v>955</v>
      </c>
      <c r="R359" s="20">
        <v>43902</v>
      </c>
      <c r="S359">
        <v>2880</v>
      </c>
      <c r="T359">
        <v>91</v>
      </c>
    </row>
    <row r="360" spans="1:20" x14ac:dyDescent="0.25">
      <c r="A360">
        <v>359</v>
      </c>
      <c r="B360" s="19" t="s">
        <v>1994</v>
      </c>
      <c r="C360" s="19" t="s">
        <v>1995</v>
      </c>
      <c r="D360" s="19" t="s">
        <v>1996</v>
      </c>
      <c r="E360" s="19" t="s">
        <v>48</v>
      </c>
      <c r="F360" s="19" t="s">
        <v>49</v>
      </c>
      <c r="G360" s="21">
        <v>554</v>
      </c>
      <c r="H36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60" s="22">
        <v>44415</v>
      </c>
      <c r="J360" s="23">
        <f ca="1">DATEDIF(BDD_client___segmentation__2[[#This Row],[date_web]],TODAY(),"M")</f>
        <v>19</v>
      </c>
      <c r="K36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60" s="21">
        <v>1</v>
      </c>
      <c r="M360" s="21">
        <f>BDD_client___segmentation__2[[#This Row],[24months_web]]*0.5</f>
        <v>0.5</v>
      </c>
      <c r="N360" s="21">
        <f ca="1">SUM(BDD_client___segmentation__2[[#This Row],[montant_score]],BDD_client___segmentation__2[[#This Row],[recence_score]],BDD_client___segmentation__2[[#This Row],[frequence_score]])</f>
        <v>11.5</v>
      </c>
      <c r="O360" s="19" t="s">
        <v>1997</v>
      </c>
      <c r="P360" s="19" t="s">
        <v>1998</v>
      </c>
      <c r="Q360" s="19" t="s">
        <v>1338</v>
      </c>
      <c r="R360" s="20">
        <v>43441</v>
      </c>
      <c r="S360">
        <v>3141</v>
      </c>
      <c r="T360">
        <v>89</v>
      </c>
    </row>
    <row r="361" spans="1:20" x14ac:dyDescent="0.25">
      <c r="A361">
        <v>360</v>
      </c>
      <c r="B361" s="19" t="s">
        <v>1999</v>
      </c>
      <c r="C361" s="19" t="s">
        <v>2000</v>
      </c>
      <c r="D361" s="19" t="s">
        <v>2001</v>
      </c>
      <c r="E361" s="19" t="s">
        <v>48</v>
      </c>
      <c r="F361" s="19" t="s">
        <v>49</v>
      </c>
      <c r="G361" s="21">
        <v>3653</v>
      </c>
      <c r="H36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61" s="22">
        <v>43506</v>
      </c>
      <c r="J361" s="23">
        <f ca="1">DATEDIF(BDD_client___segmentation__2[[#This Row],[date_web]],TODAY(),"M")</f>
        <v>49</v>
      </c>
      <c r="K36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61" s="21">
        <v>9</v>
      </c>
      <c r="M361" s="21">
        <f>BDD_client___segmentation__2[[#This Row],[24months_web]]*0.5</f>
        <v>4.5</v>
      </c>
      <c r="N361" s="21">
        <f ca="1">SUM(BDD_client___segmentation__2[[#This Row],[montant_score]],BDD_client___segmentation__2[[#This Row],[recence_score]],BDD_client___segmentation__2[[#This Row],[frequence_score]])</f>
        <v>34.5</v>
      </c>
      <c r="O361" s="19" t="s">
        <v>2002</v>
      </c>
      <c r="P361" s="19" t="s">
        <v>2003</v>
      </c>
      <c r="Q361" s="19" t="s">
        <v>1930</v>
      </c>
      <c r="R361" s="20">
        <v>43988</v>
      </c>
      <c r="S361">
        <v>3928</v>
      </c>
      <c r="T361">
        <v>145</v>
      </c>
    </row>
    <row r="362" spans="1:20" x14ac:dyDescent="0.25">
      <c r="A362">
        <v>361</v>
      </c>
      <c r="B362" s="19" t="s">
        <v>2004</v>
      </c>
      <c r="C362" s="19" t="s">
        <v>2005</v>
      </c>
      <c r="D362" s="19" t="s">
        <v>2006</v>
      </c>
      <c r="E362" s="19" t="s">
        <v>48</v>
      </c>
      <c r="F362" s="19" t="s">
        <v>205</v>
      </c>
      <c r="G362" s="21">
        <v>225</v>
      </c>
      <c r="H36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362" s="22">
        <v>43217</v>
      </c>
      <c r="J362" s="23">
        <f ca="1">DATEDIF(BDD_client___segmentation__2[[#This Row],[date_web]],TODAY(),"M")</f>
        <v>59</v>
      </c>
      <c r="K36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62" s="21">
        <v>18</v>
      </c>
      <c r="M362" s="21">
        <f>BDD_client___segmentation__2[[#This Row],[24months_web]]*0.5</f>
        <v>9</v>
      </c>
      <c r="N362" s="21">
        <f ca="1">SUM(BDD_client___segmentation__2[[#This Row],[montant_score]],BDD_client___segmentation__2[[#This Row],[recence_score]],BDD_client___segmentation__2[[#This Row],[frequence_score]])</f>
        <v>14</v>
      </c>
      <c r="O362" s="19" t="s">
        <v>689</v>
      </c>
      <c r="P362" s="19" t="s">
        <v>2007</v>
      </c>
      <c r="Q362" s="19" t="s">
        <v>2008</v>
      </c>
      <c r="R362" s="20">
        <v>43666</v>
      </c>
      <c r="S362">
        <v>2480</v>
      </c>
      <c r="T362">
        <v>164</v>
      </c>
    </row>
    <row r="363" spans="1:20" x14ac:dyDescent="0.25">
      <c r="A363">
        <v>362</v>
      </c>
      <c r="B363" s="19" t="s">
        <v>2009</v>
      </c>
      <c r="C363" s="19" t="s">
        <v>2010</v>
      </c>
      <c r="D363" s="19" t="s">
        <v>2011</v>
      </c>
      <c r="E363" s="19" t="s">
        <v>62</v>
      </c>
      <c r="F363" s="19" t="s">
        <v>49</v>
      </c>
      <c r="G363" s="21">
        <v>3165</v>
      </c>
      <c r="H36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63" s="22">
        <v>44454</v>
      </c>
      <c r="J363" s="23">
        <f ca="1">DATEDIF(BDD_client___segmentation__2[[#This Row],[date_web]],TODAY(),"M")</f>
        <v>18</v>
      </c>
      <c r="K36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63" s="21">
        <v>14</v>
      </c>
      <c r="M363" s="21">
        <f>BDD_client___segmentation__2[[#This Row],[24months_web]]*0.5</f>
        <v>7</v>
      </c>
      <c r="N363" s="21">
        <f ca="1">SUM(BDD_client___segmentation__2[[#This Row],[montant_score]],BDD_client___segmentation__2[[#This Row],[recence_score]],BDD_client___segmentation__2[[#This Row],[frequence_score]])</f>
        <v>38</v>
      </c>
      <c r="O363" s="19" t="s">
        <v>2012</v>
      </c>
      <c r="P363" s="19" t="s">
        <v>2013</v>
      </c>
      <c r="Q363" s="19" t="s">
        <v>2014</v>
      </c>
      <c r="R363" s="20">
        <v>44431</v>
      </c>
      <c r="S363">
        <v>3122</v>
      </c>
      <c r="T363">
        <v>175</v>
      </c>
    </row>
    <row r="364" spans="1:20" x14ac:dyDescent="0.25">
      <c r="A364">
        <v>363</v>
      </c>
      <c r="B364" s="19" t="s">
        <v>2015</v>
      </c>
      <c r="C364" s="19" t="s">
        <v>2016</v>
      </c>
      <c r="D364" s="19" t="s">
        <v>2017</v>
      </c>
      <c r="E364" s="19" t="s">
        <v>48</v>
      </c>
      <c r="F364" s="19" t="s">
        <v>398</v>
      </c>
      <c r="G364" s="21">
        <v>117</v>
      </c>
      <c r="H36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364" s="22">
        <v>44016</v>
      </c>
      <c r="J364" s="23">
        <f ca="1">DATEDIF(BDD_client___segmentation__2[[#This Row],[date_web]],TODAY(),"M")</f>
        <v>32</v>
      </c>
      <c r="K36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64" s="21">
        <v>19</v>
      </c>
      <c r="M364" s="21">
        <f>BDD_client___segmentation__2[[#This Row],[24months_web]]*0.5</f>
        <v>9.5</v>
      </c>
      <c r="N364" s="21">
        <f ca="1">SUM(BDD_client___segmentation__2[[#This Row],[montant_score]],BDD_client___segmentation__2[[#This Row],[recence_score]],BDD_client___segmentation__2[[#This Row],[frequence_score]])</f>
        <v>14.5</v>
      </c>
      <c r="O364" s="19" t="s">
        <v>2018</v>
      </c>
      <c r="P364" s="19" t="s">
        <v>2019</v>
      </c>
      <c r="Q364" s="19" t="s">
        <v>2020</v>
      </c>
      <c r="R364" s="20">
        <v>44830</v>
      </c>
      <c r="S364">
        <v>2576</v>
      </c>
      <c r="T364">
        <v>5</v>
      </c>
    </row>
    <row r="365" spans="1:20" x14ac:dyDescent="0.25">
      <c r="A365">
        <v>364</v>
      </c>
      <c r="B365" s="19" t="s">
        <v>2021</v>
      </c>
      <c r="C365" s="19" t="s">
        <v>2022</v>
      </c>
      <c r="D365" s="19" t="s">
        <v>2023</v>
      </c>
      <c r="E365" s="19" t="s">
        <v>62</v>
      </c>
      <c r="F365" s="19" t="s">
        <v>49</v>
      </c>
      <c r="G365" s="21">
        <v>2767</v>
      </c>
      <c r="H36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65" s="22">
        <v>44551</v>
      </c>
      <c r="J365" s="23">
        <f ca="1">DATEDIF(BDD_client___segmentation__2[[#This Row],[date_web]],TODAY(),"M")</f>
        <v>15</v>
      </c>
      <c r="K36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65" s="21">
        <v>6</v>
      </c>
      <c r="M365" s="21">
        <f>BDD_client___segmentation__2[[#This Row],[24months_web]]*0.5</f>
        <v>3</v>
      </c>
      <c r="N365" s="21">
        <f ca="1">SUM(BDD_client___segmentation__2[[#This Row],[montant_score]],BDD_client___segmentation__2[[#This Row],[recence_score]],BDD_client___segmentation__2[[#This Row],[frequence_score]])</f>
        <v>24</v>
      </c>
      <c r="O365" s="19" t="s">
        <v>2024</v>
      </c>
      <c r="P365" s="19" t="s">
        <v>2025</v>
      </c>
      <c r="Q365" s="19" t="s">
        <v>2026</v>
      </c>
      <c r="R365" s="20">
        <v>44128</v>
      </c>
      <c r="S365">
        <v>4772</v>
      </c>
      <c r="T365">
        <v>193</v>
      </c>
    </row>
    <row r="366" spans="1:20" x14ac:dyDescent="0.25">
      <c r="A366">
        <v>365</v>
      </c>
      <c r="B366" s="19" t="s">
        <v>2027</v>
      </c>
      <c r="C366" s="19" t="s">
        <v>2028</v>
      </c>
      <c r="D366" s="19" t="s">
        <v>2029</v>
      </c>
      <c r="E366" s="19" t="s">
        <v>48</v>
      </c>
      <c r="F366" s="19" t="s">
        <v>63</v>
      </c>
      <c r="G366" s="21">
        <v>2247</v>
      </c>
      <c r="H36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66" s="22">
        <v>44832</v>
      </c>
      <c r="J366" s="23">
        <f ca="1">DATEDIF(BDD_client___segmentation__2[[#This Row],[date_web]],TODAY(),"M")</f>
        <v>5</v>
      </c>
      <c r="K36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366" s="21">
        <v>23</v>
      </c>
      <c r="M366" s="21">
        <f>BDD_client___segmentation__2[[#This Row],[24months_web]]*0.5</f>
        <v>11.5</v>
      </c>
      <c r="N366" s="21">
        <f ca="1">SUM(BDD_client___segmentation__2[[#This Row],[montant_score]],BDD_client___segmentation__2[[#This Row],[recence_score]],BDD_client___segmentation__2[[#This Row],[frequence_score]])</f>
        <v>41.5</v>
      </c>
      <c r="O366" s="19" t="s">
        <v>2030</v>
      </c>
      <c r="P366" s="19" t="s">
        <v>2031</v>
      </c>
      <c r="Q366" s="19" t="s">
        <v>1676</v>
      </c>
      <c r="R366" s="20">
        <v>44014</v>
      </c>
      <c r="S366">
        <v>298</v>
      </c>
      <c r="T366">
        <v>19</v>
      </c>
    </row>
    <row r="367" spans="1:20" x14ac:dyDescent="0.25">
      <c r="A367">
        <v>366</v>
      </c>
      <c r="B367" s="19" t="s">
        <v>2032</v>
      </c>
      <c r="C367" s="19" t="s">
        <v>2033</v>
      </c>
      <c r="D367" s="19" t="s">
        <v>2034</v>
      </c>
      <c r="E367" s="19" t="s">
        <v>62</v>
      </c>
      <c r="F367" s="19" t="s">
        <v>49</v>
      </c>
      <c r="G367" s="21">
        <v>1796</v>
      </c>
      <c r="H36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67" s="22">
        <v>43262</v>
      </c>
      <c r="J367" s="23">
        <f ca="1">DATEDIF(BDD_client___segmentation__2[[#This Row],[date_web]],TODAY(),"M")</f>
        <v>57</v>
      </c>
      <c r="K36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67" s="21">
        <v>8</v>
      </c>
      <c r="M367" s="21">
        <f>BDD_client___segmentation__2[[#This Row],[24months_web]]*0.5</f>
        <v>4</v>
      </c>
      <c r="N367" s="21">
        <f ca="1">SUM(BDD_client___segmentation__2[[#This Row],[montant_score]],BDD_client___segmentation__2[[#This Row],[recence_score]],BDD_client___segmentation__2[[#This Row],[frequence_score]])</f>
        <v>24</v>
      </c>
      <c r="O367" s="19" t="s">
        <v>2035</v>
      </c>
      <c r="P367" s="19" t="s">
        <v>2036</v>
      </c>
      <c r="Q367" s="19" t="s">
        <v>997</v>
      </c>
      <c r="R367" s="20">
        <v>44465</v>
      </c>
      <c r="S367">
        <v>1891</v>
      </c>
      <c r="T367">
        <v>124</v>
      </c>
    </row>
    <row r="368" spans="1:20" x14ac:dyDescent="0.25">
      <c r="A368">
        <v>367</v>
      </c>
      <c r="B368" s="19" t="s">
        <v>2037</v>
      </c>
      <c r="C368" s="19" t="s">
        <v>2038</v>
      </c>
      <c r="D368" s="19" t="s">
        <v>2039</v>
      </c>
      <c r="E368" s="19" t="s">
        <v>62</v>
      </c>
      <c r="F368" s="19" t="s">
        <v>49</v>
      </c>
      <c r="G368" s="21">
        <v>2190</v>
      </c>
      <c r="H36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68" s="22">
        <v>44680</v>
      </c>
      <c r="J368" s="23">
        <f ca="1">DATEDIF(BDD_client___segmentation__2[[#This Row],[date_web]],TODAY(),"M")</f>
        <v>10</v>
      </c>
      <c r="K36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368" s="21">
        <v>11</v>
      </c>
      <c r="M368" s="21">
        <f>BDD_client___segmentation__2[[#This Row],[24months_web]]*0.5</f>
        <v>5.5</v>
      </c>
      <c r="N368" s="21">
        <f ca="1">SUM(BDD_client___segmentation__2[[#This Row],[montant_score]],BDD_client___segmentation__2[[#This Row],[recence_score]],BDD_client___segmentation__2[[#This Row],[frequence_score]])</f>
        <v>30.5</v>
      </c>
      <c r="O368" s="19" t="s">
        <v>2040</v>
      </c>
      <c r="P368" s="19" t="s">
        <v>2041</v>
      </c>
      <c r="Q368" s="19" t="s">
        <v>2042</v>
      </c>
      <c r="R368" s="20">
        <v>43710</v>
      </c>
      <c r="S368">
        <v>1869</v>
      </c>
      <c r="T368">
        <v>150</v>
      </c>
    </row>
    <row r="369" spans="1:20" x14ac:dyDescent="0.25">
      <c r="A369">
        <v>368</v>
      </c>
      <c r="B369" s="19" t="s">
        <v>2043</v>
      </c>
      <c r="C369" s="19" t="s">
        <v>2044</v>
      </c>
      <c r="D369" s="19" t="s">
        <v>2045</v>
      </c>
      <c r="E369" s="19" t="s">
        <v>62</v>
      </c>
      <c r="F369" s="19" t="s">
        <v>49</v>
      </c>
      <c r="G369" s="21">
        <v>1471</v>
      </c>
      <c r="H36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69" s="22">
        <v>44916</v>
      </c>
      <c r="J369" s="23">
        <f ca="1">DATEDIF(BDD_client___segmentation__2[[#This Row],[date_web]],TODAY(),"M")</f>
        <v>3</v>
      </c>
      <c r="K36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369" s="21">
        <v>4</v>
      </c>
      <c r="M369" s="21">
        <f>BDD_client___segmentation__2[[#This Row],[24months_web]]*0.5</f>
        <v>2</v>
      </c>
      <c r="N369" s="21">
        <f ca="1">SUM(BDD_client___segmentation__2[[#This Row],[montant_score]],BDD_client___segmentation__2[[#This Row],[recence_score]],BDD_client___segmentation__2[[#This Row],[frequence_score]])</f>
        <v>42</v>
      </c>
      <c r="O369" s="19" t="s">
        <v>2046</v>
      </c>
      <c r="P369" s="19" t="s">
        <v>2047</v>
      </c>
      <c r="Q369" s="19" t="s">
        <v>2048</v>
      </c>
      <c r="R369" s="20">
        <v>43463</v>
      </c>
      <c r="S369">
        <v>1550</v>
      </c>
      <c r="T369">
        <v>99</v>
      </c>
    </row>
    <row r="370" spans="1:20" x14ac:dyDescent="0.25">
      <c r="A370">
        <v>369</v>
      </c>
      <c r="B370" s="19" t="s">
        <v>2049</v>
      </c>
      <c r="C370" s="19" t="s">
        <v>2050</v>
      </c>
      <c r="D370" s="19" t="s">
        <v>2051</v>
      </c>
      <c r="E370" s="19" t="s">
        <v>48</v>
      </c>
      <c r="F370" s="19" t="s">
        <v>63</v>
      </c>
      <c r="G370" s="21">
        <v>1475</v>
      </c>
      <c r="H37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70" s="22">
        <v>44180</v>
      </c>
      <c r="J370" s="23">
        <f ca="1">DATEDIF(BDD_client___segmentation__2[[#This Row],[date_web]],TODAY(),"M")</f>
        <v>27</v>
      </c>
      <c r="K37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70" s="21">
        <v>21</v>
      </c>
      <c r="M370" s="21">
        <f>BDD_client___segmentation__2[[#This Row],[24months_web]]*0.5</f>
        <v>10.5</v>
      </c>
      <c r="N370" s="21">
        <f ca="1">SUM(BDD_client___segmentation__2[[#This Row],[montant_score]],BDD_client___segmentation__2[[#This Row],[recence_score]],BDD_client___segmentation__2[[#This Row],[frequence_score]])</f>
        <v>30.5</v>
      </c>
      <c r="O370" s="19" t="s">
        <v>132</v>
      </c>
      <c r="P370" s="19" t="s">
        <v>2052</v>
      </c>
      <c r="Q370" s="19" t="s">
        <v>2053</v>
      </c>
      <c r="R370" s="20">
        <v>44015</v>
      </c>
      <c r="S370">
        <v>3954</v>
      </c>
      <c r="T370">
        <v>152</v>
      </c>
    </row>
    <row r="371" spans="1:20" x14ac:dyDescent="0.25">
      <c r="A371">
        <v>370</v>
      </c>
      <c r="B371" s="19" t="s">
        <v>2054</v>
      </c>
      <c r="C371" s="19" t="s">
        <v>2055</v>
      </c>
      <c r="D371" s="19" t="s">
        <v>2056</v>
      </c>
      <c r="E371" s="19" t="s">
        <v>62</v>
      </c>
      <c r="F371" s="19" t="s">
        <v>125</v>
      </c>
      <c r="G371" s="21">
        <v>1069</v>
      </c>
      <c r="H37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71" s="22">
        <v>43286</v>
      </c>
      <c r="J371" s="23">
        <f ca="1">DATEDIF(BDD_client___segmentation__2[[#This Row],[date_web]],TODAY(),"M")</f>
        <v>56</v>
      </c>
      <c r="K37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71" s="21">
        <v>3</v>
      </c>
      <c r="M371" s="21">
        <f>BDD_client___segmentation__2[[#This Row],[24months_web]]*0.5</f>
        <v>1.5</v>
      </c>
      <c r="N371" s="21">
        <f ca="1">SUM(BDD_client___segmentation__2[[#This Row],[montant_score]],BDD_client___segmentation__2[[#This Row],[recence_score]],BDD_client___segmentation__2[[#This Row],[frequence_score]])</f>
        <v>21.5</v>
      </c>
      <c r="O371" s="19" t="s">
        <v>2057</v>
      </c>
      <c r="P371" s="19" t="s">
        <v>2058</v>
      </c>
      <c r="Q371" s="19" t="s">
        <v>2059</v>
      </c>
      <c r="R371" s="20">
        <v>43984</v>
      </c>
      <c r="S371">
        <v>2506</v>
      </c>
      <c r="T371">
        <v>147</v>
      </c>
    </row>
    <row r="372" spans="1:20" x14ac:dyDescent="0.25">
      <c r="A372">
        <v>371</v>
      </c>
      <c r="B372" s="19" t="s">
        <v>2060</v>
      </c>
      <c r="C372" s="19" t="s">
        <v>2061</v>
      </c>
      <c r="D372" s="19" t="s">
        <v>2062</v>
      </c>
      <c r="E372" s="19" t="s">
        <v>62</v>
      </c>
      <c r="F372" s="19" t="s">
        <v>49</v>
      </c>
      <c r="G372" s="21">
        <v>4646</v>
      </c>
      <c r="H37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72" s="22">
        <v>43773</v>
      </c>
      <c r="J372" s="23">
        <f ca="1">DATEDIF(BDD_client___segmentation__2[[#This Row],[date_web]],TODAY(),"M")</f>
        <v>40</v>
      </c>
      <c r="K37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72" s="21">
        <v>26</v>
      </c>
      <c r="M372" s="21">
        <f>BDD_client___segmentation__2[[#This Row],[24months_web]]*0.5</f>
        <v>13</v>
      </c>
      <c r="N372" s="21">
        <f ca="1">SUM(BDD_client___segmentation__2[[#This Row],[montant_score]],BDD_client___segmentation__2[[#This Row],[recence_score]],BDD_client___segmentation__2[[#This Row],[frequence_score]])</f>
        <v>43</v>
      </c>
      <c r="O372" s="19" t="s">
        <v>70</v>
      </c>
      <c r="P372" s="19" t="s">
        <v>2063</v>
      </c>
      <c r="Q372" s="19" t="s">
        <v>2064</v>
      </c>
      <c r="R372" s="20">
        <v>43130</v>
      </c>
      <c r="S372">
        <v>2993</v>
      </c>
      <c r="T372">
        <v>156</v>
      </c>
    </row>
    <row r="373" spans="1:20" x14ac:dyDescent="0.25">
      <c r="A373">
        <v>372</v>
      </c>
      <c r="B373" s="19" t="s">
        <v>2065</v>
      </c>
      <c r="C373" s="19" t="s">
        <v>2066</v>
      </c>
      <c r="D373" s="19" t="s">
        <v>2067</v>
      </c>
      <c r="E373" s="19" t="s">
        <v>48</v>
      </c>
      <c r="F373" s="19" t="s">
        <v>398</v>
      </c>
      <c r="G373" s="21">
        <v>4572</v>
      </c>
      <c r="H37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73" s="22">
        <v>44214</v>
      </c>
      <c r="J373" s="23">
        <f ca="1">DATEDIF(BDD_client___segmentation__2[[#This Row],[date_web]],TODAY(),"M")</f>
        <v>26</v>
      </c>
      <c r="K37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73" s="21">
        <v>15</v>
      </c>
      <c r="M373" s="21">
        <f>BDD_client___segmentation__2[[#This Row],[24months_web]]*0.5</f>
        <v>7.5</v>
      </c>
      <c r="N373" s="21">
        <f ca="1">SUM(BDD_client___segmentation__2[[#This Row],[montant_score]],BDD_client___segmentation__2[[#This Row],[recence_score]],BDD_client___segmentation__2[[#This Row],[frequence_score]])</f>
        <v>37.5</v>
      </c>
      <c r="O373" s="19" t="s">
        <v>2068</v>
      </c>
      <c r="P373" s="19" t="s">
        <v>1653</v>
      </c>
      <c r="Q373" s="19" t="s">
        <v>658</v>
      </c>
      <c r="R373" s="20">
        <v>44091</v>
      </c>
      <c r="S373">
        <v>628</v>
      </c>
      <c r="T373">
        <v>86</v>
      </c>
    </row>
    <row r="374" spans="1:20" x14ac:dyDescent="0.25">
      <c r="A374">
        <v>373</v>
      </c>
      <c r="B374" s="19" t="s">
        <v>1038</v>
      </c>
      <c r="C374" s="19" t="s">
        <v>2069</v>
      </c>
      <c r="D374" s="19" t="s">
        <v>2070</v>
      </c>
      <c r="E374" s="19" t="s">
        <v>62</v>
      </c>
      <c r="F374" s="19" t="s">
        <v>49</v>
      </c>
      <c r="G374" s="21">
        <v>2425</v>
      </c>
      <c r="H37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74" s="22">
        <v>44530</v>
      </c>
      <c r="J374" s="23">
        <f ca="1">DATEDIF(BDD_client___segmentation__2[[#This Row],[date_web]],TODAY(),"M")</f>
        <v>15</v>
      </c>
      <c r="K37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74" s="21">
        <v>15</v>
      </c>
      <c r="M374" s="21">
        <f>BDD_client___segmentation__2[[#This Row],[24months_web]]*0.5</f>
        <v>7.5</v>
      </c>
      <c r="N374" s="21">
        <f ca="1">SUM(BDD_client___segmentation__2[[#This Row],[montant_score]],BDD_client___segmentation__2[[#This Row],[recence_score]],BDD_client___segmentation__2[[#This Row],[frequence_score]])</f>
        <v>28.5</v>
      </c>
      <c r="O374" s="19" t="s">
        <v>1432</v>
      </c>
      <c r="P374" s="19" t="s">
        <v>2071</v>
      </c>
      <c r="Q374" s="19" t="s">
        <v>2072</v>
      </c>
      <c r="R374" s="20">
        <v>44767</v>
      </c>
      <c r="S374">
        <v>2191</v>
      </c>
      <c r="T374">
        <v>178</v>
      </c>
    </row>
    <row r="375" spans="1:20" x14ac:dyDescent="0.25">
      <c r="A375">
        <v>374</v>
      </c>
      <c r="B375" s="19" t="s">
        <v>2073</v>
      </c>
      <c r="C375" s="19" t="s">
        <v>2074</v>
      </c>
      <c r="D375" s="19" t="s">
        <v>2075</v>
      </c>
      <c r="E375" s="19" t="s">
        <v>48</v>
      </c>
      <c r="F375" s="19" t="s">
        <v>112</v>
      </c>
      <c r="G375" s="21">
        <v>1586</v>
      </c>
      <c r="H37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75" s="22">
        <v>43288</v>
      </c>
      <c r="J375" s="23">
        <f ca="1">DATEDIF(BDD_client___segmentation__2[[#This Row],[date_web]],TODAY(),"M")</f>
        <v>56</v>
      </c>
      <c r="K37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75" s="21">
        <v>11</v>
      </c>
      <c r="M375" s="21">
        <f>BDD_client___segmentation__2[[#This Row],[24months_web]]*0.5</f>
        <v>5.5</v>
      </c>
      <c r="N375" s="21">
        <f ca="1">SUM(BDD_client___segmentation__2[[#This Row],[montant_score]],BDD_client___segmentation__2[[#This Row],[recence_score]],BDD_client___segmentation__2[[#This Row],[frequence_score]])</f>
        <v>25.5</v>
      </c>
      <c r="O375" s="19" t="s">
        <v>2076</v>
      </c>
      <c r="P375" s="19" t="s">
        <v>2077</v>
      </c>
      <c r="Q375" s="19" t="s">
        <v>2078</v>
      </c>
      <c r="R375" s="20">
        <v>44094</v>
      </c>
      <c r="S375">
        <v>846</v>
      </c>
      <c r="T375">
        <v>125</v>
      </c>
    </row>
    <row r="376" spans="1:20" x14ac:dyDescent="0.25">
      <c r="A376">
        <v>375</v>
      </c>
      <c r="B376" s="19" t="s">
        <v>2079</v>
      </c>
      <c r="C376" s="19" t="s">
        <v>2080</v>
      </c>
      <c r="D376" s="19" t="s">
        <v>2081</v>
      </c>
      <c r="E376" s="19" t="s">
        <v>62</v>
      </c>
      <c r="F376" s="19" t="s">
        <v>49</v>
      </c>
      <c r="G376" s="21">
        <v>4642</v>
      </c>
      <c r="H37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76" s="22">
        <v>44914</v>
      </c>
      <c r="J376" s="23">
        <f ca="1">DATEDIF(BDD_client___segmentation__2[[#This Row],[date_web]],TODAY(),"M")</f>
        <v>3</v>
      </c>
      <c r="K37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376" s="21">
        <v>29</v>
      </c>
      <c r="M376" s="21">
        <f>BDD_client___segmentation__2[[#This Row],[24months_web]]*0.5</f>
        <v>14.5</v>
      </c>
      <c r="N376" s="21">
        <f ca="1">SUM(BDD_client___segmentation__2[[#This Row],[montant_score]],BDD_client___segmentation__2[[#This Row],[recence_score]],BDD_client___segmentation__2[[#This Row],[frequence_score]])</f>
        <v>64.5</v>
      </c>
      <c r="O376" s="19" t="s">
        <v>386</v>
      </c>
      <c r="P376" s="19" t="s">
        <v>1891</v>
      </c>
      <c r="Q376" s="19" t="s">
        <v>1892</v>
      </c>
      <c r="R376" s="20">
        <v>44632</v>
      </c>
      <c r="S376">
        <v>3369</v>
      </c>
      <c r="T376">
        <v>98</v>
      </c>
    </row>
    <row r="377" spans="1:20" x14ac:dyDescent="0.25">
      <c r="A377">
        <v>376</v>
      </c>
      <c r="B377" s="19" t="s">
        <v>303</v>
      </c>
      <c r="C377" s="19" t="s">
        <v>2082</v>
      </c>
      <c r="D377" s="19" t="s">
        <v>2083</v>
      </c>
      <c r="E377" s="19" t="s">
        <v>62</v>
      </c>
      <c r="F377" s="19" t="s">
        <v>49</v>
      </c>
      <c r="G377" s="21">
        <v>122</v>
      </c>
      <c r="H37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377" s="22">
        <v>43162</v>
      </c>
      <c r="J377" s="23">
        <f ca="1">DATEDIF(BDD_client___segmentation__2[[#This Row],[date_web]],TODAY(),"M")</f>
        <v>60</v>
      </c>
      <c r="K37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77" s="21">
        <v>21</v>
      </c>
      <c r="M377" s="21">
        <f>BDD_client___segmentation__2[[#This Row],[24months_web]]*0.5</f>
        <v>10.5</v>
      </c>
      <c r="N377" s="21">
        <f ca="1">SUM(BDD_client___segmentation__2[[#This Row],[montant_score]],BDD_client___segmentation__2[[#This Row],[recence_score]],BDD_client___segmentation__2[[#This Row],[frequence_score]])</f>
        <v>15.5</v>
      </c>
      <c r="O377" s="19" t="s">
        <v>1332</v>
      </c>
      <c r="P377" s="19" t="s">
        <v>2084</v>
      </c>
      <c r="Q377" s="19" t="s">
        <v>2085</v>
      </c>
      <c r="R377" s="20">
        <v>43761</v>
      </c>
      <c r="S377">
        <v>1447</v>
      </c>
      <c r="T377">
        <v>75</v>
      </c>
    </row>
    <row r="378" spans="1:20" x14ac:dyDescent="0.25">
      <c r="A378">
        <v>377</v>
      </c>
      <c r="B378" s="19" t="s">
        <v>2086</v>
      </c>
      <c r="C378" s="19" t="s">
        <v>2087</v>
      </c>
      <c r="D378" s="19" t="s">
        <v>2088</v>
      </c>
      <c r="E378" s="19" t="s">
        <v>48</v>
      </c>
      <c r="F378" s="19" t="s">
        <v>49</v>
      </c>
      <c r="G378" s="21">
        <v>309</v>
      </c>
      <c r="H37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378" s="22">
        <v>43104</v>
      </c>
      <c r="J378" s="23">
        <f ca="1">DATEDIF(BDD_client___segmentation__2[[#This Row],[date_web]],TODAY(),"M")</f>
        <v>62</v>
      </c>
      <c r="K37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78" s="21">
        <v>27</v>
      </c>
      <c r="M378" s="21">
        <f>BDD_client___segmentation__2[[#This Row],[24months_web]]*0.5</f>
        <v>13.5</v>
      </c>
      <c r="N378" s="21">
        <f ca="1">SUM(BDD_client___segmentation__2[[#This Row],[montant_score]],BDD_client___segmentation__2[[#This Row],[recence_score]],BDD_client___segmentation__2[[#This Row],[frequence_score]])</f>
        <v>18.5</v>
      </c>
      <c r="O378" s="19" t="s">
        <v>2089</v>
      </c>
      <c r="P378" s="19" t="s">
        <v>2090</v>
      </c>
      <c r="Q378" s="19" t="s">
        <v>2091</v>
      </c>
      <c r="R378" s="20">
        <v>44024</v>
      </c>
      <c r="S378">
        <v>3566</v>
      </c>
      <c r="T378">
        <v>160</v>
      </c>
    </row>
    <row r="379" spans="1:20" x14ac:dyDescent="0.25">
      <c r="A379">
        <v>378</v>
      </c>
      <c r="B379" s="19" t="s">
        <v>516</v>
      </c>
      <c r="C379" s="19" t="s">
        <v>2092</v>
      </c>
      <c r="D379" s="19" t="s">
        <v>2093</v>
      </c>
      <c r="E379" s="19" t="s">
        <v>62</v>
      </c>
      <c r="F379" s="19" t="s">
        <v>49</v>
      </c>
      <c r="G379" s="21">
        <v>739</v>
      </c>
      <c r="H37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79" s="22">
        <v>44113</v>
      </c>
      <c r="J379" s="23">
        <f ca="1">DATEDIF(BDD_client___segmentation__2[[#This Row],[date_web]],TODAY(),"M")</f>
        <v>29</v>
      </c>
      <c r="K37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79" s="21">
        <v>15</v>
      </c>
      <c r="M379" s="21">
        <f>BDD_client___segmentation__2[[#This Row],[24months_web]]*0.5</f>
        <v>7.5</v>
      </c>
      <c r="N379" s="21">
        <f ca="1">SUM(BDD_client___segmentation__2[[#This Row],[montant_score]],BDD_client___segmentation__2[[#This Row],[recence_score]],BDD_client___segmentation__2[[#This Row],[frequence_score]])</f>
        <v>17.5</v>
      </c>
      <c r="O379" s="19" t="s">
        <v>2094</v>
      </c>
      <c r="P379" s="19" t="s">
        <v>2095</v>
      </c>
      <c r="Q379" s="19" t="s">
        <v>1810</v>
      </c>
      <c r="R379" s="20">
        <v>44349</v>
      </c>
      <c r="S379">
        <v>1771</v>
      </c>
      <c r="T379">
        <v>140</v>
      </c>
    </row>
    <row r="380" spans="1:20" x14ac:dyDescent="0.25">
      <c r="A380">
        <v>379</v>
      </c>
      <c r="B380" s="19" t="s">
        <v>2096</v>
      </c>
      <c r="C380" s="19" t="s">
        <v>2097</v>
      </c>
      <c r="D380" s="19" t="s">
        <v>2098</v>
      </c>
      <c r="E380" s="19" t="s">
        <v>48</v>
      </c>
      <c r="F380" s="19" t="s">
        <v>398</v>
      </c>
      <c r="G380" s="21">
        <v>1153</v>
      </c>
      <c r="H38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80" s="22">
        <v>43612</v>
      </c>
      <c r="J380" s="23">
        <f ca="1">DATEDIF(BDD_client___segmentation__2[[#This Row],[date_web]],TODAY(),"M")</f>
        <v>46</v>
      </c>
      <c r="K38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80" s="21">
        <v>28</v>
      </c>
      <c r="M380" s="21">
        <f>BDD_client___segmentation__2[[#This Row],[24months_web]]*0.5</f>
        <v>14</v>
      </c>
      <c r="N380" s="21">
        <f ca="1">SUM(BDD_client___segmentation__2[[#This Row],[montant_score]],BDD_client___segmentation__2[[#This Row],[recence_score]],BDD_client___segmentation__2[[#This Row],[frequence_score]])</f>
        <v>34</v>
      </c>
      <c r="O380" s="19" t="s">
        <v>335</v>
      </c>
      <c r="P380" s="19" t="s">
        <v>2099</v>
      </c>
      <c r="Q380" s="19" t="s">
        <v>2100</v>
      </c>
      <c r="R380" s="20">
        <v>44872</v>
      </c>
      <c r="S380">
        <v>3393</v>
      </c>
      <c r="T380">
        <v>0</v>
      </c>
    </row>
    <row r="381" spans="1:20" x14ac:dyDescent="0.25">
      <c r="A381">
        <v>380</v>
      </c>
      <c r="B381" s="19" t="s">
        <v>2101</v>
      </c>
      <c r="C381" s="19" t="s">
        <v>2102</v>
      </c>
      <c r="D381" s="19" t="s">
        <v>2103</v>
      </c>
      <c r="E381" s="19" t="s">
        <v>62</v>
      </c>
      <c r="F381" s="19" t="s">
        <v>205</v>
      </c>
      <c r="G381" s="21">
        <v>3804</v>
      </c>
      <c r="H38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81" s="22">
        <v>43981</v>
      </c>
      <c r="J381" s="23">
        <f ca="1">DATEDIF(BDD_client___segmentation__2[[#This Row],[date_web]],TODAY(),"M")</f>
        <v>33</v>
      </c>
      <c r="K38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81" s="21">
        <v>17</v>
      </c>
      <c r="M381" s="21">
        <f>BDD_client___segmentation__2[[#This Row],[24months_web]]*0.5</f>
        <v>8.5</v>
      </c>
      <c r="N381" s="21">
        <f ca="1">SUM(BDD_client___segmentation__2[[#This Row],[montant_score]],BDD_client___segmentation__2[[#This Row],[recence_score]],BDD_client___segmentation__2[[#This Row],[frequence_score]])</f>
        <v>38.5</v>
      </c>
      <c r="O381" s="19" t="s">
        <v>2104</v>
      </c>
      <c r="P381" s="19" t="s">
        <v>2105</v>
      </c>
      <c r="Q381" s="19" t="s">
        <v>2106</v>
      </c>
      <c r="R381" s="20">
        <v>43540</v>
      </c>
      <c r="S381">
        <v>2207</v>
      </c>
      <c r="T381">
        <v>56</v>
      </c>
    </row>
    <row r="382" spans="1:20" x14ac:dyDescent="0.25">
      <c r="A382">
        <v>381</v>
      </c>
      <c r="B382" s="19" t="s">
        <v>2107</v>
      </c>
      <c r="C382" s="19" t="s">
        <v>2108</v>
      </c>
      <c r="D382" s="19" t="s">
        <v>2109</v>
      </c>
      <c r="E382" s="19" t="s">
        <v>62</v>
      </c>
      <c r="F382" s="19" t="s">
        <v>49</v>
      </c>
      <c r="G382" s="21">
        <v>1351</v>
      </c>
      <c r="H38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82" s="22">
        <v>44702</v>
      </c>
      <c r="J382" s="23">
        <f ca="1">DATEDIF(BDD_client___segmentation__2[[#This Row],[date_web]],TODAY(),"M")</f>
        <v>10</v>
      </c>
      <c r="K38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382" s="21">
        <v>23</v>
      </c>
      <c r="M382" s="21">
        <f>BDD_client___segmentation__2[[#This Row],[24months_web]]*0.5</f>
        <v>11.5</v>
      </c>
      <c r="N382" s="21">
        <f ca="1">SUM(BDD_client___segmentation__2[[#This Row],[montant_score]],BDD_client___segmentation__2[[#This Row],[recence_score]],BDD_client___segmentation__2[[#This Row],[frequence_score]])</f>
        <v>36.5</v>
      </c>
      <c r="O382" s="19" t="s">
        <v>2110</v>
      </c>
      <c r="P382" s="19" t="s">
        <v>2111</v>
      </c>
      <c r="Q382" s="19" t="s">
        <v>788</v>
      </c>
      <c r="R382" s="20">
        <v>43669</v>
      </c>
      <c r="S382">
        <v>2634</v>
      </c>
      <c r="T382">
        <v>51</v>
      </c>
    </row>
    <row r="383" spans="1:20" x14ac:dyDescent="0.25">
      <c r="A383">
        <v>382</v>
      </c>
      <c r="B383" s="19" t="s">
        <v>2112</v>
      </c>
      <c r="C383" s="19" t="s">
        <v>2113</v>
      </c>
      <c r="D383" s="19" t="s">
        <v>2114</v>
      </c>
      <c r="E383" s="19" t="s">
        <v>62</v>
      </c>
      <c r="F383" s="19" t="s">
        <v>49</v>
      </c>
      <c r="G383" s="21">
        <v>1502</v>
      </c>
      <c r="H38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83" s="22">
        <v>43375</v>
      </c>
      <c r="J383" s="23">
        <f ca="1">DATEDIF(BDD_client___segmentation__2[[#This Row],[date_web]],TODAY(),"M")</f>
        <v>53</v>
      </c>
      <c r="K38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83" s="21">
        <v>12</v>
      </c>
      <c r="M383" s="21">
        <f>BDD_client___segmentation__2[[#This Row],[24months_web]]*0.5</f>
        <v>6</v>
      </c>
      <c r="N383" s="21">
        <f ca="1">SUM(BDD_client___segmentation__2[[#This Row],[montant_score]],BDD_client___segmentation__2[[#This Row],[recence_score]],BDD_client___segmentation__2[[#This Row],[frequence_score]])</f>
        <v>26</v>
      </c>
      <c r="O383" s="19" t="s">
        <v>2115</v>
      </c>
      <c r="P383" s="19" t="s">
        <v>2116</v>
      </c>
      <c r="Q383" s="19" t="s">
        <v>2117</v>
      </c>
      <c r="R383" s="20">
        <v>44092</v>
      </c>
      <c r="S383">
        <v>4467</v>
      </c>
      <c r="T383">
        <v>119</v>
      </c>
    </row>
    <row r="384" spans="1:20" x14ac:dyDescent="0.25">
      <c r="A384">
        <v>383</v>
      </c>
      <c r="B384" s="19" t="s">
        <v>2118</v>
      </c>
      <c r="C384" s="19" t="s">
        <v>2119</v>
      </c>
      <c r="D384" s="19" t="s">
        <v>2120</v>
      </c>
      <c r="E384" s="19" t="s">
        <v>48</v>
      </c>
      <c r="F384" s="19" t="s">
        <v>49</v>
      </c>
      <c r="G384" s="21">
        <v>3460</v>
      </c>
      <c r="H38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84" s="22">
        <v>43113</v>
      </c>
      <c r="J384" s="23">
        <f ca="1">DATEDIF(BDD_client___segmentation__2[[#This Row],[date_web]],TODAY(),"M")</f>
        <v>62</v>
      </c>
      <c r="K38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84" s="21">
        <v>26</v>
      </c>
      <c r="M384" s="21">
        <f>BDD_client___segmentation__2[[#This Row],[24months_web]]*0.5</f>
        <v>13</v>
      </c>
      <c r="N384" s="21">
        <f ca="1">SUM(BDD_client___segmentation__2[[#This Row],[montant_score]],BDD_client___segmentation__2[[#This Row],[recence_score]],BDD_client___segmentation__2[[#This Row],[frequence_score]])</f>
        <v>43</v>
      </c>
      <c r="O384" s="19" t="s">
        <v>2121</v>
      </c>
      <c r="P384" s="19" t="s">
        <v>2122</v>
      </c>
      <c r="Q384" s="19" t="s">
        <v>2123</v>
      </c>
      <c r="R384" s="20">
        <v>43673</v>
      </c>
      <c r="S384">
        <v>2082</v>
      </c>
      <c r="T384">
        <v>138</v>
      </c>
    </row>
    <row r="385" spans="1:20" x14ac:dyDescent="0.25">
      <c r="A385">
        <v>384</v>
      </c>
      <c r="B385" s="19" t="s">
        <v>2124</v>
      </c>
      <c r="C385" s="19" t="s">
        <v>2125</v>
      </c>
      <c r="D385" s="19" t="s">
        <v>2126</v>
      </c>
      <c r="E385" s="19" t="s">
        <v>48</v>
      </c>
      <c r="F385" s="19" t="s">
        <v>398</v>
      </c>
      <c r="G385" s="21">
        <v>840</v>
      </c>
      <c r="H38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85" s="22">
        <v>43140</v>
      </c>
      <c r="J385" s="23">
        <f ca="1">DATEDIF(BDD_client___segmentation__2[[#This Row],[date_web]],TODAY(),"M")</f>
        <v>61</v>
      </c>
      <c r="K38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85" s="21">
        <v>18</v>
      </c>
      <c r="M385" s="21">
        <f>BDD_client___segmentation__2[[#This Row],[24months_web]]*0.5</f>
        <v>9</v>
      </c>
      <c r="N385" s="21">
        <f ca="1">SUM(BDD_client___segmentation__2[[#This Row],[montant_score]],BDD_client___segmentation__2[[#This Row],[recence_score]],BDD_client___segmentation__2[[#This Row],[frequence_score]])</f>
        <v>19</v>
      </c>
      <c r="O385" s="19" t="s">
        <v>2127</v>
      </c>
      <c r="P385" s="19" t="s">
        <v>2128</v>
      </c>
      <c r="Q385" s="19" t="s">
        <v>2129</v>
      </c>
      <c r="R385" s="20">
        <v>43892</v>
      </c>
      <c r="S385">
        <v>2161</v>
      </c>
      <c r="T385">
        <v>6</v>
      </c>
    </row>
    <row r="386" spans="1:20" x14ac:dyDescent="0.25">
      <c r="A386">
        <v>385</v>
      </c>
      <c r="B386" s="19" t="s">
        <v>2130</v>
      </c>
      <c r="C386" s="19" t="s">
        <v>2131</v>
      </c>
      <c r="D386" s="19" t="s">
        <v>2132</v>
      </c>
      <c r="E386" s="19" t="s">
        <v>48</v>
      </c>
      <c r="F386" s="19" t="s">
        <v>49</v>
      </c>
      <c r="G386" s="21">
        <v>952</v>
      </c>
      <c r="H38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86" s="22">
        <v>43764</v>
      </c>
      <c r="J386" s="23">
        <f ca="1">DATEDIF(BDD_client___segmentation__2[[#This Row],[date_web]],TODAY(),"M")</f>
        <v>41</v>
      </c>
      <c r="K38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86" s="21">
        <v>10</v>
      </c>
      <c r="M386" s="21">
        <f>BDD_client___segmentation__2[[#This Row],[24months_web]]*0.5</f>
        <v>5</v>
      </c>
      <c r="N386" s="21">
        <f ca="1">SUM(BDD_client___segmentation__2[[#This Row],[montant_score]],BDD_client___segmentation__2[[#This Row],[recence_score]],BDD_client___segmentation__2[[#This Row],[frequence_score]])</f>
        <v>15</v>
      </c>
      <c r="O386" s="19" t="s">
        <v>2133</v>
      </c>
      <c r="P386" s="19" t="s">
        <v>2134</v>
      </c>
      <c r="Q386" s="19" t="s">
        <v>876</v>
      </c>
      <c r="R386" s="20">
        <v>43822</v>
      </c>
      <c r="S386">
        <v>3416</v>
      </c>
      <c r="T386">
        <v>227</v>
      </c>
    </row>
    <row r="387" spans="1:20" x14ac:dyDescent="0.25">
      <c r="A387">
        <v>386</v>
      </c>
      <c r="B387" s="19" t="s">
        <v>2135</v>
      </c>
      <c r="C387" s="19" t="s">
        <v>2136</v>
      </c>
      <c r="D387" s="19" t="s">
        <v>2137</v>
      </c>
      <c r="E387" s="19" t="s">
        <v>62</v>
      </c>
      <c r="F387" s="19" t="s">
        <v>125</v>
      </c>
      <c r="G387" s="21">
        <v>1266</v>
      </c>
      <c r="H38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87" s="22">
        <v>43794</v>
      </c>
      <c r="J387" s="23">
        <f ca="1">DATEDIF(BDD_client___segmentation__2[[#This Row],[date_web]],TODAY(),"M")</f>
        <v>40</v>
      </c>
      <c r="K38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87" s="21">
        <v>0</v>
      </c>
      <c r="M387" s="21">
        <f>BDD_client___segmentation__2[[#This Row],[24months_web]]*0.5</f>
        <v>0</v>
      </c>
      <c r="N387" s="21">
        <f ca="1">SUM(BDD_client___segmentation__2[[#This Row],[montant_score]],BDD_client___segmentation__2[[#This Row],[recence_score]],BDD_client___segmentation__2[[#This Row],[frequence_score]])</f>
        <v>20</v>
      </c>
      <c r="O387" s="19" t="s">
        <v>119</v>
      </c>
      <c r="P387" s="19" t="s">
        <v>2138</v>
      </c>
      <c r="Q387" s="19" t="s">
        <v>285</v>
      </c>
      <c r="R387" s="20">
        <v>44140</v>
      </c>
      <c r="S387">
        <v>3954</v>
      </c>
      <c r="T387">
        <v>56</v>
      </c>
    </row>
    <row r="388" spans="1:20" x14ac:dyDescent="0.25">
      <c r="A388">
        <v>387</v>
      </c>
      <c r="B388" s="19" t="s">
        <v>2139</v>
      </c>
      <c r="C388" s="19" t="s">
        <v>2140</v>
      </c>
      <c r="D388" s="19" t="s">
        <v>2141</v>
      </c>
      <c r="E388" s="19" t="s">
        <v>62</v>
      </c>
      <c r="F388" s="19" t="s">
        <v>49</v>
      </c>
      <c r="G388" s="21">
        <v>4265</v>
      </c>
      <c r="H38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88" s="22">
        <v>43534</v>
      </c>
      <c r="J388" s="23">
        <f ca="1">DATEDIF(BDD_client___segmentation__2[[#This Row],[date_web]],TODAY(),"M")</f>
        <v>48</v>
      </c>
      <c r="K38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88" s="21">
        <v>7</v>
      </c>
      <c r="M388" s="21">
        <f>BDD_client___segmentation__2[[#This Row],[24months_web]]*0.5</f>
        <v>3.5</v>
      </c>
      <c r="N388" s="21">
        <f ca="1">SUM(BDD_client___segmentation__2[[#This Row],[montant_score]],BDD_client___segmentation__2[[#This Row],[recence_score]],BDD_client___segmentation__2[[#This Row],[frequence_score]])</f>
        <v>33.5</v>
      </c>
      <c r="O388" s="19" t="s">
        <v>2142</v>
      </c>
      <c r="P388" s="19" t="s">
        <v>347</v>
      </c>
      <c r="Q388" s="19" t="s">
        <v>320</v>
      </c>
      <c r="R388" s="20">
        <v>43592</v>
      </c>
      <c r="S388">
        <v>2911</v>
      </c>
      <c r="T388">
        <v>94</v>
      </c>
    </row>
    <row r="389" spans="1:20" x14ac:dyDescent="0.25">
      <c r="A389">
        <v>388</v>
      </c>
      <c r="B389" s="19" t="s">
        <v>2143</v>
      </c>
      <c r="C389" s="19" t="s">
        <v>2144</v>
      </c>
      <c r="D389" s="19" t="s">
        <v>2145</v>
      </c>
      <c r="E389" s="19" t="s">
        <v>48</v>
      </c>
      <c r="F389" s="19" t="s">
        <v>49</v>
      </c>
      <c r="G389" s="21">
        <v>856</v>
      </c>
      <c r="H38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89" s="22">
        <v>43250</v>
      </c>
      <c r="J389" s="23">
        <f ca="1">DATEDIF(BDD_client___segmentation__2[[#This Row],[date_web]],TODAY(),"M")</f>
        <v>57</v>
      </c>
      <c r="K38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89" s="21">
        <v>23</v>
      </c>
      <c r="M389" s="21">
        <f>BDD_client___segmentation__2[[#This Row],[24months_web]]*0.5</f>
        <v>11.5</v>
      </c>
      <c r="N389" s="21">
        <f ca="1">SUM(BDD_client___segmentation__2[[#This Row],[montant_score]],BDD_client___segmentation__2[[#This Row],[recence_score]],BDD_client___segmentation__2[[#This Row],[frequence_score]])</f>
        <v>21.5</v>
      </c>
      <c r="O389" s="19" t="s">
        <v>2146</v>
      </c>
      <c r="P389" s="19" t="s">
        <v>737</v>
      </c>
      <c r="Q389" s="19" t="s">
        <v>738</v>
      </c>
      <c r="R389" s="20">
        <v>43748</v>
      </c>
      <c r="S389">
        <v>2625</v>
      </c>
      <c r="T389">
        <v>120</v>
      </c>
    </row>
    <row r="390" spans="1:20" x14ac:dyDescent="0.25">
      <c r="A390">
        <v>389</v>
      </c>
      <c r="B390" s="19" t="s">
        <v>2147</v>
      </c>
      <c r="C390" s="19" t="s">
        <v>2148</v>
      </c>
      <c r="D390" s="19" t="s">
        <v>2149</v>
      </c>
      <c r="E390" s="19" t="s">
        <v>62</v>
      </c>
      <c r="F390" s="19" t="s">
        <v>49</v>
      </c>
      <c r="G390" s="21">
        <v>3224</v>
      </c>
      <c r="H39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90" s="22">
        <v>43599</v>
      </c>
      <c r="J390" s="23">
        <f ca="1">DATEDIF(BDD_client___segmentation__2[[#This Row],[date_web]],TODAY(),"M")</f>
        <v>46</v>
      </c>
      <c r="K39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90" s="21">
        <v>13</v>
      </c>
      <c r="M390" s="21">
        <f>BDD_client___segmentation__2[[#This Row],[24months_web]]*0.5</f>
        <v>6.5</v>
      </c>
      <c r="N390" s="21">
        <f ca="1">SUM(BDD_client___segmentation__2[[#This Row],[montant_score]],BDD_client___segmentation__2[[#This Row],[recence_score]],BDD_client___segmentation__2[[#This Row],[frequence_score]])</f>
        <v>36.5</v>
      </c>
      <c r="O390" s="19" t="s">
        <v>2150</v>
      </c>
      <c r="P390" s="19" t="s">
        <v>2151</v>
      </c>
      <c r="Q390" s="19" t="s">
        <v>121</v>
      </c>
      <c r="R390" s="20">
        <v>43502</v>
      </c>
      <c r="S390">
        <v>3661</v>
      </c>
      <c r="T390">
        <v>223</v>
      </c>
    </row>
    <row r="391" spans="1:20" x14ac:dyDescent="0.25">
      <c r="A391">
        <v>390</v>
      </c>
      <c r="B391" s="19" t="s">
        <v>2152</v>
      </c>
      <c r="C391" s="19" t="s">
        <v>2153</v>
      </c>
      <c r="D391" s="19" t="s">
        <v>2154</v>
      </c>
      <c r="E391" s="19" t="s">
        <v>62</v>
      </c>
      <c r="F391" s="19" t="s">
        <v>49</v>
      </c>
      <c r="G391" s="21">
        <v>3982</v>
      </c>
      <c r="H39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91" s="22">
        <v>43984</v>
      </c>
      <c r="J391" s="23">
        <f ca="1">DATEDIF(BDD_client___segmentation__2[[#This Row],[date_web]],TODAY(),"M")</f>
        <v>33</v>
      </c>
      <c r="K39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91" s="21">
        <v>7</v>
      </c>
      <c r="M391" s="21">
        <f>BDD_client___segmentation__2[[#This Row],[24months_web]]*0.5</f>
        <v>3.5</v>
      </c>
      <c r="N391" s="21">
        <f ca="1">SUM(BDD_client___segmentation__2[[#This Row],[montant_score]],BDD_client___segmentation__2[[#This Row],[recence_score]],BDD_client___segmentation__2[[#This Row],[frequence_score]])</f>
        <v>33.5</v>
      </c>
      <c r="O391" s="19" t="s">
        <v>2155</v>
      </c>
      <c r="P391" s="19" t="s">
        <v>2156</v>
      </c>
      <c r="Q391" s="19" t="s">
        <v>2157</v>
      </c>
      <c r="R391" s="20">
        <v>44377</v>
      </c>
      <c r="S391">
        <v>262</v>
      </c>
      <c r="T391">
        <v>166</v>
      </c>
    </row>
    <row r="392" spans="1:20" x14ac:dyDescent="0.25">
      <c r="A392">
        <v>391</v>
      </c>
      <c r="B392" s="19" t="s">
        <v>2158</v>
      </c>
      <c r="C392" s="19" t="s">
        <v>2159</v>
      </c>
      <c r="D392" s="19" t="s">
        <v>2160</v>
      </c>
      <c r="E392" s="19" t="s">
        <v>48</v>
      </c>
      <c r="F392" s="19" t="s">
        <v>112</v>
      </c>
      <c r="G392" s="21">
        <v>3253</v>
      </c>
      <c r="H39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92" s="22">
        <v>43406</v>
      </c>
      <c r="J392" s="23">
        <f ca="1">DATEDIF(BDD_client___segmentation__2[[#This Row],[date_web]],TODAY(),"M")</f>
        <v>52</v>
      </c>
      <c r="K39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92" s="21">
        <v>10</v>
      </c>
      <c r="M392" s="21">
        <f>BDD_client___segmentation__2[[#This Row],[24months_web]]*0.5</f>
        <v>5</v>
      </c>
      <c r="N392" s="21">
        <f ca="1">SUM(BDD_client___segmentation__2[[#This Row],[montant_score]],BDD_client___segmentation__2[[#This Row],[recence_score]],BDD_client___segmentation__2[[#This Row],[frequence_score]])</f>
        <v>35</v>
      </c>
      <c r="O392" s="19" t="s">
        <v>94</v>
      </c>
      <c r="P392" s="19" t="s">
        <v>2161</v>
      </c>
      <c r="Q392" s="19" t="s">
        <v>2162</v>
      </c>
      <c r="R392" s="20">
        <v>44883</v>
      </c>
      <c r="S392">
        <v>3871</v>
      </c>
      <c r="T392">
        <v>109</v>
      </c>
    </row>
    <row r="393" spans="1:20" x14ac:dyDescent="0.25">
      <c r="A393">
        <v>392</v>
      </c>
      <c r="B393" s="19" t="s">
        <v>2163</v>
      </c>
      <c r="C393" s="19" t="s">
        <v>2164</v>
      </c>
      <c r="D393" s="19" t="s">
        <v>2165</v>
      </c>
      <c r="E393" s="19" t="s">
        <v>62</v>
      </c>
      <c r="F393" s="19" t="s">
        <v>49</v>
      </c>
      <c r="G393" s="21">
        <v>3669</v>
      </c>
      <c r="H39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93" s="22">
        <v>44485</v>
      </c>
      <c r="J393" s="23">
        <f ca="1">DATEDIF(BDD_client___segmentation__2[[#This Row],[date_web]],TODAY(),"M")</f>
        <v>17</v>
      </c>
      <c r="K39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93" s="21">
        <v>17</v>
      </c>
      <c r="M393" s="21">
        <f>BDD_client___segmentation__2[[#This Row],[24months_web]]*0.5</f>
        <v>8.5</v>
      </c>
      <c r="N393" s="21">
        <f ca="1">SUM(BDD_client___segmentation__2[[#This Row],[montant_score]],BDD_client___segmentation__2[[#This Row],[recence_score]],BDD_client___segmentation__2[[#This Row],[frequence_score]])</f>
        <v>39.5</v>
      </c>
      <c r="O393" s="19" t="s">
        <v>2166</v>
      </c>
      <c r="P393" s="19" t="s">
        <v>2167</v>
      </c>
      <c r="Q393" s="19" t="s">
        <v>134</v>
      </c>
      <c r="R393" s="20">
        <v>44627</v>
      </c>
      <c r="S393">
        <v>308</v>
      </c>
      <c r="T393">
        <v>72</v>
      </c>
    </row>
    <row r="394" spans="1:20" x14ac:dyDescent="0.25">
      <c r="A394">
        <v>393</v>
      </c>
      <c r="B394" s="19" t="s">
        <v>2168</v>
      </c>
      <c r="C394" s="19" t="s">
        <v>2169</v>
      </c>
      <c r="D394" s="19" t="s">
        <v>2170</v>
      </c>
      <c r="E394" s="19" t="s">
        <v>48</v>
      </c>
      <c r="F394" s="19" t="s">
        <v>63</v>
      </c>
      <c r="G394" s="21">
        <v>4523</v>
      </c>
      <c r="H39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94" s="22">
        <v>44554</v>
      </c>
      <c r="J394" s="23">
        <f ca="1">DATEDIF(BDD_client___segmentation__2[[#This Row],[date_web]],TODAY(),"M")</f>
        <v>15</v>
      </c>
      <c r="K39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94" s="21">
        <v>20</v>
      </c>
      <c r="M394" s="21">
        <f>BDD_client___segmentation__2[[#This Row],[24months_web]]*0.5</f>
        <v>10</v>
      </c>
      <c r="N394" s="21">
        <f ca="1">SUM(BDD_client___segmentation__2[[#This Row],[montant_score]],BDD_client___segmentation__2[[#This Row],[recence_score]],BDD_client___segmentation__2[[#This Row],[frequence_score]])</f>
        <v>41</v>
      </c>
      <c r="O394" s="19" t="s">
        <v>2171</v>
      </c>
      <c r="P394" s="19" t="s">
        <v>1586</v>
      </c>
      <c r="Q394" s="19" t="s">
        <v>1587</v>
      </c>
      <c r="R394" s="20">
        <v>43153</v>
      </c>
      <c r="S394">
        <v>2480</v>
      </c>
      <c r="T394">
        <v>81</v>
      </c>
    </row>
    <row r="395" spans="1:20" x14ac:dyDescent="0.25">
      <c r="A395">
        <v>394</v>
      </c>
      <c r="B395" s="19" t="s">
        <v>2172</v>
      </c>
      <c r="C395" s="19" t="s">
        <v>2173</v>
      </c>
      <c r="D395" s="19" t="s">
        <v>2174</v>
      </c>
      <c r="E395" s="19" t="s">
        <v>62</v>
      </c>
      <c r="F395" s="19" t="s">
        <v>49</v>
      </c>
      <c r="G395" s="21">
        <v>557</v>
      </c>
      <c r="H39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95" s="22">
        <v>43887</v>
      </c>
      <c r="J395" s="23">
        <f ca="1">DATEDIF(BDD_client___segmentation__2[[#This Row],[date_web]],TODAY(),"M")</f>
        <v>37</v>
      </c>
      <c r="K39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95" s="21">
        <v>2</v>
      </c>
      <c r="M395" s="21">
        <f>BDD_client___segmentation__2[[#This Row],[24months_web]]*0.5</f>
        <v>1</v>
      </c>
      <c r="N395" s="21">
        <f ca="1">SUM(BDD_client___segmentation__2[[#This Row],[montant_score]],BDD_client___segmentation__2[[#This Row],[recence_score]],BDD_client___segmentation__2[[#This Row],[frequence_score]])</f>
        <v>11</v>
      </c>
      <c r="O395" s="19" t="s">
        <v>2175</v>
      </c>
      <c r="P395" s="19" t="s">
        <v>2176</v>
      </c>
      <c r="Q395" s="19" t="s">
        <v>2177</v>
      </c>
      <c r="R395" s="20">
        <v>44073</v>
      </c>
      <c r="S395">
        <v>1983</v>
      </c>
      <c r="T395">
        <v>33</v>
      </c>
    </row>
    <row r="396" spans="1:20" x14ac:dyDescent="0.25">
      <c r="A396">
        <v>395</v>
      </c>
      <c r="B396" s="19" t="s">
        <v>2178</v>
      </c>
      <c r="C396" s="19" t="s">
        <v>2179</v>
      </c>
      <c r="D396" s="19" t="s">
        <v>2180</v>
      </c>
      <c r="E396" s="19" t="s">
        <v>62</v>
      </c>
      <c r="F396" s="19" t="s">
        <v>49</v>
      </c>
      <c r="G396" s="21">
        <v>2693</v>
      </c>
      <c r="H39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96" s="22">
        <v>44549</v>
      </c>
      <c r="J396" s="23">
        <f ca="1">DATEDIF(BDD_client___segmentation__2[[#This Row],[date_web]],TODAY(),"M")</f>
        <v>15</v>
      </c>
      <c r="K39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396" s="21">
        <v>12</v>
      </c>
      <c r="M396" s="21">
        <f>BDD_client___segmentation__2[[#This Row],[24months_web]]*0.5</f>
        <v>6</v>
      </c>
      <c r="N396" s="21">
        <f ca="1">SUM(BDD_client___segmentation__2[[#This Row],[montant_score]],BDD_client___segmentation__2[[#This Row],[recence_score]],BDD_client___segmentation__2[[#This Row],[frequence_score]])</f>
        <v>27</v>
      </c>
      <c r="O396" s="19" t="s">
        <v>2181</v>
      </c>
      <c r="P396" s="19" t="s">
        <v>2182</v>
      </c>
      <c r="Q396" s="19" t="s">
        <v>2183</v>
      </c>
      <c r="R396" s="20">
        <v>43839</v>
      </c>
      <c r="S396">
        <v>261</v>
      </c>
      <c r="T396">
        <v>4</v>
      </c>
    </row>
    <row r="397" spans="1:20" x14ac:dyDescent="0.25">
      <c r="A397">
        <v>396</v>
      </c>
      <c r="B397" s="19" t="s">
        <v>2184</v>
      </c>
      <c r="C397" s="19" t="s">
        <v>2185</v>
      </c>
      <c r="D397" s="19" t="s">
        <v>2186</v>
      </c>
      <c r="E397" s="19" t="s">
        <v>48</v>
      </c>
      <c r="F397" s="19" t="s">
        <v>49</v>
      </c>
      <c r="G397" s="21">
        <v>983</v>
      </c>
      <c r="H39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397" s="22">
        <v>43299</v>
      </c>
      <c r="J397" s="23">
        <f ca="1">DATEDIF(BDD_client___segmentation__2[[#This Row],[date_web]],TODAY(),"M")</f>
        <v>56</v>
      </c>
      <c r="K39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97" s="21">
        <v>0</v>
      </c>
      <c r="M397" s="21">
        <f>BDD_client___segmentation__2[[#This Row],[24months_web]]*0.5</f>
        <v>0</v>
      </c>
      <c r="N397" s="21">
        <f ca="1">SUM(BDD_client___segmentation__2[[#This Row],[montant_score]],BDD_client___segmentation__2[[#This Row],[recence_score]],BDD_client___segmentation__2[[#This Row],[frequence_score]])</f>
        <v>10</v>
      </c>
      <c r="O397" s="19" t="s">
        <v>2187</v>
      </c>
      <c r="P397" s="19" t="s">
        <v>2188</v>
      </c>
      <c r="Q397" s="19" t="s">
        <v>2189</v>
      </c>
      <c r="R397" s="20">
        <v>43228</v>
      </c>
      <c r="S397">
        <v>4323</v>
      </c>
      <c r="T397">
        <v>130</v>
      </c>
    </row>
    <row r="398" spans="1:20" x14ac:dyDescent="0.25">
      <c r="A398">
        <v>397</v>
      </c>
      <c r="B398" s="19" t="s">
        <v>2190</v>
      </c>
      <c r="C398" s="19" t="s">
        <v>2191</v>
      </c>
      <c r="D398" s="19" t="s">
        <v>2192</v>
      </c>
      <c r="E398" s="19" t="s">
        <v>48</v>
      </c>
      <c r="F398" s="19" t="s">
        <v>49</v>
      </c>
      <c r="G398" s="21">
        <v>2572</v>
      </c>
      <c r="H39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398" s="22">
        <v>44114</v>
      </c>
      <c r="J398" s="23">
        <f ca="1">DATEDIF(BDD_client___segmentation__2[[#This Row],[date_web]],TODAY(),"M")</f>
        <v>29</v>
      </c>
      <c r="K39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98" s="21">
        <v>19</v>
      </c>
      <c r="M398" s="21">
        <f>BDD_client___segmentation__2[[#This Row],[24months_web]]*0.5</f>
        <v>9.5</v>
      </c>
      <c r="N398" s="21">
        <f ca="1">SUM(BDD_client___segmentation__2[[#This Row],[montant_score]],BDD_client___segmentation__2[[#This Row],[recence_score]],BDD_client___segmentation__2[[#This Row],[frequence_score]])</f>
        <v>29.5</v>
      </c>
      <c r="O398" s="19" t="s">
        <v>614</v>
      </c>
      <c r="P398" s="19" t="s">
        <v>2193</v>
      </c>
      <c r="Q398" s="19" t="s">
        <v>2194</v>
      </c>
      <c r="R398" s="20">
        <v>44479</v>
      </c>
      <c r="S398">
        <v>4003</v>
      </c>
      <c r="T398">
        <v>42</v>
      </c>
    </row>
    <row r="399" spans="1:20" x14ac:dyDescent="0.25">
      <c r="A399">
        <v>398</v>
      </c>
      <c r="B399" s="19" t="s">
        <v>2195</v>
      </c>
      <c r="C399" s="19" t="s">
        <v>2196</v>
      </c>
      <c r="D399" s="19" t="s">
        <v>2197</v>
      </c>
      <c r="E399" s="19" t="s">
        <v>48</v>
      </c>
      <c r="F399" s="19" t="s">
        <v>49</v>
      </c>
      <c r="G399" s="21">
        <v>3683</v>
      </c>
      <c r="H39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399" s="22">
        <v>43194</v>
      </c>
      <c r="J399" s="23">
        <f ca="1">DATEDIF(BDD_client___segmentation__2[[#This Row],[date_web]],TODAY(),"M")</f>
        <v>59</v>
      </c>
      <c r="K39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399" s="21">
        <v>30</v>
      </c>
      <c r="M399" s="21">
        <f>BDD_client___segmentation__2[[#This Row],[24months_web]]*0.5</f>
        <v>15</v>
      </c>
      <c r="N399" s="21">
        <f ca="1">SUM(BDD_client___segmentation__2[[#This Row],[montant_score]],BDD_client___segmentation__2[[#This Row],[recence_score]],BDD_client___segmentation__2[[#This Row],[frequence_score]])</f>
        <v>45</v>
      </c>
      <c r="O399" s="19" t="s">
        <v>1484</v>
      </c>
      <c r="P399" s="19" t="s">
        <v>2198</v>
      </c>
      <c r="Q399" s="19" t="s">
        <v>2199</v>
      </c>
      <c r="R399" s="20">
        <v>44584</v>
      </c>
      <c r="S399">
        <v>3640</v>
      </c>
      <c r="T399">
        <v>32</v>
      </c>
    </row>
    <row r="400" spans="1:20" x14ac:dyDescent="0.25">
      <c r="A400">
        <v>399</v>
      </c>
      <c r="B400" s="19" t="s">
        <v>303</v>
      </c>
      <c r="C400" s="19" t="s">
        <v>2200</v>
      </c>
      <c r="D400" s="19" t="s">
        <v>2201</v>
      </c>
      <c r="E400" s="19" t="s">
        <v>62</v>
      </c>
      <c r="F400" s="19" t="s">
        <v>63</v>
      </c>
      <c r="G400" s="21">
        <v>2538</v>
      </c>
      <c r="H40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00" s="22">
        <v>44658</v>
      </c>
      <c r="J400" s="23">
        <f ca="1">DATEDIF(BDD_client___segmentation__2[[#This Row],[date_web]],TODAY(),"M")</f>
        <v>11</v>
      </c>
      <c r="K40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400" s="21">
        <v>8</v>
      </c>
      <c r="M400" s="21">
        <f>BDD_client___segmentation__2[[#This Row],[24months_web]]*0.5</f>
        <v>4</v>
      </c>
      <c r="N400" s="21">
        <f ca="1">SUM(BDD_client___segmentation__2[[#This Row],[montant_score]],BDD_client___segmentation__2[[#This Row],[recence_score]],BDD_client___segmentation__2[[#This Row],[frequence_score]])</f>
        <v>29</v>
      </c>
      <c r="O400" s="19" t="s">
        <v>2202</v>
      </c>
      <c r="P400" s="19" t="s">
        <v>2203</v>
      </c>
      <c r="Q400" s="19" t="s">
        <v>2204</v>
      </c>
      <c r="R400" s="20">
        <v>43136</v>
      </c>
      <c r="S400">
        <v>970</v>
      </c>
      <c r="T400">
        <v>111</v>
      </c>
    </row>
    <row r="401" spans="1:20" x14ac:dyDescent="0.25">
      <c r="A401">
        <v>400</v>
      </c>
      <c r="B401" s="19" t="s">
        <v>2205</v>
      </c>
      <c r="C401" s="19" t="s">
        <v>2206</v>
      </c>
      <c r="D401" s="19" t="s">
        <v>2207</v>
      </c>
      <c r="E401" s="19" t="s">
        <v>48</v>
      </c>
      <c r="F401" s="19" t="s">
        <v>49</v>
      </c>
      <c r="G401" s="21">
        <v>2125</v>
      </c>
      <c r="H40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01" s="22">
        <v>44832</v>
      </c>
      <c r="J401" s="23">
        <f ca="1">DATEDIF(BDD_client___segmentation__2[[#This Row],[date_web]],TODAY(),"M")</f>
        <v>5</v>
      </c>
      <c r="K40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401" s="21">
        <v>17</v>
      </c>
      <c r="M401" s="21">
        <f>BDD_client___segmentation__2[[#This Row],[24months_web]]*0.5</f>
        <v>8.5</v>
      </c>
      <c r="N401" s="21">
        <f ca="1">SUM(BDD_client___segmentation__2[[#This Row],[montant_score]],BDD_client___segmentation__2[[#This Row],[recence_score]],BDD_client___segmentation__2[[#This Row],[frequence_score]])</f>
        <v>38.5</v>
      </c>
      <c r="O401" s="19" t="s">
        <v>2208</v>
      </c>
      <c r="P401" s="19" t="s">
        <v>347</v>
      </c>
      <c r="Q401" s="19" t="s">
        <v>320</v>
      </c>
      <c r="R401" s="20">
        <v>43258</v>
      </c>
      <c r="S401">
        <v>3023</v>
      </c>
      <c r="T401">
        <v>63</v>
      </c>
    </row>
    <row r="402" spans="1:20" x14ac:dyDescent="0.25">
      <c r="A402">
        <v>401</v>
      </c>
      <c r="B402" s="19" t="s">
        <v>2209</v>
      </c>
      <c r="C402" s="19" t="s">
        <v>2210</v>
      </c>
      <c r="D402" s="19" t="s">
        <v>2211</v>
      </c>
      <c r="E402" s="19" t="s">
        <v>62</v>
      </c>
      <c r="F402" s="19" t="s">
        <v>63</v>
      </c>
      <c r="G402" s="21">
        <v>1625</v>
      </c>
      <c r="H40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02" s="22">
        <v>44080</v>
      </c>
      <c r="J402" s="23">
        <f ca="1">DATEDIF(BDD_client___segmentation__2[[#This Row],[date_web]],TODAY(),"M")</f>
        <v>30</v>
      </c>
      <c r="K40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02" s="21">
        <v>24</v>
      </c>
      <c r="M402" s="21">
        <f>BDD_client___segmentation__2[[#This Row],[24months_web]]*0.5</f>
        <v>12</v>
      </c>
      <c r="N402" s="21">
        <f ca="1">SUM(BDD_client___segmentation__2[[#This Row],[montant_score]],BDD_client___segmentation__2[[#This Row],[recence_score]],BDD_client___segmentation__2[[#This Row],[frequence_score]])</f>
        <v>32</v>
      </c>
      <c r="O402" s="19" t="s">
        <v>620</v>
      </c>
      <c r="P402" s="19" t="s">
        <v>2212</v>
      </c>
      <c r="Q402" s="19" t="s">
        <v>2213</v>
      </c>
      <c r="R402" s="20">
        <v>43221</v>
      </c>
      <c r="S402">
        <v>1431</v>
      </c>
      <c r="T402">
        <v>53</v>
      </c>
    </row>
    <row r="403" spans="1:20" x14ac:dyDescent="0.25">
      <c r="A403">
        <v>402</v>
      </c>
      <c r="B403" s="19" t="s">
        <v>2214</v>
      </c>
      <c r="C403" s="19" t="s">
        <v>2215</v>
      </c>
      <c r="D403" s="19" t="s">
        <v>2216</v>
      </c>
      <c r="E403" s="19" t="s">
        <v>48</v>
      </c>
      <c r="F403" s="19" t="s">
        <v>49</v>
      </c>
      <c r="G403" s="21">
        <v>2516</v>
      </c>
      <c r="H40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03" s="22">
        <v>44591</v>
      </c>
      <c r="J403" s="23">
        <f ca="1">DATEDIF(BDD_client___segmentation__2[[#This Row],[date_web]],TODAY(),"M")</f>
        <v>13</v>
      </c>
      <c r="K40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03" s="21">
        <v>15</v>
      </c>
      <c r="M403" s="21">
        <f>BDD_client___segmentation__2[[#This Row],[24months_web]]*0.5</f>
        <v>7.5</v>
      </c>
      <c r="N403" s="21">
        <f ca="1">SUM(BDD_client___segmentation__2[[#This Row],[montant_score]],BDD_client___segmentation__2[[#This Row],[recence_score]],BDD_client___segmentation__2[[#This Row],[frequence_score]])</f>
        <v>28.5</v>
      </c>
      <c r="O403" s="19" t="s">
        <v>2217</v>
      </c>
      <c r="P403" s="19" t="s">
        <v>2218</v>
      </c>
      <c r="Q403" s="19" t="s">
        <v>2219</v>
      </c>
      <c r="R403" s="20">
        <v>44742</v>
      </c>
      <c r="S403">
        <v>553</v>
      </c>
      <c r="T403">
        <v>237</v>
      </c>
    </row>
    <row r="404" spans="1:20" x14ac:dyDescent="0.25">
      <c r="A404">
        <v>403</v>
      </c>
      <c r="B404" s="19" t="s">
        <v>2220</v>
      </c>
      <c r="C404" s="19" t="s">
        <v>2221</v>
      </c>
      <c r="D404" s="19" t="s">
        <v>2222</v>
      </c>
      <c r="E404" s="19" t="s">
        <v>62</v>
      </c>
      <c r="F404" s="19" t="s">
        <v>49</v>
      </c>
      <c r="G404" s="21">
        <v>1056</v>
      </c>
      <c r="H40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04" s="22">
        <v>44275</v>
      </c>
      <c r="J404" s="23">
        <f ca="1">DATEDIF(BDD_client___segmentation__2[[#This Row],[date_web]],TODAY(),"M")</f>
        <v>24</v>
      </c>
      <c r="K40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04" s="21">
        <v>15</v>
      </c>
      <c r="M404" s="21">
        <f>BDD_client___segmentation__2[[#This Row],[24months_web]]*0.5</f>
        <v>7.5</v>
      </c>
      <c r="N404" s="21">
        <f ca="1">SUM(BDD_client___segmentation__2[[#This Row],[montant_score]],BDD_client___segmentation__2[[#This Row],[recence_score]],BDD_client___segmentation__2[[#This Row],[frequence_score]])</f>
        <v>28.5</v>
      </c>
      <c r="O404" s="19" t="s">
        <v>2223</v>
      </c>
      <c r="P404" s="19" t="s">
        <v>2224</v>
      </c>
      <c r="Q404" s="19" t="s">
        <v>1247</v>
      </c>
      <c r="R404" s="20">
        <v>44337</v>
      </c>
      <c r="S404">
        <v>487</v>
      </c>
      <c r="T404">
        <v>216</v>
      </c>
    </row>
    <row r="405" spans="1:20" x14ac:dyDescent="0.25">
      <c r="A405">
        <v>404</v>
      </c>
      <c r="B405" s="19" t="s">
        <v>2225</v>
      </c>
      <c r="C405" s="19" t="s">
        <v>2226</v>
      </c>
      <c r="D405" s="19" t="s">
        <v>2227</v>
      </c>
      <c r="E405" s="19" t="s">
        <v>62</v>
      </c>
      <c r="F405" s="19" t="s">
        <v>49</v>
      </c>
      <c r="G405" s="21">
        <v>1465</v>
      </c>
      <c r="H40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05" s="22">
        <v>43533</v>
      </c>
      <c r="J405" s="23">
        <f ca="1">DATEDIF(BDD_client___segmentation__2[[#This Row],[date_web]],TODAY(),"M")</f>
        <v>48</v>
      </c>
      <c r="K40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05" s="21">
        <v>12</v>
      </c>
      <c r="M405" s="21">
        <f>BDD_client___segmentation__2[[#This Row],[24months_web]]*0.5</f>
        <v>6</v>
      </c>
      <c r="N405" s="21">
        <f ca="1">SUM(BDD_client___segmentation__2[[#This Row],[montant_score]],BDD_client___segmentation__2[[#This Row],[recence_score]],BDD_client___segmentation__2[[#This Row],[frequence_score]])</f>
        <v>26</v>
      </c>
      <c r="O405" s="19" t="s">
        <v>106</v>
      </c>
      <c r="P405" s="19" t="s">
        <v>2228</v>
      </c>
      <c r="Q405" s="19" t="s">
        <v>680</v>
      </c>
      <c r="R405" s="20">
        <v>43155</v>
      </c>
      <c r="S405">
        <v>361</v>
      </c>
      <c r="T405">
        <v>2</v>
      </c>
    </row>
    <row r="406" spans="1:20" x14ac:dyDescent="0.25">
      <c r="A406">
        <v>405</v>
      </c>
      <c r="B406" s="19" t="s">
        <v>2229</v>
      </c>
      <c r="C406" s="19" t="s">
        <v>2230</v>
      </c>
      <c r="D406" s="19" t="s">
        <v>2231</v>
      </c>
      <c r="E406" s="19" t="s">
        <v>62</v>
      </c>
      <c r="F406" s="19" t="s">
        <v>49</v>
      </c>
      <c r="G406" s="21">
        <v>2728</v>
      </c>
      <c r="H40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06" s="22">
        <v>43220</v>
      </c>
      <c r="J406" s="23">
        <f ca="1">DATEDIF(BDD_client___segmentation__2[[#This Row],[date_web]],TODAY(),"M")</f>
        <v>58</v>
      </c>
      <c r="K40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06" s="21">
        <v>20</v>
      </c>
      <c r="M406" s="21">
        <f>BDD_client___segmentation__2[[#This Row],[24months_web]]*0.5</f>
        <v>10</v>
      </c>
      <c r="N406" s="21">
        <f ca="1">SUM(BDD_client___segmentation__2[[#This Row],[montant_score]],BDD_client___segmentation__2[[#This Row],[recence_score]],BDD_client___segmentation__2[[#This Row],[frequence_score]])</f>
        <v>30</v>
      </c>
      <c r="O406" s="19" t="s">
        <v>386</v>
      </c>
      <c r="P406" s="19" t="s">
        <v>2232</v>
      </c>
      <c r="Q406" s="19" t="s">
        <v>2233</v>
      </c>
      <c r="R406" s="20">
        <v>44374</v>
      </c>
      <c r="S406">
        <v>1908</v>
      </c>
      <c r="T406">
        <v>204</v>
      </c>
    </row>
    <row r="407" spans="1:20" x14ac:dyDescent="0.25">
      <c r="A407">
        <v>406</v>
      </c>
      <c r="B407" s="19" t="s">
        <v>2234</v>
      </c>
      <c r="C407" s="19" t="s">
        <v>2235</v>
      </c>
      <c r="D407" s="19" t="s">
        <v>2236</v>
      </c>
      <c r="E407" s="19" t="s">
        <v>62</v>
      </c>
      <c r="F407" s="19" t="s">
        <v>49</v>
      </c>
      <c r="G407" s="21">
        <v>807</v>
      </c>
      <c r="H40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407" s="22">
        <v>44071</v>
      </c>
      <c r="J407" s="23">
        <f ca="1">DATEDIF(BDD_client___segmentation__2[[#This Row],[date_web]],TODAY(),"M")</f>
        <v>30</v>
      </c>
      <c r="K40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07" s="21">
        <v>12</v>
      </c>
      <c r="M407" s="21">
        <f>BDD_client___segmentation__2[[#This Row],[24months_web]]*0.5</f>
        <v>6</v>
      </c>
      <c r="N407" s="21">
        <f ca="1">SUM(BDD_client___segmentation__2[[#This Row],[montant_score]],BDD_client___segmentation__2[[#This Row],[recence_score]],BDD_client___segmentation__2[[#This Row],[frequence_score]])</f>
        <v>16</v>
      </c>
      <c r="O407" s="19" t="s">
        <v>392</v>
      </c>
      <c r="P407" s="19" t="s">
        <v>2237</v>
      </c>
      <c r="Q407" s="19" t="s">
        <v>2238</v>
      </c>
      <c r="R407" s="20">
        <v>43371</v>
      </c>
      <c r="S407">
        <v>2256</v>
      </c>
      <c r="T407">
        <v>95</v>
      </c>
    </row>
    <row r="408" spans="1:20" x14ac:dyDescent="0.25">
      <c r="A408">
        <v>407</v>
      </c>
      <c r="B408" s="19" t="s">
        <v>2239</v>
      </c>
      <c r="C408" s="19" t="s">
        <v>2240</v>
      </c>
      <c r="D408" s="19" t="s">
        <v>2241</v>
      </c>
      <c r="E408" s="19" t="s">
        <v>48</v>
      </c>
      <c r="F408" s="19" t="s">
        <v>49</v>
      </c>
      <c r="G408" s="21">
        <v>2997</v>
      </c>
      <c r="H40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08" s="22">
        <v>43766</v>
      </c>
      <c r="J408" s="23">
        <f ca="1">DATEDIF(BDD_client___segmentation__2[[#This Row],[date_web]],TODAY(),"M")</f>
        <v>40</v>
      </c>
      <c r="K40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08" s="21">
        <v>11</v>
      </c>
      <c r="M408" s="21">
        <f>BDD_client___segmentation__2[[#This Row],[24months_web]]*0.5</f>
        <v>5.5</v>
      </c>
      <c r="N408" s="21">
        <f ca="1">SUM(BDD_client___segmentation__2[[#This Row],[montant_score]],BDD_client___segmentation__2[[#This Row],[recence_score]],BDD_client___segmentation__2[[#This Row],[frequence_score]])</f>
        <v>25.5</v>
      </c>
      <c r="O408" s="19" t="s">
        <v>2242</v>
      </c>
      <c r="P408" s="19" t="s">
        <v>2243</v>
      </c>
      <c r="Q408" s="19" t="s">
        <v>2244</v>
      </c>
      <c r="R408" s="20">
        <v>44473</v>
      </c>
      <c r="S408">
        <v>982</v>
      </c>
      <c r="T408">
        <v>122</v>
      </c>
    </row>
    <row r="409" spans="1:20" x14ac:dyDescent="0.25">
      <c r="A409">
        <v>408</v>
      </c>
      <c r="B409" s="19" t="s">
        <v>2245</v>
      </c>
      <c r="C409" s="19" t="s">
        <v>2246</v>
      </c>
      <c r="D409" s="19" t="s">
        <v>2247</v>
      </c>
      <c r="E409" s="19" t="s">
        <v>62</v>
      </c>
      <c r="F409" s="19" t="s">
        <v>63</v>
      </c>
      <c r="G409" s="21">
        <v>3183</v>
      </c>
      <c r="H40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09" s="22">
        <v>44460</v>
      </c>
      <c r="J409" s="23">
        <f ca="1">DATEDIF(BDD_client___segmentation__2[[#This Row],[date_web]],TODAY(),"M")</f>
        <v>18</v>
      </c>
      <c r="K40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09" s="21">
        <v>14</v>
      </c>
      <c r="M409" s="21">
        <f>BDD_client___segmentation__2[[#This Row],[24months_web]]*0.5</f>
        <v>7</v>
      </c>
      <c r="N409" s="21">
        <f ca="1">SUM(BDD_client___segmentation__2[[#This Row],[montant_score]],BDD_client___segmentation__2[[#This Row],[recence_score]],BDD_client___segmentation__2[[#This Row],[frequence_score]])</f>
        <v>38</v>
      </c>
      <c r="O409" s="19" t="s">
        <v>2248</v>
      </c>
      <c r="P409" s="19" t="s">
        <v>2249</v>
      </c>
      <c r="Q409" s="19" t="s">
        <v>2250</v>
      </c>
      <c r="R409" s="20">
        <v>44198</v>
      </c>
      <c r="S409">
        <v>2019</v>
      </c>
      <c r="T409">
        <v>60</v>
      </c>
    </row>
    <row r="410" spans="1:20" x14ac:dyDescent="0.25">
      <c r="A410">
        <v>409</v>
      </c>
      <c r="B410" s="19" t="s">
        <v>2251</v>
      </c>
      <c r="C410" s="19" t="s">
        <v>2252</v>
      </c>
      <c r="D410" s="19" t="s">
        <v>2253</v>
      </c>
      <c r="E410" s="19" t="s">
        <v>62</v>
      </c>
      <c r="F410" s="19" t="s">
        <v>49</v>
      </c>
      <c r="G410" s="21">
        <v>2814</v>
      </c>
      <c r="H41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10" s="22">
        <v>44855</v>
      </c>
      <c r="J410" s="23">
        <f ca="1">DATEDIF(BDD_client___segmentation__2[[#This Row],[date_web]],TODAY(),"M")</f>
        <v>5</v>
      </c>
      <c r="K41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410" s="21">
        <v>6</v>
      </c>
      <c r="M410" s="21">
        <f>BDD_client___segmentation__2[[#This Row],[24months_web]]*0.5</f>
        <v>3</v>
      </c>
      <c r="N410" s="21">
        <f ca="1">SUM(BDD_client___segmentation__2[[#This Row],[montant_score]],BDD_client___segmentation__2[[#This Row],[recence_score]],BDD_client___segmentation__2[[#This Row],[frequence_score]])</f>
        <v>33</v>
      </c>
      <c r="O410" s="19" t="s">
        <v>2254</v>
      </c>
      <c r="P410" s="19" t="s">
        <v>2255</v>
      </c>
      <c r="Q410" s="19" t="s">
        <v>2256</v>
      </c>
      <c r="R410" s="20">
        <v>43765</v>
      </c>
      <c r="S410">
        <v>993</v>
      </c>
      <c r="T410">
        <v>247</v>
      </c>
    </row>
    <row r="411" spans="1:20" x14ac:dyDescent="0.25">
      <c r="A411">
        <v>410</v>
      </c>
      <c r="B411" s="19" t="s">
        <v>2257</v>
      </c>
      <c r="C411" s="19" t="s">
        <v>2258</v>
      </c>
      <c r="D411" s="19" t="s">
        <v>2259</v>
      </c>
      <c r="E411" s="19" t="s">
        <v>48</v>
      </c>
      <c r="F411" s="19" t="s">
        <v>49</v>
      </c>
      <c r="G411" s="21">
        <v>556</v>
      </c>
      <c r="H41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411" s="22">
        <v>44688</v>
      </c>
      <c r="J411" s="23">
        <f ca="1">DATEDIF(BDD_client___segmentation__2[[#This Row],[date_web]],TODAY(),"M")</f>
        <v>10</v>
      </c>
      <c r="K41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411" s="21">
        <v>9</v>
      </c>
      <c r="M411" s="21">
        <f>BDD_client___segmentation__2[[#This Row],[24months_web]]*0.5</f>
        <v>4.5</v>
      </c>
      <c r="N411" s="21">
        <f ca="1">SUM(BDD_client___segmentation__2[[#This Row],[montant_score]],BDD_client___segmentation__2[[#This Row],[recence_score]],BDD_client___segmentation__2[[#This Row],[frequence_score]])</f>
        <v>19.5</v>
      </c>
      <c r="O411" s="19" t="s">
        <v>2260</v>
      </c>
      <c r="P411" s="19" t="s">
        <v>2261</v>
      </c>
      <c r="Q411" s="19" t="s">
        <v>189</v>
      </c>
      <c r="R411" s="20">
        <v>43560</v>
      </c>
      <c r="S411">
        <v>1558</v>
      </c>
      <c r="T411">
        <v>135</v>
      </c>
    </row>
    <row r="412" spans="1:20" x14ac:dyDescent="0.25">
      <c r="A412">
        <v>411</v>
      </c>
      <c r="B412" s="19" t="s">
        <v>2262</v>
      </c>
      <c r="C412" s="19" t="s">
        <v>2263</v>
      </c>
      <c r="D412" s="19" t="s">
        <v>2264</v>
      </c>
      <c r="E412" s="19" t="s">
        <v>48</v>
      </c>
      <c r="F412" s="19" t="s">
        <v>49</v>
      </c>
      <c r="G412" s="21">
        <v>4794</v>
      </c>
      <c r="H41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12" s="22">
        <v>44723</v>
      </c>
      <c r="J412" s="23">
        <f ca="1">DATEDIF(BDD_client___segmentation__2[[#This Row],[date_web]],TODAY(),"M")</f>
        <v>9</v>
      </c>
      <c r="K41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412" s="21">
        <v>26</v>
      </c>
      <c r="M412" s="21">
        <f>BDD_client___segmentation__2[[#This Row],[24months_web]]*0.5</f>
        <v>13</v>
      </c>
      <c r="N412" s="21">
        <f ca="1">SUM(BDD_client___segmentation__2[[#This Row],[montant_score]],BDD_client___segmentation__2[[#This Row],[recence_score]],BDD_client___segmentation__2[[#This Row],[frequence_score]])</f>
        <v>48</v>
      </c>
      <c r="O412" s="19" t="s">
        <v>2265</v>
      </c>
      <c r="P412" s="19" t="s">
        <v>1389</v>
      </c>
      <c r="Q412" s="19" t="s">
        <v>1390</v>
      </c>
      <c r="R412" s="20">
        <v>44099</v>
      </c>
      <c r="S412">
        <v>571</v>
      </c>
      <c r="T412">
        <v>213</v>
      </c>
    </row>
    <row r="413" spans="1:20" x14ac:dyDescent="0.25">
      <c r="A413">
        <v>412</v>
      </c>
      <c r="B413" s="19" t="s">
        <v>2266</v>
      </c>
      <c r="C413" s="19" t="s">
        <v>2267</v>
      </c>
      <c r="D413" s="19" t="s">
        <v>2268</v>
      </c>
      <c r="E413" s="19" t="s">
        <v>62</v>
      </c>
      <c r="F413" s="19" t="s">
        <v>49</v>
      </c>
      <c r="G413" s="21">
        <v>4518</v>
      </c>
      <c r="H41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13" s="22">
        <v>43211</v>
      </c>
      <c r="J413" s="23">
        <f ca="1">DATEDIF(BDD_client___segmentation__2[[#This Row],[date_web]],TODAY(),"M")</f>
        <v>59</v>
      </c>
      <c r="K41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13" s="21">
        <v>9</v>
      </c>
      <c r="M413" s="21">
        <f>BDD_client___segmentation__2[[#This Row],[24months_web]]*0.5</f>
        <v>4.5</v>
      </c>
      <c r="N413" s="21">
        <f ca="1">SUM(BDD_client___segmentation__2[[#This Row],[montant_score]],BDD_client___segmentation__2[[#This Row],[recence_score]],BDD_client___segmentation__2[[#This Row],[frequence_score]])</f>
        <v>34.5</v>
      </c>
      <c r="O413" s="19" t="s">
        <v>2269</v>
      </c>
      <c r="P413" s="19" t="s">
        <v>2270</v>
      </c>
      <c r="Q413" s="19" t="s">
        <v>2271</v>
      </c>
      <c r="R413" s="20">
        <v>44483</v>
      </c>
      <c r="S413">
        <v>3958</v>
      </c>
      <c r="T413">
        <v>112</v>
      </c>
    </row>
    <row r="414" spans="1:20" x14ac:dyDescent="0.25">
      <c r="A414">
        <v>413</v>
      </c>
      <c r="B414" s="19" t="s">
        <v>2272</v>
      </c>
      <c r="C414" s="19" t="s">
        <v>2273</v>
      </c>
      <c r="D414" s="19" t="s">
        <v>2274</v>
      </c>
      <c r="E414" s="19" t="s">
        <v>62</v>
      </c>
      <c r="F414" s="19" t="s">
        <v>125</v>
      </c>
      <c r="G414" s="21">
        <v>2197</v>
      </c>
      <c r="H41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14" s="22">
        <v>43974</v>
      </c>
      <c r="J414" s="23">
        <f ca="1">DATEDIF(BDD_client___segmentation__2[[#This Row],[date_web]],TODAY(),"M")</f>
        <v>34</v>
      </c>
      <c r="K41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14" s="21">
        <v>24</v>
      </c>
      <c r="M414" s="21">
        <f>BDD_client___segmentation__2[[#This Row],[24months_web]]*0.5</f>
        <v>12</v>
      </c>
      <c r="N414" s="21">
        <f ca="1">SUM(BDD_client___segmentation__2[[#This Row],[montant_score]],BDD_client___segmentation__2[[#This Row],[recence_score]],BDD_client___segmentation__2[[#This Row],[frequence_score]])</f>
        <v>32</v>
      </c>
      <c r="O414" s="19" t="s">
        <v>542</v>
      </c>
      <c r="P414" s="19" t="s">
        <v>2275</v>
      </c>
      <c r="Q414" s="19" t="s">
        <v>2276</v>
      </c>
      <c r="R414" s="20">
        <v>43803</v>
      </c>
      <c r="S414">
        <v>3061</v>
      </c>
      <c r="T414">
        <v>5</v>
      </c>
    </row>
    <row r="415" spans="1:20" x14ac:dyDescent="0.25">
      <c r="A415">
        <v>414</v>
      </c>
      <c r="B415" s="19" t="s">
        <v>2277</v>
      </c>
      <c r="C415" s="19" t="s">
        <v>2278</v>
      </c>
      <c r="D415" s="19" t="s">
        <v>2279</v>
      </c>
      <c r="E415" s="19" t="s">
        <v>48</v>
      </c>
      <c r="F415" s="19" t="s">
        <v>49</v>
      </c>
      <c r="G415" s="21">
        <v>823</v>
      </c>
      <c r="H41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415" s="22">
        <v>44523</v>
      </c>
      <c r="J415" s="23">
        <f ca="1">DATEDIF(BDD_client___segmentation__2[[#This Row],[date_web]],TODAY(),"M")</f>
        <v>16</v>
      </c>
      <c r="K41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15" s="21">
        <v>19</v>
      </c>
      <c r="M415" s="21">
        <f>BDD_client___segmentation__2[[#This Row],[24months_web]]*0.5</f>
        <v>9.5</v>
      </c>
      <c r="N415" s="21">
        <f ca="1">SUM(BDD_client___segmentation__2[[#This Row],[montant_score]],BDD_client___segmentation__2[[#This Row],[recence_score]],BDD_client___segmentation__2[[#This Row],[frequence_score]])</f>
        <v>20.5</v>
      </c>
      <c r="O415" s="19" t="s">
        <v>2280</v>
      </c>
      <c r="P415" s="19" t="s">
        <v>2281</v>
      </c>
      <c r="Q415" s="19" t="s">
        <v>985</v>
      </c>
      <c r="R415" s="20">
        <v>43760</v>
      </c>
      <c r="S415">
        <v>2633</v>
      </c>
      <c r="T415">
        <v>123</v>
      </c>
    </row>
    <row r="416" spans="1:20" x14ac:dyDescent="0.25">
      <c r="A416">
        <v>415</v>
      </c>
      <c r="B416" s="19" t="s">
        <v>2282</v>
      </c>
      <c r="C416" s="19" t="s">
        <v>2283</v>
      </c>
      <c r="D416" s="19" t="s">
        <v>2284</v>
      </c>
      <c r="E416" s="19" t="s">
        <v>62</v>
      </c>
      <c r="F416" s="19" t="s">
        <v>49</v>
      </c>
      <c r="G416" s="21">
        <v>2218</v>
      </c>
      <c r="H41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16" s="22">
        <v>44709</v>
      </c>
      <c r="J416" s="23">
        <f ca="1">DATEDIF(BDD_client___segmentation__2[[#This Row],[date_web]],TODAY(),"M")</f>
        <v>9</v>
      </c>
      <c r="K41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416" s="21">
        <v>30</v>
      </c>
      <c r="M416" s="21">
        <f>BDD_client___segmentation__2[[#This Row],[24months_web]]*0.5</f>
        <v>15</v>
      </c>
      <c r="N416" s="21">
        <f ca="1">SUM(BDD_client___segmentation__2[[#This Row],[montant_score]],BDD_client___segmentation__2[[#This Row],[recence_score]],BDD_client___segmentation__2[[#This Row],[frequence_score]])</f>
        <v>40</v>
      </c>
      <c r="O416" s="19" t="s">
        <v>2285</v>
      </c>
      <c r="P416" s="19" t="s">
        <v>2286</v>
      </c>
      <c r="Q416" s="19" t="s">
        <v>985</v>
      </c>
      <c r="R416" s="20">
        <v>43117</v>
      </c>
      <c r="S416">
        <v>3273</v>
      </c>
      <c r="T416">
        <v>35</v>
      </c>
    </row>
    <row r="417" spans="1:20" x14ac:dyDescent="0.25">
      <c r="A417">
        <v>416</v>
      </c>
      <c r="B417" s="19" t="s">
        <v>2287</v>
      </c>
      <c r="C417" s="19" t="s">
        <v>2288</v>
      </c>
      <c r="D417" s="19" t="s">
        <v>2289</v>
      </c>
      <c r="E417" s="19" t="s">
        <v>48</v>
      </c>
      <c r="F417" s="19" t="s">
        <v>49</v>
      </c>
      <c r="G417" s="21">
        <v>2008</v>
      </c>
      <c r="H41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17" s="22">
        <v>44228</v>
      </c>
      <c r="J417" s="23">
        <f ca="1">DATEDIF(BDD_client___segmentation__2[[#This Row],[date_web]],TODAY(),"M")</f>
        <v>25</v>
      </c>
      <c r="K41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17" s="21">
        <v>4</v>
      </c>
      <c r="M417" s="21">
        <f>BDD_client___segmentation__2[[#This Row],[24months_web]]*0.5</f>
        <v>2</v>
      </c>
      <c r="N417" s="21">
        <f ca="1">SUM(BDD_client___segmentation__2[[#This Row],[montant_score]],BDD_client___segmentation__2[[#This Row],[recence_score]],BDD_client___segmentation__2[[#This Row],[frequence_score]])</f>
        <v>22</v>
      </c>
      <c r="O417" s="19" t="s">
        <v>2290</v>
      </c>
      <c r="P417" s="19" t="s">
        <v>1815</v>
      </c>
      <c r="Q417" s="19" t="s">
        <v>571</v>
      </c>
      <c r="R417" s="20">
        <v>43283</v>
      </c>
      <c r="S417">
        <v>2305</v>
      </c>
      <c r="T417">
        <v>65</v>
      </c>
    </row>
    <row r="418" spans="1:20" x14ac:dyDescent="0.25">
      <c r="A418">
        <v>417</v>
      </c>
      <c r="B418" s="19" t="s">
        <v>2291</v>
      </c>
      <c r="C418" s="19" t="s">
        <v>2292</v>
      </c>
      <c r="D418" s="19" t="s">
        <v>2293</v>
      </c>
      <c r="E418" s="19" t="s">
        <v>62</v>
      </c>
      <c r="F418" s="19" t="s">
        <v>49</v>
      </c>
      <c r="G418" s="21">
        <v>4360</v>
      </c>
      <c r="H41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18" s="22">
        <v>43109</v>
      </c>
      <c r="J418" s="23">
        <f ca="1">DATEDIF(BDD_client___segmentation__2[[#This Row],[date_web]],TODAY(),"M")</f>
        <v>62</v>
      </c>
      <c r="K41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18" s="21">
        <v>1</v>
      </c>
      <c r="M418" s="21">
        <f>BDD_client___segmentation__2[[#This Row],[24months_web]]*0.5</f>
        <v>0.5</v>
      </c>
      <c r="N418" s="21">
        <f ca="1">SUM(BDD_client___segmentation__2[[#This Row],[montant_score]],BDD_client___segmentation__2[[#This Row],[recence_score]],BDD_client___segmentation__2[[#This Row],[frequence_score]])</f>
        <v>30.5</v>
      </c>
      <c r="O418" s="19" t="s">
        <v>2294</v>
      </c>
      <c r="P418" s="19" t="s">
        <v>2295</v>
      </c>
      <c r="Q418" s="19" t="s">
        <v>2296</v>
      </c>
      <c r="R418" s="20">
        <v>44450</v>
      </c>
      <c r="S418">
        <v>3905</v>
      </c>
      <c r="T418">
        <v>168</v>
      </c>
    </row>
    <row r="419" spans="1:20" x14ac:dyDescent="0.25">
      <c r="A419">
        <v>418</v>
      </c>
      <c r="B419" s="19" t="s">
        <v>2297</v>
      </c>
      <c r="C419" s="19" t="s">
        <v>2298</v>
      </c>
      <c r="D419" s="19" t="s">
        <v>2299</v>
      </c>
      <c r="E419" s="19" t="s">
        <v>48</v>
      </c>
      <c r="F419" s="19" t="s">
        <v>93</v>
      </c>
      <c r="G419" s="21">
        <v>2213</v>
      </c>
      <c r="H41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19" s="22">
        <v>44163</v>
      </c>
      <c r="J419" s="23">
        <f ca="1">DATEDIF(BDD_client___segmentation__2[[#This Row],[date_web]],TODAY(),"M")</f>
        <v>27</v>
      </c>
      <c r="K41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19" s="21">
        <v>17</v>
      </c>
      <c r="M419" s="21">
        <f>BDD_client___segmentation__2[[#This Row],[24months_web]]*0.5</f>
        <v>8.5</v>
      </c>
      <c r="N419" s="21">
        <f ca="1">SUM(BDD_client___segmentation__2[[#This Row],[montant_score]],BDD_client___segmentation__2[[#This Row],[recence_score]],BDD_client___segmentation__2[[#This Row],[frequence_score]])</f>
        <v>28.5</v>
      </c>
      <c r="O419" s="19" t="s">
        <v>2300</v>
      </c>
      <c r="P419" s="19" t="s">
        <v>1161</v>
      </c>
      <c r="Q419" s="19" t="s">
        <v>2301</v>
      </c>
      <c r="R419" s="20">
        <v>43610</v>
      </c>
      <c r="S419">
        <v>3559</v>
      </c>
      <c r="T419">
        <v>97</v>
      </c>
    </row>
    <row r="420" spans="1:20" x14ac:dyDescent="0.25">
      <c r="A420">
        <v>419</v>
      </c>
      <c r="B420" s="19" t="s">
        <v>2302</v>
      </c>
      <c r="C420" s="19" t="s">
        <v>2303</v>
      </c>
      <c r="D420" s="19" t="s">
        <v>2304</v>
      </c>
      <c r="E420" s="19" t="s">
        <v>48</v>
      </c>
      <c r="F420" s="19" t="s">
        <v>49</v>
      </c>
      <c r="G420" s="21">
        <v>4549</v>
      </c>
      <c r="H42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20" s="22">
        <v>43667</v>
      </c>
      <c r="J420" s="23">
        <f ca="1">DATEDIF(BDD_client___segmentation__2[[#This Row],[date_web]],TODAY(),"M")</f>
        <v>44</v>
      </c>
      <c r="K42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20" s="21">
        <v>0</v>
      </c>
      <c r="M420" s="21">
        <f>BDD_client___segmentation__2[[#This Row],[24months_web]]*0.5</f>
        <v>0</v>
      </c>
      <c r="N420" s="21">
        <f ca="1">SUM(BDD_client___segmentation__2[[#This Row],[montant_score]],BDD_client___segmentation__2[[#This Row],[recence_score]],BDD_client___segmentation__2[[#This Row],[frequence_score]])</f>
        <v>30</v>
      </c>
      <c r="O420" s="19" t="s">
        <v>2305</v>
      </c>
      <c r="P420" s="19" t="s">
        <v>645</v>
      </c>
      <c r="Q420" s="19" t="s">
        <v>646</v>
      </c>
      <c r="R420" s="20">
        <v>43544</v>
      </c>
      <c r="S420">
        <v>3659</v>
      </c>
      <c r="T420">
        <v>250</v>
      </c>
    </row>
    <row r="421" spans="1:20" x14ac:dyDescent="0.25">
      <c r="A421">
        <v>420</v>
      </c>
      <c r="B421" s="19" t="s">
        <v>2306</v>
      </c>
      <c r="C421" s="19" t="s">
        <v>2307</v>
      </c>
      <c r="D421" s="19" t="s">
        <v>2308</v>
      </c>
      <c r="E421" s="19" t="s">
        <v>48</v>
      </c>
      <c r="F421" s="19" t="s">
        <v>49</v>
      </c>
      <c r="G421" s="21">
        <v>1544</v>
      </c>
      <c r="H42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21" s="22">
        <v>43510</v>
      </c>
      <c r="J421" s="23">
        <f ca="1">DATEDIF(BDD_client___segmentation__2[[#This Row],[date_web]],TODAY(),"M")</f>
        <v>49</v>
      </c>
      <c r="K42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21" s="21">
        <v>10</v>
      </c>
      <c r="M421" s="21">
        <f>BDD_client___segmentation__2[[#This Row],[24months_web]]*0.5</f>
        <v>5</v>
      </c>
      <c r="N421" s="21">
        <f ca="1">SUM(BDD_client___segmentation__2[[#This Row],[montant_score]],BDD_client___segmentation__2[[#This Row],[recence_score]],BDD_client___segmentation__2[[#This Row],[frequence_score]])</f>
        <v>25</v>
      </c>
      <c r="O421" s="19" t="s">
        <v>638</v>
      </c>
      <c r="P421" s="19" t="s">
        <v>2309</v>
      </c>
      <c r="Q421" s="19" t="s">
        <v>800</v>
      </c>
      <c r="R421" s="20">
        <v>43149</v>
      </c>
      <c r="S421">
        <v>674</v>
      </c>
      <c r="T421">
        <v>178</v>
      </c>
    </row>
    <row r="422" spans="1:20" x14ac:dyDescent="0.25">
      <c r="A422">
        <v>421</v>
      </c>
      <c r="B422" s="19" t="s">
        <v>1344</v>
      </c>
      <c r="C422" s="19" t="s">
        <v>2310</v>
      </c>
      <c r="D422" s="19" t="s">
        <v>2311</v>
      </c>
      <c r="E422" s="19" t="s">
        <v>48</v>
      </c>
      <c r="F422" s="19" t="s">
        <v>49</v>
      </c>
      <c r="G422" s="21">
        <v>1645</v>
      </c>
      <c r="H42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22" s="22">
        <v>43989</v>
      </c>
      <c r="J422" s="23">
        <f ca="1">DATEDIF(BDD_client___segmentation__2[[#This Row],[date_web]],TODAY(),"M")</f>
        <v>33</v>
      </c>
      <c r="K42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22" s="21">
        <v>0</v>
      </c>
      <c r="M422" s="21">
        <f>BDD_client___segmentation__2[[#This Row],[24months_web]]*0.5</f>
        <v>0</v>
      </c>
      <c r="N422" s="21">
        <f ca="1">SUM(BDD_client___segmentation__2[[#This Row],[montant_score]],BDD_client___segmentation__2[[#This Row],[recence_score]],BDD_client___segmentation__2[[#This Row],[frequence_score]])</f>
        <v>20</v>
      </c>
      <c r="O422" s="19" t="s">
        <v>2312</v>
      </c>
      <c r="P422" s="19" t="s">
        <v>729</v>
      </c>
      <c r="Q422" s="19" t="s">
        <v>108</v>
      </c>
      <c r="R422" s="20">
        <v>44498</v>
      </c>
      <c r="S422">
        <v>3718</v>
      </c>
      <c r="T422">
        <v>104</v>
      </c>
    </row>
    <row r="423" spans="1:20" x14ac:dyDescent="0.25">
      <c r="A423">
        <v>422</v>
      </c>
      <c r="B423" s="19" t="s">
        <v>2313</v>
      </c>
      <c r="C423" s="19" t="s">
        <v>2314</v>
      </c>
      <c r="D423" s="19" t="s">
        <v>2315</v>
      </c>
      <c r="E423" s="19" t="s">
        <v>62</v>
      </c>
      <c r="F423" s="19" t="s">
        <v>49</v>
      </c>
      <c r="G423" s="21">
        <v>1201</v>
      </c>
      <c r="H42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23" s="22">
        <v>44106</v>
      </c>
      <c r="J423" s="23">
        <f ca="1">DATEDIF(BDD_client___segmentation__2[[#This Row],[date_web]],TODAY(),"M")</f>
        <v>29</v>
      </c>
      <c r="K42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23" s="21">
        <v>19</v>
      </c>
      <c r="M423" s="21">
        <f>BDD_client___segmentation__2[[#This Row],[24months_web]]*0.5</f>
        <v>9.5</v>
      </c>
      <c r="N423" s="21">
        <f ca="1">SUM(BDD_client___segmentation__2[[#This Row],[montant_score]],BDD_client___segmentation__2[[#This Row],[recence_score]],BDD_client___segmentation__2[[#This Row],[frequence_score]])</f>
        <v>29.5</v>
      </c>
      <c r="O423" s="19" t="s">
        <v>2316</v>
      </c>
      <c r="P423" s="19" t="s">
        <v>2317</v>
      </c>
      <c r="Q423" s="19" t="s">
        <v>985</v>
      </c>
      <c r="R423" s="20">
        <v>43636</v>
      </c>
      <c r="S423">
        <v>1695</v>
      </c>
      <c r="T423">
        <v>241</v>
      </c>
    </row>
    <row r="424" spans="1:20" x14ac:dyDescent="0.25">
      <c r="A424">
        <v>423</v>
      </c>
      <c r="B424" s="19" t="s">
        <v>2318</v>
      </c>
      <c r="C424" s="19" t="s">
        <v>2319</v>
      </c>
      <c r="D424" s="19" t="s">
        <v>2320</v>
      </c>
      <c r="E424" s="19" t="s">
        <v>62</v>
      </c>
      <c r="F424" s="19" t="s">
        <v>49</v>
      </c>
      <c r="G424" s="21">
        <v>941</v>
      </c>
      <c r="H42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424" s="22">
        <v>43925</v>
      </c>
      <c r="J424" s="23">
        <f ca="1">DATEDIF(BDD_client___segmentation__2[[#This Row],[date_web]],TODAY(),"M")</f>
        <v>35</v>
      </c>
      <c r="K42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24" s="21">
        <v>20</v>
      </c>
      <c r="M424" s="21">
        <f>BDD_client___segmentation__2[[#This Row],[24months_web]]*0.5</f>
        <v>10</v>
      </c>
      <c r="N424" s="21">
        <f ca="1">SUM(BDD_client___segmentation__2[[#This Row],[montant_score]],BDD_client___segmentation__2[[#This Row],[recence_score]],BDD_client___segmentation__2[[#This Row],[frequence_score]])</f>
        <v>20</v>
      </c>
      <c r="O424" s="19" t="s">
        <v>2321</v>
      </c>
      <c r="P424" s="19" t="s">
        <v>2322</v>
      </c>
      <c r="Q424" s="19" t="s">
        <v>1353</v>
      </c>
      <c r="R424" s="20">
        <v>43150</v>
      </c>
      <c r="S424">
        <v>2071</v>
      </c>
      <c r="T424">
        <v>250</v>
      </c>
    </row>
    <row r="425" spans="1:20" x14ac:dyDescent="0.25">
      <c r="A425">
        <v>424</v>
      </c>
      <c r="B425" s="19" t="s">
        <v>2323</v>
      </c>
      <c r="C425" s="19" t="s">
        <v>2324</v>
      </c>
      <c r="D425" s="19" t="s">
        <v>2325</v>
      </c>
      <c r="E425" s="19" t="s">
        <v>62</v>
      </c>
      <c r="F425" s="19" t="s">
        <v>49</v>
      </c>
      <c r="G425" s="21">
        <v>3051</v>
      </c>
      <c r="H42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25" s="22">
        <v>43324</v>
      </c>
      <c r="J425" s="23">
        <f ca="1">DATEDIF(BDD_client___segmentation__2[[#This Row],[date_web]],TODAY(),"M")</f>
        <v>55</v>
      </c>
      <c r="K42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25" s="21">
        <v>4</v>
      </c>
      <c r="M425" s="21">
        <f>BDD_client___segmentation__2[[#This Row],[24months_web]]*0.5</f>
        <v>2</v>
      </c>
      <c r="N425" s="21">
        <f ca="1">SUM(BDD_client___segmentation__2[[#This Row],[montant_score]],BDD_client___segmentation__2[[#This Row],[recence_score]],BDD_client___segmentation__2[[#This Row],[frequence_score]])</f>
        <v>32</v>
      </c>
      <c r="O425" s="19" t="s">
        <v>620</v>
      </c>
      <c r="P425" s="19" t="s">
        <v>2326</v>
      </c>
      <c r="Q425" s="19" t="s">
        <v>2327</v>
      </c>
      <c r="R425" s="20">
        <v>43115</v>
      </c>
      <c r="S425">
        <v>4942</v>
      </c>
      <c r="T425">
        <v>137</v>
      </c>
    </row>
    <row r="426" spans="1:20" x14ac:dyDescent="0.25">
      <c r="A426">
        <v>425</v>
      </c>
      <c r="B426" s="19" t="s">
        <v>2328</v>
      </c>
      <c r="C426" s="19" t="s">
        <v>2329</v>
      </c>
      <c r="D426" s="19" t="s">
        <v>2330</v>
      </c>
      <c r="E426" s="19" t="s">
        <v>62</v>
      </c>
      <c r="F426" s="19" t="s">
        <v>125</v>
      </c>
      <c r="G426" s="21">
        <v>3108</v>
      </c>
      <c r="H42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26" s="22">
        <v>44410</v>
      </c>
      <c r="J426" s="23">
        <f ca="1">DATEDIF(BDD_client___segmentation__2[[#This Row],[date_web]],TODAY(),"M")</f>
        <v>19</v>
      </c>
      <c r="K42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26" s="21">
        <v>20</v>
      </c>
      <c r="M426" s="21">
        <f>BDD_client___segmentation__2[[#This Row],[24months_web]]*0.5</f>
        <v>10</v>
      </c>
      <c r="N426" s="21">
        <f ca="1">SUM(BDD_client___segmentation__2[[#This Row],[montant_score]],BDD_client___segmentation__2[[#This Row],[recence_score]],BDD_client___segmentation__2[[#This Row],[frequence_score]])</f>
        <v>41</v>
      </c>
      <c r="O426" s="19" t="s">
        <v>2331</v>
      </c>
      <c r="P426" s="19" t="s">
        <v>2332</v>
      </c>
      <c r="Q426" s="19" t="s">
        <v>2333</v>
      </c>
      <c r="R426" s="20">
        <v>43170</v>
      </c>
      <c r="S426">
        <v>168</v>
      </c>
      <c r="T426">
        <v>7</v>
      </c>
    </row>
    <row r="427" spans="1:20" x14ac:dyDescent="0.25">
      <c r="A427">
        <v>426</v>
      </c>
      <c r="B427" s="19" t="s">
        <v>2334</v>
      </c>
      <c r="C427" s="19" t="s">
        <v>2335</v>
      </c>
      <c r="D427" s="19" t="s">
        <v>2336</v>
      </c>
      <c r="E427" s="19" t="s">
        <v>48</v>
      </c>
      <c r="F427" s="19" t="s">
        <v>49</v>
      </c>
      <c r="G427" s="21">
        <v>4718</v>
      </c>
      <c r="H42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27" s="22">
        <v>44872</v>
      </c>
      <c r="J427" s="23">
        <f ca="1">DATEDIF(BDD_client___segmentation__2[[#This Row],[date_web]],TODAY(),"M")</f>
        <v>4</v>
      </c>
      <c r="K42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427" s="21">
        <v>15</v>
      </c>
      <c r="M427" s="21">
        <f>BDD_client___segmentation__2[[#This Row],[24months_web]]*0.5</f>
        <v>7.5</v>
      </c>
      <c r="N427" s="21">
        <f ca="1">SUM(BDD_client___segmentation__2[[#This Row],[montant_score]],BDD_client___segmentation__2[[#This Row],[recence_score]],BDD_client___segmentation__2[[#This Row],[frequence_score]])</f>
        <v>47.5</v>
      </c>
      <c r="O427" s="19" t="s">
        <v>100</v>
      </c>
      <c r="P427" s="19" t="s">
        <v>2337</v>
      </c>
      <c r="Q427" s="19" t="s">
        <v>1028</v>
      </c>
      <c r="R427" s="20">
        <v>44343</v>
      </c>
      <c r="S427">
        <v>3765</v>
      </c>
      <c r="T427">
        <v>217</v>
      </c>
    </row>
    <row r="428" spans="1:20" x14ac:dyDescent="0.25">
      <c r="A428">
        <v>427</v>
      </c>
      <c r="B428" s="19" t="s">
        <v>2338</v>
      </c>
      <c r="C428" s="19" t="s">
        <v>2339</v>
      </c>
      <c r="D428" s="19" t="s">
        <v>2340</v>
      </c>
      <c r="E428" s="19" t="s">
        <v>62</v>
      </c>
      <c r="F428" s="19" t="s">
        <v>49</v>
      </c>
      <c r="G428" s="21">
        <v>3201</v>
      </c>
      <c r="H42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28" s="22">
        <v>43538</v>
      </c>
      <c r="J428" s="23">
        <f ca="1">DATEDIF(BDD_client___segmentation__2[[#This Row],[date_web]],TODAY(),"M")</f>
        <v>48</v>
      </c>
      <c r="K42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28" s="21">
        <v>13</v>
      </c>
      <c r="M428" s="21">
        <f>BDD_client___segmentation__2[[#This Row],[24months_web]]*0.5</f>
        <v>6.5</v>
      </c>
      <c r="N428" s="21">
        <f ca="1">SUM(BDD_client___segmentation__2[[#This Row],[montant_score]],BDD_client___segmentation__2[[#This Row],[recence_score]],BDD_client___segmentation__2[[#This Row],[frequence_score]])</f>
        <v>36.5</v>
      </c>
      <c r="O428" s="19" t="s">
        <v>2341</v>
      </c>
      <c r="P428" s="19" t="s">
        <v>2342</v>
      </c>
      <c r="Q428" s="19" t="s">
        <v>2343</v>
      </c>
      <c r="R428" s="20">
        <v>44073</v>
      </c>
      <c r="S428">
        <v>2552</v>
      </c>
      <c r="T428">
        <v>82</v>
      </c>
    </row>
    <row r="429" spans="1:20" x14ac:dyDescent="0.25">
      <c r="A429">
        <v>428</v>
      </c>
      <c r="B429" s="19" t="s">
        <v>2344</v>
      </c>
      <c r="C429" s="19" t="s">
        <v>2345</v>
      </c>
      <c r="D429" s="19" t="s">
        <v>2346</v>
      </c>
      <c r="E429" s="19" t="s">
        <v>62</v>
      </c>
      <c r="F429" s="19" t="s">
        <v>49</v>
      </c>
      <c r="G429" s="21">
        <v>1782</v>
      </c>
      <c r="H42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29" s="22">
        <v>43797</v>
      </c>
      <c r="J429" s="23">
        <f ca="1">DATEDIF(BDD_client___segmentation__2[[#This Row],[date_web]],TODAY(),"M")</f>
        <v>39</v>
      </c>
      <c r="K42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29" s="21">
        <v>8</v>
      </c>
      <c r="M429" s="21">
        <f>BDD_client___segmentation__2[[#This Row],[24months_web]]*0.5</f>
        <v>4</v>
      </c>
      <c r="N429" s="21">
        <f ca="1">SUM(BDD_client___segmentation__2[[#This Row],[montant_score]],BDD_client___segmentation__2[[#This Row],[recence_score]],BDD_client___segmentation__2[[#This Row],[frequence_score]])</f>
        <v>24</v>
      </c>
      <c r="O429" s="19" t="s">
        <v>2347</v>
      </c>
      <c r="P429" s="19" t="s">
        <v>2348</v>
      </c>
      <c r="Q429" s="19" t="s">
        <v>1925</v>
      </c>
      <c r="R429" s="20">
        <v>44213</v>
      </c>
      <c r="S429">
        <v>2739</v>
      </c>
      <c r="T429">
        <v>34</v>
      </c>
    </row>
    <row r="430" spans="1:20" x14ac:dyDescent="0.25">
      <c r="A430">
        <v>429</v>
      </c>
      <c r="B430" s="19" t="s">
        <v>2349</v>
      </c>
      <c r="C430" s="19" t="s">
        <v>2350</v>
      </c>
      <c r="D430" s="19" t="s">
        <v>2351</v>
      </c>
      <c r="E430" s="19" t="s">
        <v>48</v>
      </c>
      <c r="F430" s="19" t="s">
        <v>49</v>
      </c>
      <c r="G430" s="21">
        <v>1739</v>
      </c>
      <c r="H43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30" s="22">
        <v>44461</v>
      </c>
      <c r="J430" s="23">
        <f ca="1">DATEDIF(BDD_client___segmentation__2[[#This Row],[date_web]],TODAY(),"M")</f>
        <v>18</v>
      </c>
      <c r="K43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30" s="21">
        <v>12</v>
      </c>
      <c r="M430" s="21">
        <f>BDD_client___segmentation__2[[#This Row],[24months_web]]*0.5</f>
        <v>6</v>
      </c>
      <c r="N430" s="21">
        <f ca="1">SUM(BDD_client___segmentation__2[[#This Row],[montant_score]],BDD_client___segmentation__2[[#This Row],[recence_score]],BDD_client___segmentation__2[[#This Row],[frequence_score]])</f>
        <v>27</v>
      </c>
      <c r="O430" s="19" t="s">
        <v>2352</v>
      </c>
      <c r="P430" s="19" t="s">
        <v>2353</v>
      </c>
      <c r="Q430" s="19" t="s">
        <v>158</v>
      </c>
      <c r="R430" s="20">
        <v>43671</v>
      </c>
      <c r="S430">
        <v>770</v>
      </c>
      <c r="T430">
        <v>103</v>
      </c>
    </row>
    <row r="431" spans="1:20" x14ac:dyDescent="0.25">
      <c r="A431">
        <v>430</v>
      </c>
      <c r="B431" s="19" t="s">
        <v>2354</v>
      </c>
      <c r="C431" s="19" t="s">
        <v>2355</v>
      </c>
      <c r="D431" s="19" t="s">
        <v>2356</v>
      </c>
      <c r="E431" s="19" t="s">
        <v>62</v>
      </c>
      <c r="F431" s="19" t="s">
        <v>205</v>
      </c>
      <c r="G431" s="21">
        <v>2716</v>
      </c>
      <c r="H43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31" s="22">
        <v>44470</v>
      </c>
      <c r="J431" s="23">
        <f ca="1">DATEDIF(BDD_client___segmentation__2[[#This Row],[date_web]],TODAY(),"M")</f>
        <v>17</v>
      </c>
      <c r="K43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31" s="21">
        <v>17</v>
      </c>
      <c r="M431" s="21">
        <f>BDD_client___segmentation__2[[#This Row],[24months_web]]*0.5</f>
        <v>8.5</v>
      </c>
      <c r="N431" s="21">
        <f ca="1">SUM(BDD_client___segmentation__2[[#This Row],[montant_score]],BDD_client___segmentation__2[[#This Row],[recence_score]],BDD_client___segmentation__2[[#This Row],[frequence_score]])</f>
        <v>29.5</v>
      </c>
      <c r="O431" s="19" t="s">
        <v>2357</v>
      </c>
      <c r="P431" s="19" t="s">
        <v>2358</v>
      </c>
      <c r="Q431" s="19" t="s">
        <v>2359</v>
      </c>
      <c r="R431" s="20">
        <v>44145</v>
      </c>
      <c r="S431">
        <v>1268</v>
      </c>
      <c r="T431">
        <v>130</v>
      </c>
    </row>
    <row r="432" spans="1:20" x14ac:dyDescent="0.25">
      <c r="A432">
        <v>431</v>
      </c>
      <c r="B432" s="19" t="s">
        <v>2360</v>
      </c>
      <c r="C432" s="19" t="s">
        <v>2361</v>
      </c>
      <c r="D432" s="19" t="s">
        <v>2362</v>
      </c>
      <c r="E432" s="19" t="s">
        <v>62</v>
      </c>
      <c r="F432" s="19" t="s">
        <v>49</v>
      </c>
      <c r="G432" s="21">
        <v>2952</v>
      </c>
      <c r="H43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32" s="22">
        <v>44357</v>
      </c>
      <c r="J432" s="23">
        <f ca="1">DATEDIF(BDD_client___segmentation__2[[#This Row],[date_web]],TODAY(),"M")</f>
        <v>21</v>
      </c>
      <c r="K43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32" s="21">
        <v>15</v>
      </c>
      <c r="M432" s="21">
        <f>BDD_client___segmentation__2[[#This Row],[24months_web]]*0.5</f>
        <v>7.5</v>
      </c>
      <c r="N432" s="21">
        <f ca="1">SUM(BDD_client___segmentation__2[[#This Row],[montant_score]],BDD_client___segmentation__2[[#This Row],[recence_score]],BDD_client___segmentation__2[[#This Row],[frequence_score]])</f>
        <v>28.5</v>
      </c>
      <c r="O432" s="19" t="s">
        <v>2363</v>
      </c>
      <c r="P432" s="19" t="s">
        <v>609</v>
      </c>
      <c r="Q432" s="19" t="s">
        <v>610</v>
      </c>
      <c r="R432" s="20">
        <v>44915</v>
      </c>
      <c r="S432">
        <v>621</v>
      </c>
      <c r="T432">
        <v>188</v>
      </c>
    </row>
    <row r="433" spans="1:20" x14ac:dyDescent="0.25">
      <c r="A433">
        <v>432</v>
      </c>
      <c r="B433" s="19" t="s">
        <v>2364</v>
      </c>
      <c r="C433" s="19" t="s">
        <v>2365</v>
      </c>
      <c r="D433" s="19" t="s">
        <v>2366</v>
      </c>
      <c r="E433" s="19" t="s">
        <v>62</v>
      </c>
      <c r="F433" s="19" t="s">
        <v>49</v>
      </c>
      <c r="G433" s="21">
        <v>2083</v>
      </c>
      <c r="H43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33" s="22">
        <v>44878</v>
      </c>
      <c r="J433" s="23">
        <f ca="1">DATEDIF(BDD_client___segmentation__2[[#This Row],[date_web]],TODAY(),"M")</f>
        <v>4</v>
      </c>
      <c r="K43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433" s="21">
        <v>30</v>
      </c>
      <c r="M433" s="21">
        <f>BDD_client___segmentation__2[[#This Row],[24months_web]]*0.5</f>
        <v>15</v>
      </c>
      <c r="N433" s="21">
        <f ca="1">SUM(BDD_client___segmentation__2[[#This Row],[montant_score]],BDD_client___segmentation__2[[#This Row],[recence_score]],BDD_client___segmentation__2[[#This Row],[frequence_score]])</f>
        <v>45</v>
      </c>
      <c r="O433" s="19" t="s">
        <v>2367</v>
      </c>
      <c r="P433" s="19" t="s">
        <v>2368</v>
      </c>
      <c r="Q433" s="19" t="s">
        <v>2256</v>
      </c>
      <c r="R433" s="20">
        <v>44596</v>
      </c>
      <c r="S433">
        <v>257</v>
      </c>
      <c r="T433">
        <v>244</v>
      </c>
    </row>
    <row r="434" spans="1:20" x14ac:dyDescent="0.25">
      <c r="A434">
        <v>433</v>
      </c>
      <c r="B434" s="19" t="s">
        <v>2369</v>
      </c>
      <c r="C434" s="19" t="s">
        <v>2370</v>
      </c>
      <c r="D434" s="19" t="s">
        <v>2371</v>
      </c>
      <c r="E434" s="19" t="s">
        <v>48</v>
      </c>
      <c r="F434" s="19" t="s">
        <v>205</v>
      </c>
      <c r="G434" s="21">
        <v>4244</v>
      </c>
      <c r="H43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34" s="22">
        <v>44133</v>
      </c>
      <c r="J434" s="23">
        <f ca="1">DATEDIF(BDD_client___segmentation__2[[#This Row],[date_web]],TODAY(),"M")</f>
        <v>28</v>
      </c>
      <c r="K43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34" s="21">
        <v>4</v>
      </c>
      <c r="M434" s="21">
        <f>BDD_client___segmentation__2[[#This Row],[24months_web]]*0.5</f>
        <v>2</v>
      </c>
      <c r="N434" s="21">
        <f ca="1">SUM(BDD_client___segmentation__2[[#This Row],[montant_score]],BDD_client___segmentation__2[[#This Row],[recence_score]],BDD_client___segmentation__2[[#This Row],[frequence_score]])</f>
        <v>32</v>
      </c>
      <c r="O434" s="19" t="s">
        <v>2372</v>
      </c>
      <c r="P434" s="19" t="s">
        <v>2373</v>
      </c>
      <c r="Q434" s="19" t="s">
        <v>2374</v>
      </c>
      <c r="R434" s="20">
        <v>44075</v>
      </c>
      <c r="S434">
        <v>1094</v>
      </c>
      <c r="T434">
        <v>87</v>
      </c>
    </row>
    <row r="435" spans="1:20" x14ac:dyDescent="0.25">
      <c r="A435">
        <v>434</v>
      </c>
      <c r="B435" s="19" t="s">
        <v>2375</v>
      </c>
      <c r="C435" s="19" t="s">
        <v>2376</v>
      </c>
      <c r="D435" s="19" t="s">
        <v>2377</v>
      </c>
      <c r="E435" s="19" t="s">
        <v>48</v>
      </c>
      <c r="F435" s="19" t="s">
        <v>49</v>
      </c>
      <c r="G435" s="21">
        <v>4432</v>
      </c>
      <c r="H43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35" s="22">
        <v>43706</v>
      </c>
      <c r="J435" s="23">
        <f ca="1">DATEDIF(BDD_client___segmentation__2[[#This Row],[date_web]],TODAY(),"M")</f>
        <v>42</v>
      </c>
      <c r="K43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35" s="21">
        <v>24</v>
      </c>
      <c r="M435" s="21">
        <f>BDD_client___segmentation__2[[#This Row],[24months_web]]*0.5</f>
        <v>12</v>
      </c>
      <c r="N435" s="21">
        <f ca="1">SUM(BDD_client___segmentation__2[[#This Row],[montant_score]],BDD_client___segmentation__2[[#This Row],[recence_score]],BDD_client___segmentation__2[[#This Row],[frequence_score]])</f>
        <v>42</v>
      </c>
      <c r="O435" s="19" t="s">
        <v>2378</v>
      </c>
      <c r="P435" s="19" t="s">
        <v>2379</v>
      </c>
      <c r="Q435" s="19" t="s">
        <v>2380</v>
      </c>
      <c r="R435" s="20">
        <v>43901</v>
      </c>
      <c r="S435">
        <v>1204</v>
      </c>
      <c r="T435">
        <v>28</v>
      </c>
    </row>
    <row r="436" spans="1:20" x14ac:dyDescent="0.25">
      <c r="A436">
        <v>435</v>
      </c>
      <c r="B436" s="19" t="s">
        <v>2381</v>
      </c>
      <c r="C436" s="19" t="s">
        <v>2382</v>
      </c>
      <c r="D436" s="19" t="s">
        <v>2383</v>
      </c>
      <c r="E436" s="19" t="s">
        <v>48</v>
      </c>
      <c r="F436" s="19" t="s">
        <v>49</v>
      </c>
      <c r="G436" s="21">
        <v>1718</v>
      </c>
      <c r="H43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36" s="22">
        <v>44922</v>
      </c>
      <c r="J436" s="23">
        <f ca="1">DATEDIF(BDD_client___segmentation__2[[#This Row],[date_web]],TODAY(),"M")</f>
        <v>3</v>
      </c>
      <c r="K43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436" s="21">
        <v>30</v>
      </c>
      <c r="M436" s="21">
        <f>BDD_client___segmentation__2[[#This Row],[24months_web]]*0.5</f>
        <v>15</v>
      </c>
      <c r="N436" s="21">
        <f ca="1">SUM(BDD_client___segmentation__2[[#This Row],[montant_score]],BDD_client___segmentation__2[[#This Row],[recence_score]],BDD_client___segmentation__2[[#This Row],[frequence_score]])</f>
        <v>55</v>
      </c>
      <c r="O436" s="19" t="s">
        <v>2384</v>
      </c>
      <c r="P436" s="19" t="s">
        <v>1738</v>
      </c>
      <c r="Q436" s="19" t="s">
        <v>1739</v>
      </c>
      <c r="R436" s="20">
        <v>43236</v>
      </c>
      <c r="S436">
        <v>27</v>
      </c>
      <c r="T436">
        <v>132</v>
      </c>
    </row>
    <row r="437" spans="1:20" x14ac:dyDescent="0.25">
      <c r="A437">
        <v>436</v>
      </c>
      <c r="B437" s="19" t="s">
        <v>2385</v>
      </c>
      <c r="C437" s="19" t="s">
        <v>2386</v>
      </c>
      <c r="D437" s="19" t="s">
        <v>2387</v>
      </c>
      <c r="E437" s="19" t="s">
        <v>62</v>
      </c>
      <c r="F437" s="19" t="s">
        <v>49</v>
      </c>
      <c r="G437" s="21">
        <v>3962</v>
      </c>
      <c r="H43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37" s="22">
        <v>44897</v>
      </c>
      <c r="J437" s="23">
        <f ca="1">DATEDIF(BDD_client___segmentation__2[[#This Row],[date_web]],TODAY(),"M")</f>
        <v>3</v>
      </c>
      <c r="K43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437" s="21">
        <v>25</v>
      </c>
      <c r="M437" s="21">
        <f>BDD_client___segmentation__2[[#This Row],[24months_web]]*0.5</f>
        <v>12.5</v>
      </c>
      <c r="N437" s="21">
        <f ca="1">SUM(BDD_client___segmentation__2[[#This Row],[montant_score]],BDD_client___segmentation__2[[#This Row],[recence_score]],BDD_client___segmentation__2[[#This Row],[frequence_score]])</f>
        <v>62.5</v>
      </c>
      <c r="O437" s="19" t="s">
        <v>2388</v>
      </c>
      <c r="P437" s="19" t="s">
        <v>2389</v>
      </c>
      <c r="Q437" s="19" t="s">
        <v>2390</v>
      </c>
      <c r="R437" s="20">
        <v>43504</v>
      </c>
      <c r="S437">
        <v>908</v>
      </c>
      <c r="T437">
        <v>120</v>
      </c>
    </row>
    <row r="438" spans="1:20" x14ac:dyDescent="0.25">
      <c r="A438">
        <v>437</v>
      </c>
      <c r="B438" s="19" t="s">
        <v>2391</v>
      </c>
      <c r="C438" s="19" t="s">
        <v>2392</v>
      </c>
      <c r="D438" s="19" t="s">
        <v>2393</v>
      </c>
      <c r="E438" s="19" t="s">
        <v>62</v>
      </c>
      <c r="F438" s="19" t="s">
        <v>205</v>
      </c>
      <c r="G438" s="21">
        <v>1594</v>
      </c>
      <c r="H43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38" s="22">
        <v>44323</v>
      </c>
      <c r="J438" s="23">
        <f ca="1">DATEDIF(BDD_client___segmentation__2[[#This Row],[date_web]],TODAY(),"M")</f>
        <v>22</v>
      </c>
      <c r="K43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38" s="21">
        <v>20</v>
      </c>
      <c r="M438" s="21">
        <f>BDD_client___segmentation__2[[#This Row],[24months_web]]*0.5</f>
        <v>10</v>
      </c>
      <c r="N438" s="21">
        <f ca="1">SUM(BDD_client___segmentation__2[[#This Row],[montant_score]],BDD_client___segmentation__2[[#This Row],[recence_score]],BDD_client___segmentation__2[[#This Row],[frequence_score]])</f>
        <v>31</v>
      </c>
      <c r="O438" s="19" t="s">
        <v>132</v>
      </c>
      <c r="P438" s="19" t="s">
        <v>2394</v>
      </c>
      <c r="Q438" s="19" t="s">
        <v>2395</v>
      </c>
      <c r="R438" s="20">
        <v>43748</v>
      </c>
      <c r="S438">
        <v>4014</v>
      </c>
      <c r="T438">
        <v>221</v>
      </c>
    </row>
    <row r="439" spans="1:20" x14ac:dyDescent="0.25">
      <c r="A439">
        <v>438</v>
      </c>
      <c r="B439" s="19" t="s">
        <v>2396</v>
      </c>
      <c r="C439" s="19" t="s">
        <v>2397</v>
      </c>
      <c r="D439" s="19" t="s">
        <v>2398</v>
      </c>
      <c r="E439" s="19" t="s">
        <v>62</v>
      </c>
      <c r="F439" s="19" t="s">
        <v>49</v>
      </c>
      <c r="G439" s="21">
        <v>1013</v>
      </c>
      <c r="H43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39" s="22">
        <v>43469</v>
      </c>
      <c r="J439" s="23">
        <f ca="1">DATEDIF(BDD_client___segmentation__2[[#This Row],[date_web]],TODAY(),"M")</f>
        <v>50</v>
      </c>
      <c r="K43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39" s="21">
        <v>15</v>
      </c>
      <c r="M439" s="21">
        <f>BDD_client___segmentation__2[[#This Row],[24months_web]]*0.5</f>
        <v>7.5</v>
      </c>
      <c r="N439" s="21">
        <f ca="1">SUM(BDD_client___segmentation__2[[#This Row],[montant_score]],BDD_client___segmentation__2[[#This Row],[recence_score]],BDD_client___segmentation__2[[#This Row],[frequence_score]])</f>
        <v>27.5</v>
      </c>
      <c r="O439" s="19" t="s">
        <v>2399</v>
      </c>
      <c r="P439" s="19" t="s">
        <v>1729</v>
      </c>
      <c r="Q439" s="19" t="s">
        <v>1730</v>
      </c>
      <c r="R439" s="20">
        <v>44805</v>
      </c>
      <c r="S439">
        <v>4617</v>
      </c>
      <c r="T439">
        <v>185</v>
      </c>
    </row>
    <row r="440" spans="1:20" x14ac:dyDescent="0.25">
      <c r="A440">
        <v>439</v>
      </c>
      <c r="B440" s="19" t="s">
        <v>2400</v>
      </c>
      <c r="C440" s="19" t="s">
        <v>2401</v>
      </c>
      <c r="D440" s="19" t="s">
        <v>2402</v>
      </c>
      <c r="E440" s="19" t="s">
        <v>62</v>
      </c>
      <c r="F440" s="19" t="s">
        <v>49</v>
      </c>
      <c r="G440" s="21">
        <v>4167</v>
      </c>
      <c r="H44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40" s="22">
        <v>43887</v>
      </c>
      <c r="J440" s="23">
        <f ca="1">DATEDIF(BDD_client___segmentation__2[[#This Row],[date_web]],TODAY(),"M")</f>
        <v>37</v>
      </c>
      <c r="K44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40" s="21">
        <v>28</v>
      </c>
      <c r="M440" s="21">
        <f>BDD_client___segmentation__2[[#This Row],[24months_web]]*0.5</f>
        <v>14</v>
      </c>
      <c r="N440" s="21">
        <f ca="1">SUM(BDD_client___segmentation__2[[#This Row],[montant_score]],BDD_client___segmentation__2[[#This Row],[recence_score]],BDD_client___segmentation__2[[#This Row],[frequence_score]])</f>
        <v>44</v>
      </c>
      <c r="O440" s="19" t="s">
        <v>174</v>
      </c>
      <c r="P440" s="19" t="s">
        <v>157</v>
      </c>
      <c r="Q440" s="19" t="s">
        <v>158</v>
      </c>
      <c r="R440" s="20">
        <v>44264</v>
      </c>
      <c r="S440">
        <v>1241</v>
      </c>
      <c r="T440">
        <v>17</v>
      </c>
    </row>
    <row r="441" spans="1:20" x14ac:dyDescent="0.25">
      <c r="A441">
        <v>440</v>
      </c>
      <c r="B441" s="19" t="s">
        <v>2403</v>
      </c>
      <c r="C441" s="19" t="s">
        <v>2404</v>
      </c>
      <c r="D441" s="19" t="s">
        <v>2405</v>
      </c>
      <c r="E441" s="19" t="s">
        <v>62</v>
      </c>
      <c r="F441" s="19" t="s">
        <v>49</v>
      </c>
      <c r="G441" s="21">
        <v>3481</v>
      </c>
      <c r="H44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41" s="22">
        <v>43591</v>
      </c>
      <c r="J441" s="23">
        <f ca="1">DATEDIF(BDD_client___segmentation__2[[#This Row],[date_web]],TODAY(),"M")</f>
        <v>46</v>
      </c>
      <c r="K44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41" s="21">
        <v>3</v>
      </c>
      <c r="M441" s="21">
        <f>BDD_client___segmentation__2[[#This Row],[24months_web]]*0.5</f>
        <v>1.5</v>
      </c>
      <c r="N441" s="21">
        <f ca="1">SUM(BDD_client___segmentation__2[[#This Row],[montant_score]],BDD_client___segmentation__2[[#This Row],[recence_score]],BDD_client___segmentation__2[[#This Row],[frequence_score]])</f>
        <v>31.5</v>
      </c>
      <c r="O441" s="19" t="s">
        <v>2406</v>
      </c>
      <c r="P441" s="19" t="s">
        <v>831</v>
      </c>
      <c r="Q441" s="19" t="s">
        <v>832</v>
      </c>
      <c r="R441" s="20">
        <v>43138</v>
      </c>
      <c r="S441">
        <v>3191</v>
      </c>
      <c r="T441">
        <v>43</v>
      </c>
    </row>
    <row r="442" spans="1:20" x14ac:dyDescent="0.25">
      <c r="A442">
        <v>441</v>
      </c>
      <c r="B442" s="19" t="s">
        <v>2407</v>
      </c>
      <c r="C442" s="19" t="s">
        <v>2408</v>
      </c>
      <c r="D442" s="19" t="s">
        <v>2409</v>
      </c>
      <c r="E442" s="19" t="s">
        <v>48</v>
      </c>
      <c r="F442" s="19" t="s">
        <v>49</v>
      </c>
      <c r="G442" s="21">
        <v>2925</v>
      </c>
      <c r="H44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42" s="22">
        <v>44907</v>
      </c>
      <c r="J442" s="23">
        <f ca="1">DATEDIF(BDD_client___segmentation__2[[#This Row],[date_web]],TODAY(),"M")</f>
        <v>3</v>
      </c>
      <c r="K44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442" s="21">
        <v>3</v>
      </c>
      <c r="M442" s="21">
        <f>BDD_client___segmentation__2[[#This Row],[24months_web]]*0.5</f>
        <v>1.5</v>
      </c>
      <c r="N442" s="21">
        <f ca="1">SUM(BDD_client___segmentation__2[[#This Row],[montant_score]],BDD_client___segmentation__2[[#This Row],[recence_score]],BDD_client___segmentation__2[[#This Row],[frequence_score]])</f>
        <v>41.5</v>
      </c>
      <c r="O442" s="19" t="s">
        <v>614</v>
      </c>
      <c r="P442" s="19" t="s">
        <v>2410</v>
      </c>
      <c r="Q442" s="19" t="s">
        <v>985</v>
      </c>
      <c r="R442" s="20">
        <v>43804</v>
      </c>
      <c r="S442">
        <v>3741</v>
      </c>
      <c r="T442">
        <v>112</v>
      </c>
    </row>
    <row r="443" spans="1:20" x14ac:dyDescent="0.25">
      <c r="A443">
        <v>442</v>
      </c>
      <c r="B443" s="19" t="s">
        <v>2411</v>
      </c>
      <c r="C443" s="19" t="s">
        <v>2412</v>
      </c>
      <c r="D443" s="19" t="s">
        <v>2413</v>
      </c>
      <c r="E443" s="19" t="s">
        <v>48</v>
      </c>
      <c r="F443" s="19" t="s">
        <v>49</v>
      </c>
      <c r="G443" s="21">
        <v>3528</v>
      </c>
      <c r="H44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43" s="22">
        <v>43872</v>
      </c>
      <c r="J443" s="23">
        <f ca="1">DATEDIF(BDD_client___segmentation__2[[#This Row],[date_web]],TODAY(),"M")</f>
        <v>37</v>
      </c>
      <c r="K44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43" s="21">
        <v>28</v>
      </c>
      <c r="M443" s="21">
        <f>BDD_client___segmentation__2[[#This Row],[24months_web]]*0.5</f>
        <v>14</v>
      </c>
      <c r="N443" s="21">
        <f ca="1">SUM(BDD_client___segmentation__2[[#This Row],[montant_score]],BDD_client___segmentation__2[[#This Row],[recence_score]],BDD_client___segmentation__2[[#This Row],[frequence_score]])</f>
        <v>44</v>
      </c>
      <c r="O443" s="19" t="s">
        <v>2414</v>
      </c>
      <c r="P443" s="19" t="s">
        <v>2415</v>
      </c>
      <c r="Q443" s="19" t="s">
        <v>2416</v>
      </c>
      <c r="R443" s="20">
        <v>44232</v>
      </c>
      <c r="S443">
        <v>2964</v>
      </c>
      <c r="T443">
        <v>131</v>
      </c>
    </row>
    <row r="444" spans="1:20" x14ac:dyDescent="0.25">
      <c r="A444">
        <v>443</v>
      </c>
      <c r="B444" s="19" t="s">
        <v>2417</v>
      </c>
      <c r="C444" s="19" t="s">
        <v>2418</v>
      </c>
      <c r="D444" s="19" t="s">
        <v>2419</v>
      </c>
      <c r="E444" s="19" t="s">
        <v>48</v>
      </c>
      <c r="F444" s="19" t="s">
        <v>63</v>
      </c>
      <c r="G444" s="21">
        <v>4384</v>
      </c>
      <c r="H44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44" s="22">
        <v>43104</v>
      </c>
      <c r="J444" s="23">
        <f ca="1">DATEDIF(BDD_client___segmentation__2[[#This Row],[date_web]],TODAY(),"M")</f>
        <v>62</v>
      </c>
      <c r="K44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44" s="21">
        <v>22</v>
      </c>
      <c r="M444" s="21">
        <f>BDD_client___segmentation__2[[#This Row],[24months_web]]*0.5</f>
        <v>11</v>
      </c>
      <c r="N444" s="21">
        <f ca="1">SUM(BDD_client___segmentation__2[[#This Row],[montant_score]],BDD_client___segmentation__2[[#This Row],[recence_score]],BDD_client___segmentation__2[[#This Row],[frequence_score]])</f>
        <v>41</v>
      </c>
      <c r="O444" s="19" t="s">
        <v>2420</v>
      </c>
      <c r="P444" s="19" t="s">
        <v>2421</v>
      </c>
      <c r="Q444" s="19" t="s">
        <v>2422</v>
      </c>
      <c r="R444" s="20">
        <v>43888</v>
      </c>
      <c r="S444">
        <v>1851</v>
      </c>
      <c r="T444">
        <v>176</v>
      </c>
    </row>
    <row r="445" spans="1:20" x14ac:dyDescent="0.25">
      <c r="A445">
        <v>444</v>
      </c>
      <c r="B445" s="19" t="s">
        <v>2423</v>
      </c>
      <c r="C445" s="19" t="s">
        <v>2424</v>
      </c>
      <c r="D445" s="19" t="s">
        <v>2425</v>
      </c>
      <c r="E445" s="19" t="s">
        <v>48</v>
      </c>
      <c r="F445" s="19" t="s">
        <v>49</v>
      </c>
      <c r="G445" s="21">
        <v>3282</v>
      </c>
      <c r="H44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45" s="22">
        <v>44057</v>
      </c>
      <c r="J445" s="23">
        <f ca="1">DATEDIF(BDD_client___segmentation__2[[#This Row],[date_web]],TODAY(),"M")</f>
        <v>31</v>
      </c>
      <c r="K44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45" s="21">
        <v>23</v>
      </c>
      <c r="M445" s="21">
        <f>BDD_client___segmentation__2[[#This Row],[24months_web]]*0.5</f>
        <v>11.5</v>
      </c>
      <c r="N445" s="21">
        <f ca="1">SUM(BDD_client___segmentation__2[[#This Row],[montant_score]],BDD_client___segmentation__2[[#This Row],[recence_score]],BDD_client___segmentation__2[[#This Row],[frequence_score]])</f>
        <v>41.5</v>
      </c>
      <c r="O445" s="19" t="s">
        <v>2426</v>
      </c>
      <c r="P445" s="19" t="s">
        <v>2427</v>
      </c>
      <c r="Q445" s="19" t="s">
        <v>955</v>
      </c>
      <c r="R445" s="20">
        <v>43757</v>
      </c>
      <c r="S445">
        <v>1321</v>
      </c>
      <c r="T445">
        <v>4</v>
      </c>
    </row>
    <row r="446" spans="1:20" x14ac:dyDescent="0.25">
      <c r="A446">
        <v>445</v>
      </c>
      <c r="B446" s="19" t="s">
        <v>2428</v>
      </c>
      <c r="C446" s="19" t="s">
        <v>2429</v>
      </c>
      <c r="D446" s="19" t="s">
        <v>2430</v>
      </c>
      <c r="E446" s="19" t="s">
        <v>48</v>
      </c>
      <c r="F446" s="19" t="s">
        <v>49</v>
      </c>
      <c r="G446" s="21">
        <v>3463</v>
      </c>
      <c r="H44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46" s="22">
        <v>44553</v>
      </c>
      <c r="J446" s="23">
        <f ca="1">DATEDIF(BDD_client___segmentation__2[[#This Row],[date_web]],TODAY(),"M")</f>
        <v>15</v>
      </c>
      <c r="K44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46" s="21">
        <v>23</v>
      </c>
      <c r="M446" s="21">
        <f>BDD_client___segmentation__2[[#This Row],[24months_web]]*0.5</f>
        <v>11.5</v>
      </c>
      <c r="N446" s="21">
        <f ca="1">SUM(BDD_client___segmentation__2[[#This Row],[montant_score]],BDD_client___segmentation__2[[#This Row],[recence_score]],BDD_client___segmentation__2[[#This Row],[frequence_score]])</f>
        <v>42.5</v>
      </c>
      <c r="O446" s="19" t="s">
        <v>2431</v>
      </c>
      <c r="P446" s="19" t="s">
        <v>2432</v>
      </c>
      <c r="Q446" s="19" t="s">
        <v>2433</v>
      </c>
      <c r="R446" s="20">
        <v>44785</v>
      </c>
      <c r="S446">
        <v>1972</v>
      </c>
      <c r="T446">
        <v>63</v>
      </c>
    </row>
    <row r="447" spans="1:20" x14ac:dyDescent="0.25">
      <c r="A447">
        <v>446</v>
      </c>
      <c r="B447" s="19" t="s">
        <v>2434</v>
      </c>
      <c r="C447" s="19" t="s">
        <v>2435</v>
      </c>
      <c r="D447" s="19" t="s">
        <v>2436</v>
      </c>
      <c r="E447" s="19" t="s">
        <v>62</v>
      </c>
      <c r="F447" s="19" t="s">
        <v>49</v>
      </c>
      <c r="G447" s="21">
        <v>2048</v>
      </c>
      <c r="H44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47" s="22">
        <v>43413</v>
      </c>
      <c r="J447" s="23">
        <f ca="1">DATEDIF(BDD_client___segmentation__2[[#This Row],[date_web]],TODAY(),"M")</f>
        <v>52</v>
      </c>
      <c r="K44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47" s="21">
        <v>0</v>
      </c>
      <c r="M447" s="21">
        <f>BDD_client___segmentation__2[[#This Row],[24months_web]]*0.5</f>
        <v>0</v>
      </c>
      <c r="N447" s="21">
        <f ca="1">SUM(BDD_client___segmentation__2[[#This Row],[montant_score]],BDD_client___segmentation__2[[#This Row],[recence_score]],BDD_client___segmentation__2[[#This Row],[frequence_score]])</f>
        <v>20</v>
      </c>
      <c r="O447" s="19" t="s">
        <v>2437</v>
      </c>
      <c r="P447" s="19" t="s">
        <v>57</v>
      </c>
      <c r="Q447" s="19" t="s">
        <v>58</v>
      </c>
      <c r="R447" s="20">
        <v>44564</v>
      </c>
      <c r="S447">
        <v>1079</v>
      </c>
      <c r="T447">
        <v>167</v>
      </c>
    </row>
    <row r="448" spans="1:20" x14ac:dyDescent="0.25">
      <c r="A448">
        <v>447</v>
      </c>
      <c r="B448" s="19" t="s">
        <v>2438</v>
      </c>
      <c r="C448" s="19" t="s">
        <v>2439</v>
      </c>
      <c r="D448" s="19" t="s">
        <v>2440</v>
      </c>
      <c r="E448" s="19" t="s">
        <v>62</v>
      </c>
      <c r="F448" s="19" t="s">
        <v>63</v>
      </c>
      <c r="G448" s="21">
        <v>41</v>
      </c>
      <c r="H44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</v>
      </c>
      <c r="I448" s="22">
        <v>44292</v>
      </c>
      <c r="J448" s="23">
        <f ca="1">DATEDIF(BDD_client___segmentation__2[[#This Row],[date_web]],TODAY(),"M")</f>
        <v>23</v>
      </c>
      <c r="K44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48" s="21">
        <v>15</v>
      </c>
      <c r="M448" s="21">
        <f>BDD_client___segmentation__2[[#This Row],[24months_web]]*0.5</f>
        <v>7.5</v>
      </c>
      <c r="N448" s="21">
        <f ca="1">SUM(BDD_client___segmentation__2[[#This Row],[montant_score]],BDD_client___segmentation__2[[#This Row],[recence_score]],BDD_client___segmentation__2[[#This Row],[frequence_score]])</f>
        <v>9.5</v>
      </c>
      <c r="O448" s="19" t="s">
        <v>2441</v>
      </c>
      <c r="P448" s="19" t="s">
        <v>2442</v>
      </c>
      <c r="Q448" s="19" t="s">
        <v>2443</v>
      </c>
      <c r="R448" s="20">
        <v>44902</v>
      </c>
      <c r="S448">
        <v>3422</v>
      </c>
      <c r="T448">
        <v>171</v>
      </c>
    </row>
    <row r="449" spans="1:20" x14ac:dyDescent="0.25">
      <c r="A449">
        <v>448</v>
      </c>
      <c r="B449" s="19" t="s">
        <v>2444</v>
      </c>
      <c r="C449" s="19" t="s">
        <v>2445</v>
      </c>
      <c r="D449" s="19" t="s">
        <v>2446</v>
      </c>
      <c r="E449" s="19" t="s">
        <v>48</v>
      </c>
      <c r="F449" s="19" t="s">
        <v>205</v>
      </c>
      <c r="G449" s="21">
        <v>1173</v>
      </c>
      <c r="H44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49" s="22">
        <v>43673</v>
      </c>
      <c r="J449" s="23">
        <f ca="1">DATEDIF(BDD_client___segmentation__2[[#This Row],[date_web]],TODAY(),"M")</f>
        <v>44</v>
      </c>
      <c r="K44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49" s="21">
        <v>27</v>
      </c>
      <c r="M449" s="21">
        <f>BDD_client___segmentation__2[[#This Row],[24months_web]]*0.5</f>
        <v>13.5</v>
      </c>
      <c r="N449" s="21">
        <f ca="1">SUM(BDD_client___segmentation__2[[#This Row],[montant_score]],BDD_client___segmentation__2[[#This Row],[recence_score]],BDD_client___segmentation__2[[#This Row],[frequence_score]])</f>
        <v>33.5</v>
      </c>
      <c r="O449" s="19" t="s">
        <v>1166</v>
      </c>
      <c r="P449" s="19" t="s">
        <v>2447</v>
      </c>
      <c r="Q449" s="19" t="s">
        <v>2448</v>
      </c>
      <c r="R449" s="20">
        <v>43199</v>
      </c>
      <c r="S449">
        <v>969</v>
      </c>
      <c r="T449">
        <v>22</v>
      </c>
    </row>
    <row r="450" spans="1:20" x14ac:dyDescent="0.25">
      <c r="A450">
        <v>449</v>
      </c>
      <c r="B450" s="19" t="s">
        <v>2449</v>
      </c>
      <c r="C450" s="19" t="s">
        <v>2450</v>
      </c>
      <c r="D450" s="19" t="s">
        <v>2451</v>
      </c>
      <c r="E450" s="19" t="s">
        <v>62</v>
      </c>
      <c r="F450" s="19" t="s">
        <v>49</v>
      </c>
      <c r="G450" s="21">
        <v>3388</v>
      </c>
      <c r="H45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50" s="22">
        <v>44775</v>
      </c>
      <c r="J450" s="23">
        <f ca="1">DATEDIF(BDD_client___segmentation__2[[#This Row],[date_web]],TODAY(),"M")</f>
        <v>7</v>
      </c>
      <c r="K45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450" s="21">
        <v>11</v>
      </c>
      <c r="M450" s="21">
        <f>BDD_client___segmentation__2[[#This Row],[24months_web]]*0.5</f>
        <v>5.5</v>
      </c>
      <c r="N450" s="21">
        <f ca="1">SUM(BDD_client___segmentation__2[[#This Row],[montant_score]],BDD_client___segmentation__2[[#This Row],[recence_score]],BDD_client___segmentation__2[[#This Row],[frequence_score]])</f>
        <v>40.5</v>
      </c>
      <c r="O450" s="19" t="s">
        <v>2452</v>
      </c>
      <c r="P450" s="19" t="s">
        <v>2453</v>
      </c>
      <c r="Q450" s="19" t="s">
        <v>2454</v>
      </c>
      <c r="R450" s="20">
        <v>44595</v>
      </c>
      <c r="S450">
        <v>1429</v>
      </c>
      <c r="T450">
        <v>79</v>
      </c>
    </row>
    <row r="451" spans="1:20" x14ac:dyDescent="0.25">
      <c r="A451">
        <v>450</v>
      </c>
      <c r="B451" s="19" t="s">
        <v>1735</v>
      </c>
      <c r="C451" s="19" t="s">
        <v>664</v>
      </c>
      <c r="D451" s="19" t="s">
        <v>2455</v>
      </c>
      <c r="E451" s="19" t="s">
        <v>62</v>
      </c>
      <c r="F451" s="19" t="s">
        <v>49</v>
      </c>
      <c r="G451" s="21">
        <v>2304</v>
      </c>
      <c r="H45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51" s="22">
        <v>44071</v>
      </c>
      <c r="J451" s="23">
        <f ca="1">DATEDIF(BDD_client___segmentation__2[[#This Row],[date_web]],TODAY(),"M")</f>
        <v>30</v>
      </c>
      <c r="K45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51" s="21">
        <v>13</v>
      </c>
      <c r="M451" s="21">
        <f>BDD_client___segmentation__2[[#This Row],[24months_web]]*0.5</f>
        <v>6.5</v>
      </c>
      <c r="N451" s="21">
        <f ca="1">SUM(BDD_client___segmentation__2[[#This Row],[montant_score]],BDD_client___segmentation__2[[#This Row],[recence_score]],BDD_client___segmentation__2[[#This Row],[frequence_score]])</f>
        <v>26.5</v>
      </c>
      <c r="O451" s="19" t="s">
        <v>2456</v>
      </c>
      <c r="P451" s="19" t="s">
        <v>2457</v>
      </c>
      <c r="Q451" s="19" t="s">
        <v>58</v>
      </c>
      <c r="R451" s="20">
        <v>43380</v>
      </c>
      <c r="S451">
        <v>953</v>
      </c>
      <c r="T451">
        <v>25</v>
      </c>
    </row>
    <row r="452" spans="1:20" x14ac:dyDescent="0.25">
      <c r="A452">
        <v>451</v>
      </c>
      <c r="B452" s="19" t="s">
        <v>2458</v>
      </c>
      <c r="C452" s="19" t="s">
        <v>2459</v>
      </c>
      <c r="D452" s="19" t="s">
        <v>2460</v>
      </c>
      <c r="E452" s="19" t="s">
        <v>62</v>
      </c>
      <c r="F452" s="19" t="s">
        <v>49</v>
      </c>
      <c r="G452" s="21">
        <v>3313</v>
      </c>
      <c r="H45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52" s="22">
        <v>43146</v>
      </c>
      <c r="J452" s="23">
        <f ca="1">DATEDIF(BDD_client___segmentation__2[[#This Row],[date_web]],TODAY(),"M")</f>
        <v>61</v>
      </c>
      <c r="K45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52" s="21">
        <v>19</v>
      </c>
      <c r="M452" s="21">
        <f>BDD_client___segmentation__2[[#This Row],[24months_web]]*0.5</f>
        <v>9.5</v>
      </c>
      <c r="N452" s="21">
        <f ca="1">SUM(BDD_client___segmentation__2[[#This Row],[montant_score]],BDD_client___segmentation__2[[#This Row],[recence_score]],BDD_client___segmentation__2[[#This Row],[frequence_score]])</f>
        <v>39.5</v>
      </c>
      <c r="O452" s="19" t="s">
        <v>2461</v>
      </c>
      <c r="P452" s="19" t="s">
        <v>2432</v>
      </c>
      <c r="Q452" s="19" t="s">
        <v>2433</v>
      </c>
      <c r="R452" s="20">
        <v>43934</v>
      </c>
      <c r="S452">
        <v>3564</v>
      </c>
      <c r="T452">
        <v>217</v>
      </c>
    </row>
    <row r="453" spans="1:20" x14ac:dyDescent="0.25">
      <c r="A453">
        <v>452</v>
      </c>
      <c r="B453" s="19" t="s">
        <v>2462</v>
      </c>
      <c r="C453" s="19" t="s">
        <v>2463</v>
      </c>
      <c r="D453" s="19" t="s">
        <v>2464</v>
      </c>
      <c r="E453" s="19" t="s">
        <v>62</v>
      </c>
      <c r="F453" s="19" t="s">
        <v>49</v>
      </c>
      <c r="G453" s="21">
        <v>583</v>
      </c>
      <c r="H45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453" s="22">
        <v>44170</v>
      </c>
      <c r="J453" s="23">
        <f ca="1">DATEDIF(BDD_client___segmentation__2[[#This Row],[date_web]],TODAY(),"M")</f>
        <v>27</v>
      </c>
      <c r="K45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53" s="21">
        <v>24</v>
      </c>
      <c r="M453" s="21">
        <f>BDD_client___segmentation__2[[#This Row],[24months_web]]*0.5</f>
        <v>12</v>
      </c>
      <c r="N453" s="21">
        <f ca="1">SUM(BDD_client___segmentation__2[[#This Row],[montant_score]],BDD_client___segmentation__2[[#This Row],[recence_score]],BDD_client___segmentation__2[[#This Row],[frequence_score]])</f>
        <v>22</v>
      </c>
      <c r="O453" s="19" t="s">
        <v>2465</v>
      </c>
      <c r="P453" s="19" t="s">
        <v>2466</v>
      </c>
      <c r="Q453" s="19" t="s">
        <v>441</v>
      </c>
      <c r="R453" s="20">
        <v>43562</v>
      </c>
      <c r="S453">
        <v>48</v>
      </c>
      <c r="T453">
        <v>152</v>
      </c>
    </row>
    <row r="454" spans="1:20" x14ac:dyDescent="0.25">
      <c r="A454">
        <v>453</v>
      </c>
      <c r="B454" s="19" t="s">
        <v>2467</v>
      </c>
      <c r="C454" s="19" t="s">
        <v>2468</v>
      </c>
      <c r="D454" s="19" t="s">
        <v>2469</v>
      </c>
      <c r="E454" s="19" t="s">
        <v>62</v>
      </c>
      <c r="F454" s="19" t="s">
        <v>49</v>
      </c>
      <c r="G454" s="21">
        <v>139</v>
      </c>
      <c r="H45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454" s="22">
        <v>44139</v>
      </c>
      <c r="J454" s="23">
        <f ca="1">DATEDIF(BDD_client___segmentation__2[[#This Row],[date_web]],TODAY(),"M")</f>
        <v>28</v>
      </c>
      <c r="K45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54" s="21">
        <v>0</v>
      </c>
      <c r="M454" s="21">
        <f>BDD_client___segmentation__2[[#This Row],[24months_web]]*0.5</f>
        <v>0</v>
      </c>
      <c r="N454" s="21">
        <f ca="1">SUM(BDD_client___segmentation__2[[#This Row],[montant_score]],BDD_client___segmentation__2[[#This Row],[recence_score]],BDD_client___segmentation__2[[#This Row],[frequence_score]])</f>
        <v>5</v>
      </c>
      <c r="O454" s="19" t="s">
        <v>2470</v>
      </c>
      <c r="P454" s="19" t="s">
        <v>2471</v>
      </c>
      <c r="Q454" s="19" t="s">
        <v>2233</v>
      </c>
      <c r="R454" s="20">
        <v>44703</v>
      </c>
      <c r="S454">
        <v>1902</v>
      </c>
      <c r="T454">
        <v>191</v>
      </c>
    </row>
    <row r="455" spans="1:20" x14ac:dyDescent="0.25">
      <c r="A455">
        <v>454</v>
      </c>
      <c r="B455" s="19" t="s">
        <v>2472</v>
      </c>
      <c r="C455" s="19" t="s">
        <v>2473</v>
      </c>
      <c r="D455" s="19" t="s">
        <v>2474</v>
      </c>
      <c r="E455" s="19" t="s">
        <v>62</v>
      </c>
      <c r="F455" s="19" t="s">
        <v>49</v>
      </c>
      <c r="G455" s="21">
        <v>3909</v>
      </c>
      <c r="H45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55" s="22">
        <v>44917</v>
      </c>
      <c r="J455" s="23">
        <f ca="1">DATEDIF(BDD_client___segmentation__2[[#This Row],[date_web]],TODAY(),"M")</f>
        <v>3</v>
      </c>
      <c r="K45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455" s="21">
        <v>27</v>
      </c>
      <c r="M455" s="21">
        <f>BDD_client___segmentation__2[[#This Row],[24months_web]]*0.5</f>
        <v>13.5</v>
      </c>
      <c r="N455" s="21">
        <f ca="1">SUM(BDD_client___segmentation__2[[#This Row],[montant_score]],BDD_client___segmentation__2[[#This Row],[recence_score]],BDD_client___segmentation__2[[#This Row],[frequence_score]])</f>
        <v>63.5</v>
      </c>
      <c r="O455" s="19" t="s">
        <v>2475</v>
      </c>
      <c r="P455" s="19" t="s">
        <v>1511</v>
      </c>
      <c r="Q455" s="19" t="s">
        <v>1512</v>
      </c>
      <c r="R455" s="20">
        <v>44702</v>
      </c>
      <c r="S455">
        <v>3631</v>
      </c>
      <c r="T455">
        <v>46</v>
      </c>
    </row>
    <row r="456" spans="1:20" x14ac:dyDescent="0.25">
      <c r="A456">
        <v>455</v>
      </c>
      <c r="B456" s="19" t="s">
        <v>2476</v>
      </c>
      <c r="C456" s="19" t="s">
        <v>2477</v>
      </c>
      <c r="D456" s="19" t="s">
        <v>2478</v>
      </c>
      <c r="E456" s="19" t="s">
        <v>48</v>
      </c>
      <c r="F456" s="19" t="s">
        <v>49</v>
      </c>
      <c r="G456" s="21">
        <v>504</v>
      </c>
      <c r="H45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456" s="22">
        <v>43994</v>
      </c>
      <c r="J456" s="23">
        <f ca="1">DATEDIF(BDD_client___segmentation__2[[#This Row],[date_web]],TODAY(),"M")</f>
        <v>33</v>
      </c>
      <c r="K45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56" s="21">
        <v>4</v>
      </c>
      <c r="M456" s="21">
        <f>BDD_client___segmentation__2[[#This Row],[24months_web]]*0.5</f>
        <v>2</v>
      </c>
      <c r="N456" s="21">
        <f ca="1">SUM(BDD_client___segmentation__2[[#This Row],[montant_score]],BDD_client___segmentation__2[[#This Row],[recence_score]],BDD_client___segmentation__2[[#This Row],[frequence_score]])</f>
        <v>12</v>
      </c>
      <c r="O456" s="19" t="s">
        <v>2479</v>
      </c>
      <c r="P456" s="19" t="s">
        <v>2480</v>
      </c>
      <c r="Q456" s="19" t="s">
        <v>2481</v>
      </c>
      <c r="R456" s="20">
        <v>44387</v>
      </c>
      <c r="S456">
        <v>3220</v>
      </c>
      <c r="T456">
        <v>78</v>
      </c>
    </row>
    <row r="457" spans="1:20" x14ac:dyDescent="0.25">
      <c r="A457">
        <v>456</v>
      </c>
      <c r="B457" s="19" t="s">
        <v>2482</v>
      </c>
      <c r="C457" s="19" t="s">
        <v>2483</v>
      </c>
      <c r="D457" s="19" t="s">
        <v>2484</v>
      </c>
      <c r="E457" s="19" t="s">
        <v>48</v>
      </c>
      <c r="F457" s="19" t="s">
        <v>398</v>
      </c>
      <c r="G457" s="21">
        <v>4693</v>
      </c>
      <c r="H45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57" s="22">
        <v>43315</v>
      </c>
      <c r="J457" s="23">
        <f ca="1">DATEDIF(BDD_client___segmentation__2[[#This Row],[date_web]],TODAY(),"M")</f>
        <v>55</v>
      </c>
      <c r="K45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57" s="21">
        <v>27</v>
      </c>
      <c r="M457" s="21">
        <f>BDD_client___segmentation__2[[#This Row],[24months_web]]*0.5</f>
        <v>13.5</v>
      </c>
      <c r="N457" s="21">
        <f ca="1">SUM(BDD_client___segmentation__2[[#This Row],[montant_score]],BDD_client___segmentation__2[[#This Row],[recence_score]],BDD_client___segmentation__2[[#This Row],[frequence_score]])</f>
        <v>43.5</v>
      </c>
      <c r="O457" s="19" t="s">
        <v>542</v>
      </c>
      <c r="P457" s="19" t="s">
        <v>2485</v>
      </c>
      <c r="Q457" s="19" t="s">
        <v>2486</v>
      </c>
      <c r="R457" s="20">
        <v>44427</v>
      </c>
      <c r="S457">
        <v>4744</v>
      </c>
      <c r="T457">
        <v>181</v>
      </c>
    </row>
    <row r="458" spans="1:20" x14ac:dyDescent="0.25">
      <c r="A458">
        <v>457</v>
      </c>
      <c r="B458" s="19" t="s">
        <v>2487</v>
      </c>
      <c r="C458" s="19" t="s">
        <v>2488</v>
      </c>
      <c r="D458" s="19" t="s">
        <v>2489</v>
      </c>
      <c r="E458" s="19" t="s">
        <v>48</v>
      </c>
      <c r="F458" s="19" t="s">
        <v>49</v>
      </c>
      <c r="G458" s="21">
        <v>1386</v>
      </c>
      <c r="H45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58" s="22">
        <v>43899</v>
      </c>
      <c r="J458" s="23">
        <f ca="1">DATEDIF(BDD_client___segmentation__2[[#This Row],[date_web]],TODAY(),"M")</f>
        <v>36</v>
      </c>
      <c r="K45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58" s="21">
        <v>28</v>
      </c>
      <c r="M458" s="21">
        <f>BDD_client___segmentation__2[[#This Row],[24months_web]]*0.5</f>
        <v>14</v>
      </c>
      <c r="N458" s="21">
        <f ca="1">SUM(BDD_client___segmentation__2[[#This Row],[montant_score]],BDD_client___segmentation__2[[#This Row],[recence_score]],BDD_client___segmentation__2[[#This Row],[frequence_score]])</f>
        <v>34</v>
      </c>
      <c r="O458" s="19" t="s">
        <v>2490</v>
      </c>
      <c r="P458" s="19" t="s">
        <v>2491</v>
      </c>
      <c r="Q458" s="19" t="s">
        <v>453</v>
      </c>
      <c r="R458" s="20">
        <v>43862</v>
      </c>
      <c r="S458">
        <v>1421</v>
      </c>
      <c r="T458">
        <v>38</v>
      </c>
    </row>
    <row r="459" spans="1:20" x14ac:dyDescent="0.25">
      <c r="A459">
        <v>458</v>
      </c>
      <c r="B459" s="19" t="s">
        <v>2492</v>
      </c>
      <c r="C459" s="19" t="s">
        <v>2493</v>
      </c>
      <c r="D459" s="19" t="s">
        <v>2494</v>
      </c>
      <c r="E459" s="19" t="s">
        <v>48</v>
      </c>
      <c r="F459" s="19" t="s">
        <v>49</v>
      </c>
      <c r="G459" s="21">
        <v>609</v>
      </c>
      <c r="H45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459" s="22">
        <v>43883</v>
      </c>
      <c r="J459" s="23">
        <f ca="1">DATEDIF(BDD_client___segmentation__2[[#This Row],[date_web]],TODAY(),"M")</f>
        <v>37</v>
      </c>
      <c r="K45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59" s="21">
        <v>23</v>
      </c>
      <c r="M459" s="21">
        <f>BDD_client___segmentation__2[[#This Row],[24months_web]]*0.5</f>
        <v>11.5</v>
      </c>
      <c r="N459" s="21">
        <f ca="1">SUM(BDD_client___segmentation__2[[#This Row],[montant_score]],BDD_client___segmentation__2[[#This Row],[recence_score]],BDD_client___segmentation__2[[#This Row],[frequence_score]])</f>
        <v>21.5</v>
      </c>
      <c r="O459" s="19" t="s">
        <v>2495</v>
      </c>
      <c r="P459" s="19" t="s">
        <v>83</v>
      </c>
      <c r="Q459" s="19" t="s">
        <v>84</v>
      </c>
      <c r="R459" s="20">
        <v>44895</v>
      </c>
      <c r="S459">
        <v>2314</v>
      </c>
      <c r="T459">
        <v>30</v>
      </c>
    </row>
    <row r="460" spans="1:20" x14ac:dyDescent="0.25">
      <c r="A460">
        <v>459</v>
      </c>
      <c r="B460" s="19" t="s">
        <v>2496</v>
      </c>
      <c r="C460" s="19" t="s">
        <v>2497</v>
      </c>
      <c r="D460" s="19" t="s">
        <v>2498</v>
      </c>
      <c r="E460" s="19" t="s">
        <v>48</v>
      </c>
      <c r="F460" s="19" t="s">
        <v>398</v>
      </c>
      <c r="G460" s="21">
        <v>427</v>
      </c>
      <c r="H46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460" s="22">
        <v>44166</v>
      </c>
      <c r="J460" s="23">
        <f ca="1">DATEDIF(BDD_client___segmentation__2[[#This Row],[date_web]],TODAY(),"M")</f>
        <v>27</v>
      </c>
      <c r="K46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60" s="21">
        <v>11</v>
      </c>
      <c r="M460" s="21">
        <f>BDD_client___segmentation__2[[#This Row],[24months_web]]*0.5</f>
        <v>5.5</v>
      </c>
      <c r="N460" s="21">
        <f ca="1">SUM(BDD_client___segmentation__2[[#This Row],[montant_score]],BDD_client___segmentation__2[[#This Row],[recence_score]],BDD_client___segmentation__2[[#This Row],[frequence_score]])</f>
        <v>10.5</v>
      </c>
      <c r="O460" s="19" t="s">
        <v>2499</v>
      </c>
      <c r="P460" s="19" t="s">
        <v>2500</v>
      </c>
      <c r="Q460" s="19" t="s">
        <v>2501</v>
      </c>
      <c r="R460" s="20">
        <v>44688</v>
      </c>
      <c r="S460">
        <v>2349</v>
      </c>
      <c r="T460">
        <v>237</v>
      </c>
    </row>
    <row r="461" spans="1:20" x14ac:dyDescent="0.25">
      <c r="A461">
        <v>460</v>
      </c>
      <c r="B461" s="19" t="s">
        <v>918</v>
      </c>
      <c r="C461" s="19" t="s">
        <v>2502</v>
      </c>
      <c r="D461" s="19" t="s">
        <v>2503</v>
      </c>
      <c r="E461" s="19" t="s">
        <v>62</v>
      </c>
      <c r="F461" s="19" t="s">
        <v>398</v>
      </c>
      <c r="G461" s="21">
        <v>3993</v>
      </c>
      <c r="H46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61" s="22">
        <v>43808</v>
      </c>
      <c r="J461" s="23">
        <f ca="1">DATEDIF(BDD_client___segmentation__2[[#This Row],[date_web]],TODAY(),"M")</f>
        <v>39</v>
      </c>
      <c r="K46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61" s="21">
        <v>20</v>
      </c>
      <c r="M461" s="21">
        <f>BDD_client___segmentation__2[[#This Row],[24months_web]]*0.5</f>
        <v>10</v>
      </c>
      <c r="N461" s="21">
        <f ca="1">SUM(BDD_client___segmentation__2[[#This Row],[montant_score]],BDD_client___segmentation__2[[#This Row],[recence_score]],BDD_client___segmentation__2[[#This Row],[frequence_score]])</f>
        <v>40</v>
      </c>
      <c r="O461" s="19" t="s">
        <v>620</v>
      </c>
      <c r="P461" s="19" t="s">
        <v>2500</v>
      </c>
      <c r="Q461" s="19" t="s">
        <v>2501</v>
      </c>
      <c r="R461" s="20">
        <v>43796</v>
      </c>
      <c r="S461">
        <v>1213</v>
      </c>
      <c r="T461">
        <v>89</v>
      </c>
    </row>
    <row r="462" spans="1:20" x14ac:dyDescent="0.25">
      <c r="A462">
        <v>461</v>
      </c>
      <c r="B462" s="19" t="s">
        <v>2504</v>
      </c>
      <c r="C462" s="19" t="s">
        <v>2505</v>
      </c>
      <c r="D462" s="19" t="s">
        <v>2506</v>
      </c>
      <c r="E462" s="19" t="s">
        <v>62</v>
      </c>
      <c r="F462" s="19" t="s">
        <v>49</v>
      </c>
      <c r="G462" s="21">
        <v>4856</v>
      </c>
      <c r="H46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62" s="22">
        <v>43171</v>
      </c>
      <c r="J462" s="23">
        <f ca="1">DATEDIF(BDD_client___segmentation__2[[#This Row],[date_web]],TODAY(),"M")</f>
        <v>60</v>
      </c>
      <c r="K46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62" s="21">
        <v>13</v>
      </c>
      <c r="M462" s="21">
        <f>BDD_client___segmentation__2[[#This Row],[24months_web]]*0.5</f>
        <v>6.5</v>
      </c>
      <c r="N462" s="21">
        <f ca="1">SUM(BDD_client___segmentation__2[[#This Row],[montant_score]],BDD_client___segmentation__2[[#This Row],[recence_score]],BDD_client___segmentation__2[[#This Row],[frequence_score]])</f>
        <v>36.5</v>
      </c>
      <c r="O462" s="19" t="s">
        <v>2507</v>
      </c>
      <c r="P462" s="19" t="s">
        <v>2508</v>
      </c>
      <c r="Q462" s="19" t="s">
        <v>2509</v>
      </c>
      <c r="R462" s="20">
        <v>43613</v>
      </c>
      <c r="S462">
        <v>4465</v>
      </c>
      <c r="T462">
        <v>44</v>
      </c>
    </row>
    <row r="463" spans="1:20" x14ac:dyDescent="0.25">
      <c r="A463">
        <v>462</v>
      </c>
      <c r="B463" s="19" t="s">
        <v>2510</v>
      </c>
      <c r="C463" s="19" t="s">
        <v>2511</v>
      </c>
      <c r="D463" s="19" t="s">
        <v>2512</v>
      </c>
      <c r="E463" s="19" t="s">
        <v>48</v>
      </c>
      <c r="F463" s="19" t="s">
        <v>49</v>
      </c>
      <c r="G463" s="21">
        <v>491</v>
      </c>
      <c r="H46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463" s="22">
        <v>44922</v>
      </c>
      <c r="J463" s="23">
        <f ca="1">DATEDIF(BDD_client___segmentation__2[[#This Row],[date_web]],TODAY(),"M")</f>
        <v>3</v>
      </c>
      <c r="K46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463" s="21">
        <v>26</v>
      </c>
      <c r="M463" s="21">
        <f>BDD_client___segmentation__2[[#This Row],[24months_web]]*0.5</f>
        <v>13</v>
      </c>
      <c r="N463" s="21">
        <f ca="1">SUM(BDD_client___segmentation__2[[#This Row],[montant_score]],BDD_client___segmentation__2[[#This Row],[recence_score]],BDD_client___segmentation__2[[#This Row],[frequence_score]])</f>
        <v>38</v>
      </c>
      <c r="O463" s="19" t="s">
        <v>2513</v>
      </c>
      <c r="P463" s="19" t="s">
        <v>2514</v>
      </c>
      <c r="Q463" s="19" t="s">
        <v>1941</v>
      </c>
      <c r="R463" s="20">
        <v>43620</v>
      </c>
      <c r="S463">
        <v>3368</v>
      </c>
      <c r="T463">
        <v>178</v>
      </c>
    </row>
    <row r="464" spans="1:20" x14ac:dyDescent="0.25">
      <c r="A464">
        <v>463</v>
      </c>
      <c r="B464" s="19" t="s">
        <v>2515</v>
      </c>
      <c r="C464" s="19" t="s">
        <v>2516</v>
      </c>
      <c r="D464" s="19" t="s">
        <v>2517</v>
      </c>
      <c r="E464" s="19" t="s">
        <v>62</v>
      </c>
      <c r="F464" s="19" t="s">
        <v>49</v>
      </c>
      <c r="G464" s="21">
        <v>575</v>
      </c>
      <c r="H46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464" s="22">
        <v>43287</v>
      </c>
      <c r="J464" s="23">
        <f ca="1">DATEDIF(BDD_client___segmentation__2[[#This Row],[date_web]],TODAY(),"M")</f>
        <v>56</v>
      </c>
      <c r="K46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64" s="21">
        <v>5</v>
      </c>
      <c r="M464" s="21">
        <f>BDD_client___segmentation__2[[#This Row],[24months_web]]*0.5</f>
        <v>2.5</v>
      </c>
      <c r="N464" s="21">
        <f ca="1">SUM(BDD_client___segmentation__2[[#This Row],[montant_score]],BDD_client___segmentation__2[[#This Row],[recence_score]],BDD_client___segmentation__2[[#This Row],[frequence_score]])</f>
        <v>12.5</v>
      </c>
      <c r="O464" s="19" t="s">
        <v>575</v>
      </c>
      <c r="P464" s="19" t="s">
        <v>2518</v>
      </c>
      <c r="Q464" s="19" t="s">
        <v>158</v>
      </c>
      <c r="R464" s="20">
        <v>43148</v>
      </c>
      <c r="S464">
        <v>2639</v>
      </c>
      <c r="T464">
        <v>89</v>
      </c>
    </row>
    <row r="465" spans="1:20" x14ac:dyDescent="0.25">
      <c r="A465">
        <v>464</v>
      </c>
      <c r="B465" s="19" t="s">
        <v>2519</v>
      </c>
      <c r="C465" s="19" t="s">
        <v>2520</v>
      </c>
      <c r="D465" s="19" t="s">
        <v>2521</v>
      </c>
      <c r="E465" s="19" t="s">
        <v>62</v>
      </c>
      <c r="F465" s="19" t="s">
        <v>49</v>
      </c>
      <c r="G465" s="21">
        <v>265</v>
      </c>
      <c r="H46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465" s="22">
        <v>43379</v>
      </c>
      <c r="J465" s="23">
        <f ca="1">DATEDIF(BDD_client___segmentation__2[[#This Row],[date_web]],TODAY(),"M")</f>
        <v>53</v>
      </c>
      <c r="K46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65" s="21">
        <v>12</v>
      </c>
      <c r="M465" s="21">
        <f>BDD_client___segmentation__2[[#This Row],[24months_web]]*0.5</f>
        <v>6</v>
      </c>
      <c r="N465" s="21">
        <f ca="1">SUM(BDD_client___segmentation__2[[#This Row],[montant_score]],BDD_client___segmentation__2[[#This Row],[recence_score]],BDD_client___segmentation__2[[#This Row],[frequence_score]])</f>
        <v>11</v>
      </c>
      <c r="O465" s="19" t="s">
        <v>836</v>
      </c>
      <c r="P465" s="19" t="s">
        <v>2522</v>
      </c>
      <c r="Q465" s="19" t="s">
        <v>2523</v>
      </c>
      <c r="R465" s="20">
        <v>44235</v>
      </c>
      <c r="S465">
        <v>4854</v>
      </c>
      <c r="T465">
        <v>120</v>
      </c>
    </row>
    <row r="466" spans="1:20" x14ac:dyDescent="0.25">
      <c r="A466">
        <v>465</v>
      </c>
      <c r="B466" s="19" t="s">
        <v>2524</v>
      </c>
      <c r="C466" s="19" t="s">
        <v>2525</v>
      </c>
      <c r="D466" s="19" t="s">
        <v>2526</v>
      </c>
      <c r="E466" s="19" t="s">
        <v>62</v>
      </c>
      <c r="F466" s="19" t="s">
        <v>49</v>
      </c>
      <c r="G466" s="21">
        <v>3768</v>
      </c>
      <c r="H46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66" s="22">
        <v>44488</v>
      </c>
      <c r="J466" s="23">
        <f ca="1">DATEDIF(BDD_client___segmentation__2[[#This Row],[date_web]],TODAY(),"M")</f>
        <v>17</v>
      </c>
      <c r="K46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66" s="21">
        <v>9</v>
      </c>
      <c r="M466" s="21">
        <f>BDD_client___segmentation__2[[#This Row],[24months_web]]*0.5</f>
        <v>4.5</v>
      </c>
      <c r="N466" s="21">
        <f ca="1">SUM(BDD_client___segmentation__2[[#This Row],[montant_score]],BDD_client___segmentation__2[[#This Row],[recence_score]],BDD_client___segmentation__2[[#This Row],[frequence_score]])</f>
        <v>35.5</v>
      </c>
      <c r="O466" s="19" t="s">
        <v>1332</v>
      </c>
      <c r="P466" s="19" t="s">
        <v>2188</v>
      </c>
      <c r="Q466" s="19" t="s">
        <v>2189</v>
      </c>
      <c r="R466" s="20">
        <v>44091</v>
      </c>
      <c r="S466">
        <v>4896</v>
      </c>
      <c r="T466">
        <v>190</v>
      </c>
    </row>
    <row r="467" spans="1:20" x14ac:dyDescent="0.25">
      <c r="A467">
        <v>466</v>
      </c>
      <c r="B467" s="19" t="s">
        <v>2527</v>
      </c>
      <c r="C467" s="19" t="s">
        <v>2528</v>
      </c>
      <c r="D467" s="19" t="s">
        <v>2529</v>
      </c>
      <c r="E467" s="19" t="s">
        <v>48</v>
      </c>
      <c r="F467" s="19" t="s">
        <v>49</v>
      </c>
      <c r="G467" s="21">
        <v>1282</v>
      </c>
      <c r="H46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67" s="22">
        <v>43619</v>
      </c>
      <c r="J467" s="23">
        <f ca="1">DATEDIF(BDD_client___segmentation__2[[#This Row],[date_web]],TODAY(),"M")</f>
        <v>45</v>
      </c>
      <c r="K46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67" s="21">
        <v>26</v>
      </c>
      <c r="M467" s="21">
        <f>BDD_client___segmentation__2[[#This Row],[24months_web]]*0.5</f>
        <v>13</v>
      </c>
      <c r="N467" s="21">
        <f ca="1">SUM(BDD_client___segmentation__2[[#This Row],[montant_score]],BDD_client___segmentation__2[[#This Row],[recence_score]],BDD_client___segmentation__2[[#This Row],[frequence_score]])</f>
        <v>33</v>
      </c>
      <c r="O467" s="19" t="s">
        <v>300</v>
      </c>
      <c r="P467" s="19" t="s">
        <v>1231</v>
      </c>
      <c r="Q467" s="19" t="s">
        <v>1232</v>
      </c>
      <c r="R467" s="20">
        <v>43355</v>
      </c>
      <c r="S467">
        <v>74</v>
      </c>
      <c r="T467">
        <v>106</v>
      </c>
    </row>
    <row r="468" spans="1:20" x14ac:dyDescent="0.25">
      <c r="A468">
        <v>467</v>
      </c>
      <c r="B468" s="19" t="s">
        <v>2530</v>
      </c>
      <c r="C468" s="19" t="s">
        <v>2531</v>
      </c>
      <c r="D468" s="19" t="s">
        <v>2532</v>
      </c>
      <c r="E468" s="19" t="s">
        <v>62</v>
      </c>
      <c r="F468" s="19" t="s">
        <v>63</v>
      </c>
      <c r="G468" s="21">
        <v>107</v>
      </c>
      <c r="H46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468" s="22">
        <v>43858</v>
      </c>
      <c r="J468" s="23">
        <f ca="1">DATEDIF(BDD_client___segmentation__2[[#This Row],[date_web]],TODAY(),"M")</f>
        <v>37</v>
      </c>
      <c r="K46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68" s="21">
        <v>19</v>
      </c>
      <c r="M468" s="21">
        <f>BDD_client___segmentation__2[[#This Row],[24months_web]]*0.5</f>
        <v>9.5</v>
      </c>
      <c r="N468" s="21">
        <f ca="1">SUM(BDD_client___segmentation__2[[#This Row],[montant_score]],BDD_client___segmentation__2[[#This Row],[recence_score]],BDD_client___segmentation__2[[#This Row],[frequence_score]])</f>
        <v>14.5</v>
      </c>
      <c r="O468" s="19" t="s">
        <v>64</v>
      </c>
      <c r="P468" s="19" t="s">
        <v>2533</v>
      </c>
      <c r="Q468" s="19" t="s">
        <v>2534</v>
      </c>
      <c r="R468" s="20">
        <v>43753</v>
      </c>
      <c r="S468">
        <v>824</v>
      </c>
      <c r="T468">
        <v>30</v>
      </c>
    </row>
    <row r="469" spans="1:20" x14ac:dyDescent="0.25">
      <c r="A469">
        <v>468</v>
      </c>
      <c r="B469" s="19" t="s">
        <v>2535</v>
      </c>
      <c r="C469" s="19" t="s">
        <v>2536</v>
      </c>
      <c r="D469" s="19" t="s">
        <v>2537</v>
      </c>
      <c r="E469" s="19" t="s">
        <v>48</v>
      </c>
      <c r="F469" s="19" t="s">
        <v>49</v>
      </c>
      <c r="G469" s="21">
        <v>4688</v>
      </c>
      <c r="H46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69" s="22">
        <v>44045</v>
      </c>
      <c r="J469" s="23">
        <f ca="1">DATEDIF(BDD_client___segmentation__2[[#This Row],[date_web]],TODAY(),"M")</f>
        <v>31</v>
      </c>
      <c r="K46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69" s="21">
        <v>0</v>
      </c>
      <c r="M469" s="21">
        <f>BDD_client___segmentation__2[[#This Row],[24months_web]]*0.5</f>
        <v>0</v>
      </c>
      <c r="N469" s="21">
        <f ca="1">SUM(BDD_client___segmentation__2[[#This Row],[montant_score]],BDD_client___segmentation__2[[#This Row],[recence_score]],BDD_client___segmentation__2[[#This Row],[frequence_score]])</f>
        <v>30</v>
      </c>
      <c r="O469" s="19" t="s">
        <v>119</v>
      </c>
      <c r="P469" s="19" t="s">
        <v>2538</v>
      </c>
      <c r="Q469" s="19" t="s">
        <v>997</v>
      </c>
      <c r="R469" s="20">
        <v>44118</v>
      </c>
      <c r="S469">
        <v>955</v>
      </c>
      <c r="T469">
        <v>108</v>
      </c>
    </row>
    <row r="470" spans="1:20" x14ac:dyDescent="0.25">
      <c r="A470">
        <v>469</v>
      </c>
      <c r="B470" s="19" t="s">
        <v>2539</v>
      </c>
      <c r="C470" s="19" t="s">
        <v>2540</v>
      </c>
      <c r="D470" s="19" t="s">
        <v>2541</v>
      </c>
      <c r="E470" s="19" t="s">
        <v>62</v>
      </c>
      <c r="F470" s="19" t="s">
        <v>49</v>
      </c>
      <c r="G470" s="21">
        <v>1034</v>
      </c>
      <c r="H47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70" s="22">
        <v>43330</v>
      </c>
      <c r="J470" s="23">
        <f ca="1">DATEDIF(BDD_client___segmentation__2[[#This Row],[date_web]],TODAY(),"M")</f>
        <v>55</v>
      </c>
      <c r="K47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70" s="21">
        <v>0</v>
      </c>
      <c r="M470" s="21">
        <f>BDD_client___segmentation__2[[#This Row],[24months_web]]*0.5</f>
        <v>0</v>
      </c>
      <c r="N470" s="21">
        <f ca="1">SUM(BDD_client___segmentation__2[[#This Row],[montant_score]],BDD_client___segmentation__2[[#This Row],[recence_score]],BDD_client___segmentation__2[[#This Row],[frequence_score]])</f>
        <v>20</v>
      </c>
      <c r="O470" s="19" t="s">
        <v>2542</v>
      </c>
      <c r="P470" s="19" t="s">
        <v>2543</v>
      </c>
      <c r="Q470" s="19" t="s">
        <v>2544</v>
      </c>
      <c r="R470" s="20">
        <v>43242</v>
      </c>
      <c r="S470">
        <v>4223</v>
      </c>
      <c r="T470">
        <v>73</v>
      </c>
    </row>
    <row r="471" spans="1:20" x14ac:dyDescent="0.25">
      <c r="A471">
        <v>470</v>
      </c>
      <c r="B471" s="19" t="s">
        <v>2545</v>
      </c>
      <c r="C471" s="19" t="s">
        <v>2546</v>
      </c>
      <c r="D471" s="19" t="s">
        <v>2547</v>
      </c>
      <c r="E471" s="19" t="s">
        <v>48</v>
      </c>
      <c r="F471" s="19" t="s">
        <v>125</v>
      </c>
      <c r="G471" s="21">
        <v>2815</v>
      </c>
      <c r="H47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71" s="22">
        <v>43354</v>
      </c>
      <c r="J471" s="23">
        <f ca="1">DATEDIF(BDD_client___segmentation__2[[#This Row],[date_web]],TODAY(),"M")</f>
        <v>54</v>
      </c>
      <c r="K47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71" s="21">
        <v>6</v>
      </c>
      <c r="M471" s="21">
        <f>BDD_client___segmentation__2[[#This Row],[24months_web]]*0.5</f>
        <v>3</v>
      </c>
      <c r="N471" s="21">
        <f ca="1">SUM(BDD_client___segmentation__2[[#This Row],[montant_score]],BDD_client___segmentation__2[[#This Row],[recence_score]],BDD_client___segmentation__2[[#This Row],[frequence_score]])</f>
        <v>23</v>
      </c>
      <c r="O471" s="19" t="s">
        <v>638</v>
      </c>
      <c r="P471" s="19" t="s">
        <v>899</v>
      </c>
      <c r="Q471" s="19" t="s">
        <v>364</v>
      </c>
      <c r="R471" s="20">
        <v>43200</v>
      </c>
      <c r="S471">
        <v>3209</v>
      </c>
      <c r="T471">
        <v>28</v>
      </c>
    </row>
    <row r="472" spans="1:20" x14ac:dyDescent="0.25">
      <c r="A472">
        <v>471</v>
      </c>
      <c r="B472" s="19" t="s">
        <v>2548</v>
      </c>
      <c r="C472" s="19" t="s">
        <v>2549</v>
      </c>
      <c r="D472" s="19" t="s">
        <v>2550</v>
      </c>
      <c r="E472" s="19" t="s">
        <v>62</v>
      </c>
      <c r="F472" s="19" t="s">
        <v>63</v>
      </c>
      <c r="G472" s="21">
        <v>4824</v>
      </c>
      <c r="H47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72" s="22">
        <v>43217</v>
      </c>
      <c r="J472" s="23">
        <f ca="1">DATEDIF(BDD_client___segmentation__2[[#This Row],[date_web]],TODAY(),"M")</f>
        <v>59</v>
      </c>
      <c r="K47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72" s="21">
        <v>12</v>
      </c>
      <c r="M472" s="21">
        <f>BDD_client___segmentation__2[[#This Row],[24months_web]]*0.5</f>
        <v>6</v>
      </c>
      <c r="N472" s="21">
        <f ca="1">SUM(BDD_client___segmentation__2[[#This Row],[montant_score]],BDD_client___segmentation__2[[#This Row],[recence_score]],BDD_client___segmentation__2[[#This Row],[frequence_score]])</f>
        <v>36</v>
      </c>
      <c r="O472" s="19" t="s">
        <v>2551</v>
      </c>
      <c r="P472" s="19" t="s">
        <v>254</v>
      </c>
      <c r="Q472" s="19" t="s">
        <v>255</v>
      </c>
      <c r="R472" s="20">
        <v>44432</v>
      </c>
      <c r="S472">
        <v>1048</v>
      </c>
      <c r="T472">
        <v>179</v>
      </c>
    </row>
    <row r="473" spans="1:20" x14ac:dyDescent="0.25">
      <c r="A473">
        <v>472</v>
      </c>
      <c r="B473" s="19" t="s">
        <v>2552</v>
      </c>
      <c r="C473" s="19" t="s">
        <v>2553</v>
      </c>
      <c r="D473" s="19" t="s">
        <v>2554</v>
      </c>
      <c r="E473" s="19" t="s">
        <v>48</v>
      </c>
      <c r="F473" s="19" t="s">
        <v>49</v>
      </c>
      <c r="G473" s="21">
        <v>4854</v>
      </c>
      <c r="H47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73" s="22">
        <v>44360</v>
      </c>
      <c r="J473" s="23">
        <f ca="1">DATEDIF(BDD_client___segmentation__2[[#This Row],[date_web]],TODAY(),"M")</f>
        <v>21</v>
      </c>
      <c r="K47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73" s="21">
        <v>22</v>
      </c>
      <c r="M473" s="21">
        <f>BDD_client___segmentation__2[[#This Row],[24months_web]]*0.5</f>
        <v>11</v>
      </c>
      <c r="N473" s="21">
        <f ca="1">SUM(BDD_client___segmentation__2[[#This Row],[montant_score]],BDD_client___segmentation__2[[#This Row],[recence_score]],BDD_client___segmentation__2[[#This Row],[frequence_score]])</f>
        <v>42</v>
      </c>
      <c r="O473" s="19" t="s">
        <v>2555</v>
      </c>
      <c r="P473" s="19" t="s">
        <v>2556</v>
      </c>
      <c r="Q473" s="19" t="s">
        <v>2557</v>
      </c>
      <c r="R473" s="20">
        <v>43727</v>
      </c>
      <c r="S473">
        <v>1838</v>
      </c>
      <c r="T473">
        <v>244</v>
      </c>
    </row>
    <row r="474" spans="1:20" x14ac:dyDescent="0.25">
      <c r="A474">
        <v>473</v>
      </c>
      <c r="B474" s="19" t="s">
        <v>2558</v>
      </c>
      <c r="C474" s="19" t="s">
        <v>2559</v>
      </c>
      <c r="D474" s="19" t="s">
        <v>2560</v>
      </c>
      <c r="E474" s="19" t="s">
        <v>48</v>
      </c>
      <c r="F474" s="19" t="s">
        <v>49</v>
      </c>
      <c r="G474" s="21">
        <v>4954</v>
      </c>
      <c r="H47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74" s="22">
        <v>43981</v>
      </c>
      <c r="J474" s="23">
        <f ca="1">DATEDIF(BDD_client___segmentation__2[[#This Row],[date_web]],TODAY(),"M")</f>
        <v>33</v>
      </c>
      <c r="K47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74" s="21">
        <v>22</v>
      </c>
      <c r="M474" s="21">
        <f>BDD_client___segmentation__2[[#This Row],[24months_web]]*0.5</f>
        <v>11</v>
      </c>
      <c r="N474" s="21">
        <f ca="1">SUM(BDD_client___segmentation__2[[#This Row],[montant_score]],BDD_client___segmentation__2[[#This Row],[recence_score]],BDD_client___segmentation__2[[#This Row],[frequence_score]])</f>
        <v>41</v>
      </c>
      <c r="O474" s="19" t="s">
        <v>2561</v>
      </c>
      <c r="P474" s="19" t="s">
        <v>1743</v>
      </c>
      <c r="Q474" s="19" t="s">
        <v>1744</v>
      </c>
      <c r="R474" s="20">
        <v>44775</v>
      </c>
      <c r="S474">
        <v>4011</v>
      </c>
      <c r="T474">
        <v>193</v>
      </c>
    </row>
    <row r="475" spans="1:20" x14ac:dyDescent="0.25">
      <c r="A475">
        <v>474</v>
      </c>
      <c r="B475" s="19" t="s">
        <v>2562</v>
      </c>
      <c r="C475" s="19" t="s">
        <v>2563</v>
      </c>
      <c r="D475" s="19" t="s">
        <v>2564</v>
      </c>
      <c r="E475" s="19" t="s">
        <v>62</v>
      </c>
      <c r="F475" s="19" t="s">
        <v>112</v>
      </c>
      <c r="G475" s="21">
        <v>4121</v>
      </c>
      <c r="H47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75" s="22">
        <v>43932</v>
      </c>
      <c r="J475" s="23">
        <f ca="1">DATEDIF(BDD_client___segmentation__2[[#This Row],[date_web]],TODAY(),"M")</f>
        <v>35</v>
      </c>
      <c r="K47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75" s="21">
        <v>27</v>
      </c>
      <c r="M475" s="21">
        <f>BDD_client___segmentation__2[[#This Row],[24months_web]]*0.5</f>
        <v>13.5</v>
      </c>
      <c r="N475" s="21">
        <f ca="1">SUM(BDD_client___segmentation__2[[#This Row],[montant_score]],BDD_client___segmentation__2[[#This Row],[recence_score]],BDD_client___segmentation__2[[#This Row],[frequence_score]])</f>
        <v>43.5</v>
      </c>
      <c r="O475" s="19" t="s">
        <v>2565</v>
      </c>
      <c r="P475" s="19" t="s">
        <v>2566</v>
      </c>
      <c r="Q475" s="19" t="s">
        <v>2567</v>
      </c>
      <c r="R475" s="20">
        <v>43837</v>
      </c>
      <c r="S475">
        <v>3991</v>
      </c>
      <c r="T475">
        <v>19</v>
      </c>
    </row>
    <row r="476" spans="1:20" x14ac:dyDescent="0.25">
      <c r="A476">
        <v>475</v>
      </c>
      <c r="B476" s="19" t="s">
        <v>2568</v>
      </c>
      <c r="C476" s="19" t="s">
        <v>2569</v>
      </c>
      <c r="D476" s="19" t="s">
        <v>2570</v>
      </c>
      <c r="E476" s="19" t="s">
        <v>62</v>
      </c>
      <c r="F476" s="19" t="s">
        <v>125</v>
      </c>
      <c r="G476" s="21">
        <v>1833</v>
      </c>
      <c r="H47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76" s="22">
        <v>44754</v>
      </c>
      <c r="J476" s="23">
        <f ca="1">DATEDIF(BDD_client___segmentation__2[[#This Row],[date_web]],TODAY(),"M")</f>
        <v>8</v>
      </c>
      <c r="K47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476" s="21">
        <v>27</v>
      </c>
      <c r="M476" s="21">
        <f>BDD_client___segmentation__2[[#This Row],[24months_web]]*0.5</f>
        <v>13.5</v>
      </c>
      <c r="N476" s="21">
        <f ca="1">SUM(BDD_client___segmentation__2[[#This Row],[montant_score]],BDD_client___segmentation__2[[#This Row],[recence_score]],BDD_client___segmentation__2[[#This Row],[frequence_score]])</f>
        <v>38.5</v>
      </c>
      <c r="O476" s="19" t="s">
        <v>2571</v>
      </c>
      <c r="P476" s="19" t="s">
        <v>2572</v>
      </c>
      <c r="Q476" s="19" t="s">
        <v>2573</v>
      </c>
      <c r="R476" s="20">
        <v>44776</v>
      </c>
      <c r="S476">
        <v>218</v>
      </c>
      <c r="T476">
        <v>69</v>
      </c>
    </row>
    <row r="477" spans="1:20" x14ac:dyDescent="0.25">
      <c r="A477">
        <v>476</v>
      </c>
      <c r="B477" s="19" t="s">
        <v>2574</v>
      </c>
      <c r="C477" s="19" t="s">
        <v>2575</v>
      </c>
      <c r="D477" s="19" t="s">
        <v>2576</v>
      </c>
      <c r="E477" s="19" t="s">
        <v>48</v>
      </c>
      <c r="F477" s="19" t="s">
        <v>49</v>
      </c>
      <c r="G477" s="21">
        <v>730</v>
      </c>
      <c r="H47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477" s="22">
        <v>44440</v>
      </c>
      <c r="J477" s="23">
        <f ca="1">DATEDIF(BDD_client___segmentation__2[[#This Row],[date_web]],TODAY(),"M")</f>
        <v>18</v>
      </c>
      <c r="K47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77" s="21">
        <v>26</v>
      </c>
      <c r="M477" s="21">
        <f>BDD_client___segmentation__2[[#This Row],[24months_web]]*0.5</f>
        <v>13</v>
      </c>
      <c r="N477" s="21">
        <f ca="1">SUM(BDD_client___segmentation__2[[#This Row],[montant_score]],BDD_client___segmentation__2[[#This Row],[recence_score]],BDD_client___segmentation__2[[#This Row],[frequence_score]])</f>
        <v>24</v>
      </c>
      <c r="O477" s="19" t="s">
        <v>2577</v>
      </c>
      <c r="P477" s="19" t="s">
        <v>2578</v>
      </c>
      <c r="Q477" s="19" t="s">
        <v>2380</v>
      </c>
      <c r="R477" s="20">
        <v>43592</v>
      </c>
      <c r="S477">
        <v>4569</v>
      </c>
      <c r="T477">
        <v>115</v>
      </c>
    </row>
    <row r="478" spans="1:20" x14ac:dyDescent="0.25">
      <c r="A478">
        <v>477</v>
      </c>
      <c r="B478" s="19" t="s">
        <v>2579</v>
      </c>
      <c r="C478" s="19" t="s">
        <v>2580</v>
      </c>
      <c r="D478" s="19" t="s">
        <v>2581</v>
      </c>
      <c r="E478" s="19" t="s">
        <v>62</v>
      </c>
      <c r="F478" s="19" t="s">
        <v>49</v>
      </c>
      <c r="G478" s="21">
        <v>3988</v>
      </c>
      <c r="H47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78" s="22">
        <v>43783</v>
      </c>
      <c r="J478" s="23">
        <f ca="1">DATEDIF(BDD_client___segmentation__2[[#This Row],[date_web]],TODAY(),"M")</f>
        <v>40</v>
      </c>
      <c r="K47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78" s="21">
        <v>1</v>
      </c>
      <c r="M478" s="21">
        <f>BDD_client___segmentation__2[[#This Row],[24months_web]]*0.5</f>
        <v>0.5</v>
      </c>
      <c r="N478" s="21">
        <f ca="1">SUM(BDD_client___segmentation__2[[#This Row],[montant_score]],BDD_client___segmentation__2[[#This Row],[recence_score]],BDD_client___segmentation__2[[#This Row],[frequence_score]])</f>
        <v>30.5</v>
      </c>
      <c r="O478" s="19" t="s">
        <v>2582</v>
      </c>
      <c r="P478" s="19" t="s">
        <v>2583</v>
      </c>
      <c r="Q478" s="19" t="s">
        <v>2584</v>
      </c>
      <c r="R478" s="20">
        <v>43248</v>
      </c>
      <c r="S478">
        <v>4618</v>
      </c>
      <c r="T478">
        <v>1</v>
      </c>
    </row>
    <row r="479" spans="1:20" x14ac:dyDescent="0.25">
      <c r="A479">
        <v>478</v>
      </c>
      <c r="B479" s="19" t="s">
        <v>2585</v>
      </c>
      <c r="C479" s="19" t="s">
        <v>2586</v>
      </c>
      <c r="D479" s="19" t="s">
        <v>2587</v>
      </c>
      <c r="E479" s="19" t="s">
        <v>48</v>
      </c>
      <c r="F479" s="19" t="s">
        <v>49</v>
      </c>
      <c r="G479" s="21">
        <v>1591</v>
      </c>
      <c r="H47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79" s="22">
        <v>43712</v>
      </c>
      <c r="J479" s="23">
        <f ca="1">DATEDIF(BDD_client___segmentation__2[[#This Row],[date_web]],TODAY(),"M")</f>
        <v>42</v>
      </c>
      <c r="K47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79" s="21">
        <v>5</v>
      </c>
      <c r="M479" s="21">
        <f>BDD_client___segmentation__2[[#This Row],[24months_web]]*0.5</f>
        <v>2.5</v>
      </c>
      <c r="N479" s="21">
        <f ca="1">SUM(BDD_client___segmentation__2[[#This Row],[montant_score]],BDD_client___segmentation__2[[#This Row],[recence_score]],BDD_client___segmentation__2[[#This Row],[frequence_score]])</f>
        <v>22.5</v>
      </c>
      <c r="O479" s="19" t="s">
        <v>2588</v>
      </c>
      <c r="P479" s="19" t="s">
        <v>1523</v>
      </c>
      <c r="Q479" s="19" t="s">
        <v>441</v>
      </c>
      <c r="R479" s="20">
        <v>44687</v>
      </c>
      <c r="S479">
        <v>105</v>
      </c>
      <c r="T479">
        <v>105</v>
      </c>
    </row>
    <row r="480" spans="1:20" x14ac:dyDescent="0.25">
      <c r="A480">
        <v>479</v>
      </c>
      <c r="B480" s="19" t="s">
        <v>2589</v>
      </c>
      <c r="C480" s="19" t="s">
        <v>2590</v>
      </c>
      <c r="D480" s="19" t="s">
        <v>2591</v>
      </c>
      <c r="E480" s="19" t="s">
        <v>48</v>
      </c>
      <c r="F480" s="19" t="s">
        <v>49</v>
      </c>
      <c r="G480" s="21">
        <v>2973</v>
      </c>
      <c r="H48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80" s="22">
        <v>43322</v>
      </c>
      <c r="J480" s="23">
        <f ca="1">DATEDIF(BDD_client___segmentation__2[[#This Row],[date_web]],TODAY(),"M")</f>
        <v>55</v>
      </c>
      <c r="K48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80" s="21">
        <v>5</v>
      </c>
      <c r="M480" s="21">
        <f>BDD_client___segmentation__2[[#This Row],[24months_web]]*0.5</f>
        <v>2.5</v>
      </c>
      <c r="N480" s="21">
        <f ca="1">SUM(BDD_client___segmentation__2[[#This Row],[montant_score]],BDD_client___segmentation__2[[#This Row],[recence_score]],BDD_client___segmentation__2[[#This Row],[frequence_score]])</f>
        <v>22.5</v>
      </c>
      <c r="O480" s="19" t="s">
        <v>2592</v>
      </c>
      <c r="P480" s="19" t="s">
        <v>2593</v>
      </c>
      <c r="Q480" s="19" t="s">
        <v>2233</v>
      </c>
      <c r="R480" s="20">
        <v>43743</v>
      </c>
      <c r="S480">
        <v>2622</v>
      </c>
      <c r="T480">
        <v>76</v>
      </c>
    </row>
    <row r="481" spans="1:20" x14ac:dyDescent="0.25">
      <c r="A481">
        <v>480</v>
      </c>
      <c r="B481" s="19" t="s">
        <v>2594</v>
      </c>
      <c r="C481" s="19" t="s">
        <v>2595</v>
      </c>
      <c r="D481" s="19" t="s">
        <v>2596</v>
      </c>
      <c r="E481" s="19" t="s">
        <v>62</v>
      </c>
      <c r="F481" s="19" t="s">
        <v>49</v>
      </c>
      <c r="G481" s="21">
        <v>3573</v>
      </c>
      <c r="H48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81" s="22">
        <v>44251</v>
      </c>
      <c r="J481" s="23">
        <f ca="1">DATEDIF(BDD_client___segmentation__2[[#This Row],[date_web]],TODAY(),"M")</f>
        <v>25</v>
      </c>
      <c r="K48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81" s="21">
        <v>10</v>
      </c>
      <c r="M481" s="21">
        <f>BDD_client___segmentation__2[[#This Row],[24months_web]]*0.5</f>
        <v>5</v>
      </c>
      <c r="N481" s="21">
        <f ca="1">SUM(BDD_client___segmentation__2[[#This Row],[montant_score]],BDD_client___segmentation__2[[#This Row],[recence_score]],BDD_client___segmentation__2[[#This Row],[frequence_score]])</f>
        <v>35</v>
      </c>
      <c r="O481" s="19" t="s">
        <v>2265</v>
      </c>
      <c r="P481" s="19" t="s">
        <v>2597</v>
      </c>
      <c r="Q481" s="19" t="s">
        <v>2598</v>
      </c>
      <c r="R481" s="20">
        <v>43943</v>
      </c>
      <c r="S481">
        <v>4696</v>
      </c>
      <c r="T481">
        <v>151</v>
      </c>
    </row>
    <row r="482" spans="1:20" x14ac:dyDescent="0.25">
      <c r="A482">
        <v>481</v>
      </c>
      <c r="B482" s="19" t="s">
        <v>2599</v>
      </c>
      <c r="C482" s="19" t="s">
        <v>2600</v>
      </c>
      <c r="D482" s="19" t="s">
        <v>2601</v>
      </c>
      <c r="E482" s="19" t="s">
        <v>62</v>
      </c>
      <c r="F482" s="19" t="s">
        <v>49</v>
      </c>
      <c r="G482" s="21">
        <v>4983</v>
      </c>
      <c r="H48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82" s="22">
        <v>44224</v>
      </c>
      <c r="J482" s="23">
        <f ca="1">DATEDIF(BDD_client___segmentation__2[[#This Row],[date_web]],TODAY(),"M")</f>
        <v>25</v>
      </c>
      <c r="K48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82" s="21">
        <v>9</v>
      </c>
      <c r="M482" s="21">
        <f>BDD_client___segmentation__2[[#This Row],[24months_web]]*0.5</f>
        <v>4.5</v>
      </c>
      <c r="N482" s="21">
        <f ca="1">SUM(BDD_client___segmentation__2[[#This Row],[montant_score]],BDD_client___segmentation__2[[#This Row],[recence_score]],BDD_client___segmentation__2[[#This Row],[frequence_score]])</f>
        <v>34.5</v>
      </c>
      <c r="O482" s="19" t="s">
        <v>2602</v>
      </c>
      <c r="P482" s="19" t="s">
        <v>2603</v>
      </c>
      <c r="Q482" s="19" t="s">
        <v>2604</v>
      </c>
      <c r="R482" s="20">
        <v>44454</v>
      </c>
      <c r="S482">
        <v>1898</v>
      </c>
      <c r="T482">
        <v>241</v>
      </c>
    </row>
    <row r="483" spans="1:20" x14ac:dyDescent="0.25">
      <c r="A483">
        <v>482</v>
      </c>
      <c r="B483" s="19" t="s">
        <v>2605</v>
      </c>
      <c r="C483" s="19" t="s">
        <v>2606</v>
      </c>
      <c r="D483" s="19" t="s">
        <v>2607</v>
      </c>
      <c r="E483" s="19" t="s">
        <v>48</v>
      </c>
      <c r="F483" s="19" t="s">
        <v>112</v>
      </c>
      <c r="G483" s="21">
        <v>324</v>
      </c>
      <c r="H48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483" s="22">
        <v>43345</v>
      </c>
      <c r="J483" s="23">
        <f ca="1">DATEDIF(BDD_client___segmentation__2[[#This Row],[date_web]],TODAY(),"M")</f>
        <v>54</v>
      </c>
      <c r="K48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83" s="21">
        <v>16</v>
      </c>
      <c r="M483" s="21">
        <f>BDD_client___segmentation__2[[#This Row],[24months_web]]*0.5</f>
        <v>8</v>
      </c>
      <c r="N483" s="21">
        <f ca="1">SUM(BDD_client___segmentation__2[[#This Row],[montant_score]],BDD_client___segmentation__2[[#This Row],[recence_score]],BDD_client___segmentation__2[[#This Row],[frequence_score]])</f>
        <v>13</v>
      </c>
      <c r="O483" s="19" t="s">
        <v>2608</v>
      </c>
      <c r="P483" s="19" t="s">
        <v>2609</v>
      </c>
      <c r="Q483" s="19" t="s">
        <v>1177</v>
      </c>
      <c r="R483" s="20">
        <v>43787</v>
      </c>
      <c r="S483">
        <v>2138</v>
      </c>
      <c r="T483">
        <v>66</v>
      </c>
    </row>
    <row r="484" spans="1:20" x14ac:dyDescent="0.25">
      <c r="A484">
        <v>483</v>
      </c>
      <c r="B484" s="19" t="s">
        <v>2610</v>
      </c>
      <c r="C484" s="19" t="s">
        <v>2611</v>
      </c>
      <c r="D484" s="19" t="s">
        <v>2612</v>
      </c>
      <c r="E484" s="19" t="s">
        <v>62</v>
      </c>
      <c r="F484" s="19" t="s">
        <v>63</v>
      </c>
      <c r="G484" s="21">
        <v>2139</v>
      </c>
      <c r="H48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84" s="22">
        <v>44268</v>
      </c>
      <c r="J484" s="23">
        <f ca="1">DATEDIF(BDD_client___segmentation__2[[#This Row],[date_web]],TODAY(),"M")</f>
        <v>24</v>
      </c>
      <c r="K48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84" s="21">
        <v>6</v>
      </c>
      <c r="M484" s="21">
        <f>BDD_client___segmentation__2[[#This Row],[24months_web]]*0.5</f>
        <v>3</v>
      </c>
      <c r="N484" s="21">
        <f ca="1">SUM(BDD_client___segmentation__2[[#This Row],[montant_score]],BDD_client___segmentation__2[[#This Row],[recence_score]],BDD_client___segmentation__2[[#This Row],[frequence_score]])</f>
        <v>24</v>
      </c>
      <c r="O484" s="19" t="s">
        <v>2613</v>
      </c>
      <c r="P484" s="19" t="s">
        <v>2052</v>
      </c>
      <c r="Q484" s="19" t="s">
        <v>2053</v>
      </c>
      <c r="R484" s="20">
        <v>44028</v>
      </c>
      <c r="S484">
        <v>4531</v>
      </c>
      <c r="T484">
        <v>15</v>
      </c>
    </row>
    <row r="485" spans="1:20" x14ac:dyDescent="0.25">
      <c r="A485">
        <v>484</v>
      </c>
      <c r="B485" s="19" t="s">
        <v>2614</v>
      </c>
      <c r="C485" s="19" t="s">
        <v>2615</v>
      </c>
      <c r="D485" s="19" t="s">
        <v>2616</v>
      </c>
      <c r="E485" s="19" t="s">
        <v>48</v>
      </c>
      <c r="F485" s="19" t="s">
        <v>49</v>
      </c>
      <c r="G485" s="21">
        <v>1834</v>
      </c>
      <c r="H48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85" s="22">
        <v>44485</v>
      </c>
      <c r="J485" s="23">
        <f ca="1">DATEDIF(BDD_client___segmentation__2[[#This Row],[date_web]],TODAY(),"M")</f>
        <v>17</v>
      </c>
      <c r="K48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85" s="21">
        <v>11</v>
      </c>
      <c r="M485" s="21">
        <f>BDD_client___segmentation__2[[#This Row],[24months_web]]*0.5</f>
        <v>5.5</v>
      </c>
      <c r="N485" s="21">
        <f ca="1">SUM(BDD_client___segmentation__2[[#This Row],[montant_score]],BDD_client___segmentation__2[[#This Row],[recence_score]],BDD_client___segmentation__2[[#This Row],[frequence_score]])</f>
        <v>26.5</v>
      </c>
      <c r="O485" s="19" t="s">
        <v>2617</v>
      </c>
      <c r="P485" s="19" t="s">
        <v>2618</v>
      </c>
      <c r="Q485" s="19" t="s">
        <v>2619</v>
      </c>
      <c r="R485" s="20">
        <v>43174</v>
      </c>
      <c r="S485">
        <v>3557</v>
      </c>
      <c r="T485">
        <v>22</v>
      </c>
    </row>
    <row r="486" spans="1:20" x14ac:dyDescent="0.25">
      <c r="A486">
        <v>485</v>
      </c>
      <c r="B486" s="19" t="s">
        <v>1956</v>
      </c>
      <c r="C486" s="19" t="s">
        <v>2620</v>
      </c>
      <c r="D486" s="19" t="s">
        <v>2621</v>
      </c>
      <c r="E486" s="19" t="s">
        <v>48</v>
      </c>
      <c r="F486" s="19" t="s">
        <v>49</v>
      </c>
      <c r="G486" s="21">
        <v>3137</v>
      </c>
      <c r="H48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86" s="22">
        <v>43237</v>
      </c>
      <c r="J486" s="23">
        <f ca="1">DATEDIF(BDD_client___segmentation__2[[#This Row],[date_web]],TODAY(),"M")</f>
        <v>58</v>
      </c>
      <c r="K48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86" s="21">
        <v>8</v>
      </c>
      <c r="M486" s="21">
        <f>BDD_client___segmentation__2[[#This Row],[24months_web]]*0.5</f>
        <v>4</v>
      </c>
      <c r="N486" s="21">
        <f ca="1">SUM(BDD_client___segmentation__2[[#This Row],[montant_score]],BDD_client___segmentation__2[[#This Row],[recence_score]],BDD_client___segmentation__2[[#This Row],[frequence_score]])</f>
        <v>34</v>
      </c>
      <c r="O486" s="19" t="s">
        <v>2622</v>
      </c>
      <c r="P486" s="19" t="s">
        <v>2623</v>
      </c>
      <c r="Q486" s="19" t="s">
        <v>2624</v>
      </c>
      <c r="R486" s="20">
        <v>43393</v>
      </c>
      <c r="S486">
        <v>3148</v>
      </c>
      <c r="T486">
        <v>138</v>
      </c>
    </row>
    <row r="487" spans="1:20" x14ac:dyDescent="0.25">
      <c r="A487">
        <v>486</v>
      </c>
      <c r="B487" s="19" t="s">
        <v>2625</v>
      </c>
      <c r="C487" s="19" t="s">
        <v>2626</v>
      </c>
      <c r="D487" s="19" t="s">
        <v>2627</v>
      </c>
      <c r="E487" s="19" t="s">
        <v>62</v>
      </c>
      <c r="F487" s="19" t="s">
        <v>398</v>
      </c>
      <c r="G487" s="21">
        <v>3164</v>
      </c>
      <c r="H48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87" s="22">
        <v>44062</v>
      </c>
      <c r="J487" s="23">
        <f ca="1">DATEDIF(BDD_client___segmentation__2[[#This Row],[date_web]],TODAY(),"M")</f>
        <v>31</v>
      </c>
      <c r="K48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87" s="21">
        <v>17</v>
      </c>
      <c r="M487" s="21">
        <f>BDD_client___segmentation__2[[#This Row],[24months_web]]*0.5</f>
        <v>8.5</v>
      </c>
      <c r="N487" s="21">
        <f ca="1">SUM(BDD_client___segmentation__2[[#This Row],[montant_score]],BDD_client___segmentation__2[[#This Row],[recence_score]],BDD_client___segmentation__2[[#This Row],[frequence_score]])</f>
        <v>38.5</v>
      </c>
      <c r="O487" s="19" t="s">
        <v>2628</v>
      </c>
      <c r="P487" s="19" t="s">
        <v>2629</v>
      </c>
      <c r="Q487" s="19" t="s">
        <v>2630</v>
      </c>
      <c r="R487" s="20">
        <v>44471</v>
      </c>
      <c r="S487">
        <v>2229</v>
      </c>
      <c r="T487">
        <v>45</v>
      </c>
    </row>
    <row r="488" spans="1:20" x14ac:dyDescent="0.25">
      <c r="A488">
        <v>487</v>
      </c>
      <c r="B488" s="19" t="s">
        <v>2631</v>
      </c>
      <c r="C488" s="19" t="s">
        <v>2632</v>
      </c>
      <c r="D488" s="19" t="s">
        <v>2633</v>
      </c>
      <c r="E488" s="19" t="s">
        <v>48</v>
      </c>
      <c r="F488" s="19" t="s">
        <v>49</v>
      </c>
      <c r="G488" s="21">
        <v>4392</v>
      </c>
      <c r="H48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88" s="22">
        <v>44152</v>
      </c>
      <c r="J488" s="23">
        <f ca="1">DATEDIF(BDD_client___segmentation__2[[#This Row],[date_web]],TODAY(),"M")</f>
        <v>28</v>
      </c>
      <c r="K48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88" s="21">
        <v>4</v>
      </c>
      <c r="M488" s="21">
        <f>BDD_client___segmentation__2[[#This Row],[24months_web]]*0.5</f>
        <v>2</v>
      </c>
      <c r="N488" s="21">
        <f ca="1">SUM(BDD_client___segmentation__2[[#This Row],[montant_score]],BDD_client___segmentation__2[[#This Row],[recence_score]],BDD_client___segmentation__2[[#This Row],[frequence_score]])</f>
        <v>32</v>
      </c>
      <c r="O488" s="19" t="s">
        <v>2634</v>
      </c>
      <c r="P488" s="19" t="s">
        <v>668</v>
      </c>
      <c r="Q488" s="19" t="s">
        <v>669</v>
      </c>
      <c r="R488" s="20">
        <v>44073</v>
      </c>
      <c r="S488">
        <v>816</v>
      </c>
      <c r="T488">
        <v>250</v>
      </c>
    </row>
    <row r="489" spans="1:20" x14ac:dyDescent="0.25">
      <c r="A489">
        <v>488</v>
      </c>
      <c r="B489" s="19" t="s">
        <v>2635</v>
      </c>
      <c r="C489" s="19" t="s">
        <v>2636</v>
      </c>
      <c r="D489" s="19" t="s">
        <v>2637</v>
      </c>
      <c r="E489" s="19" t="s">
        <v>48</v>
      </c>
      <c r="F489" s="19" t="s">
        <v>49</v>
      </c>
      <c r="G489" s="21">
        <v>3304</v>
      </c>
      <c r="H48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89" s="22">
        <v>43301</v>
      </c>
      <c r="J489" s="23">
        <f ca="1">DATEDIF(BDD_client___segmentation__2[[#This Row],[date_web]],TODAY(),"M")</f>
        <v>56</v>
      </c>
      <c r="K48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89" s="21">
        <v>15</v>
      </c>
      <c r="M489" s="21">
        <f>BDD_client___segmentation__2[[#This Row],[24months_web]]*0.5</f>
        <v>7.5</v>
      </c>
      <c r="N489" s="21">
        <f ca="1">SUM(BDD_client___segmentation__2[[#This Row],[montant_score]],BDD_client___segmentation__2[[#This Row],[recence_score]],BDD_client___segmentation__2[[#This Row],[frequence_score]])</f>
        <v>37.5</v>
      </c>
      <c r="O489" s="19" t="s">
        <v>2638</v>
      </c>
      <c r="P489" s="19" t="s">
        <v>2639</v>
      </c>
      <c r="Q489" s="19" t="s">
        <v>2640</v>
      </c>
      <c r="R489" s="20">
        <v>44090</v>
      </c>
      <c r="S489">
        <v>2774</v>
      </c>
      <c r="T489">
        <v>84</v>
      </c>
    </row>
    <row r="490" spans="1:20" x14ac:dyDescent="0.25">
      <c r="A490">
        <v>489</v>
      </c>
      <c r="B490" s="19" t="s">
        <v>2641</v>
      </c>
      <c r="C490" s="19" t="s">
        <v>2642</v>
      </c>
      <c r="D490" s="19" t="s">
        <v>2643</v>
      </c>
      <c r="E490" s="19" t="s">
        <v>48</v>
      </c>
      <c r="F490" s="19" t="s">
        <v>49</v>
      </c>
      <c r="G490" s="21">
        <v>3064</v>
      </c>
      <c r="H49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90" s="22">
        <v>44573</v>
      </c>
      <c r="J490" s="23">
        <f ca="1">DATEDIF(BDD_client___segmentation__2[[#This Row],[date_web]],TODAY(),"M")</f>
        <v>14</v>
      </c>
      <c r="K49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90" s="21">
        <v>1</v>
      </c>
      <c r="M490" s="21">
        <f>BDD_client___segmentation__2[[#This Row],[24months_web]]*0.5</f>
        <v>0.5</v>
      </c>
      <c r="N490" s="21">
        <f ca="1">SUM(BDD_client___segmentation__2[[#This Row],[montant_score]],BDD_client___segmentation__2[[#This Row],[recence_score]],BDD_client___segmentation__2[[#This Row],[frequence_score]])</f>
        <v>31.5</v>
      </c>
      <c r="O490" s="19" t="s">
        <v>2644</v>
      </c>
      <c r="P490" s="19" t="s">
        <v>615</v>
      </c>
      <c r="Q490" s="19" t="s">
        <v>616</v>
      </c>
      <c r="R490" s="20">
        <v>43756</v>
      </c>
      <c r="S490">
        <v>4798</v>
      </c>
      <c r="T490">
        <v>183</v>
      </c>
    </row>
    <row r="491" spans="1:20" x14ac:dyDescent="0.25">
      <c r="A491">
        <v>490</v>
      </c>
      <c r="B491" s="19" t="s">
        <v>2645</v>
      </c>
      <c r="C491" s="19" t="s">
        <v>2646</v>
      </c>
      <c r="D491" s="19" t="s">
        <v>2647</v>
      </c>
      <c r="E491" s="19" t="s">
        <v>48</v>
      </c>
      <c r="F491" s="19" t="s">
        <v>49</v>
      </c>
      <c r="G491" s="21">
        <v>4805</v>
      </c>
      <c r="H49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91" s="22">
        <v>43674</v>
      </c>
      <c r="J491" s="23">
        <f ca="1">DATEDIF(BDD_client___segmentation__2[[#This Row],[date_web]],TODAY(),"M")</f>
        <v>43</v>
      </c>
      <c r="K49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91" s="21">
        <v>29</v>
      </c>
      <c r="M491" s="21">
        <f>BDD_client___segmentation__2[[#This Row],[24months_web]]*0.5</f>
        <v>14.5</v>
      </c>
      <c r="N491" s="21">
        <f ca="1">SUM(BDD_client___segmentation__2[[#This Row],[montant_score]],BDD_client___segmentation__2[[#This Row],[recence_score]],BDD_client___segmentation__2[[#This Row],[frequence_score]])</f>
        <v>44.5</v>
      </c>
      <c r="O491" s="19" t="s">
        <v>2648</v>
      </c>
      <c r="P491" s="19" t="s">
        <v>2649</v>
      </c>
      <c r="Q491" s="19" t="s">
        <v>1827</v>
      </c>
      <c r="R491" s="20">
        <v>43115</v>
      </c>
      <c r="S491">
        <v>3293</v>
      </c>
      <c r="T491">
        <v>137</v>
      </c>
    </row>
    <row r="492" spans="1:20" x14ac:dyDescent="0.25">
      <c r="A492">
        <v>491</v>
      </c>
      <c r="B492" s="19" t="s">
        <v>2650</v>
      </c>
      <c r="C492" s="19" t="s">
        <v>2651</v>
      </c>
      <c r="D492" s="19" t="s">
        <v>2652</v>
      </c>
      <c r="E492" s="19" t="s">
        <v>48</v>
      </c>
      <c r="F492" s="19" t="s">
        <v>63</v>
      </c>
      <c r="G492" s="21">
        <v>3784</v>
      </c>
      <c r="H49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92" s="22">
        <v>43626</v>
      </c>
      <c r="J492" s="23">
        <f ca="1">DATEDIF(BDD_client___segmentation__2[[#This Row],[date_web]],TODAY(),"M")</f>
        <v>45</v>
      </c>
      <c r="K49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92" s="21">
        <v>26</v>
      </c>
      <c r="M492" s="21">
        <f>BDD_client___segmentation__2[[#This Row],[24months_web]]*0.5</f>
        <v>13</v>
      </c>
      <c r="N492" s="21">
        <f ca="1">SUM(BDD_client___segmentation__2[[#This Row],[montant_score]],BDD_client___segmentation__2[[#This Row],[recence_score]],BDD_client___segmentation__2[[#This Row],[frequence_score]])</f>
        <v>43</v>
      </c>
      <c r="O492" s="19" t="s">
        <v>2653</v>
      </c>
      <c r="P492" s="19" t="s">
        <v>2031</v>
      </c>
      <c r="Q492" s="19" t="s">
        <v>1676</v>
      </c>
      <c r="R492" s="20">
        <v>43368</v>
      </c>
      <c r="S492">
        <v>2482</v>
      </c>
      <c r="T492">
        <v>4</v>
      </c>
    </row>
    <row r="493" spans="1:20" x14ac:dyDescent="0.25">
      <c r="A493">
        <v>492</v>
      </c>
      <c r="B493" s="19" t="s">
        <v>2654</v>
      </c>
      <c r="C493" s="19" t="s">
        <v>2655</v>
      </c>
      <c r="D493" s="19" t="s">
        <v>2656</v>
      </c>
      <c r="E493" s="19" t="s">
        <v>62</v>
      </c>
      <c r="F493" s="19" t="s">
        <v>49</v>
      </c>
      <c r="G493" s="21">
        <v>1664</v>
      </c>
      <c r="H49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93" s="22">
        <v>44263</v>
      </c>
      <c r="J493" s="23">
        <f ca="1">DATEDIF(BDD_client___segmentation__2[[#This Row],[date_web]],TODAY(),"M")</f>
        <v>24</v>
      </c>
      <c r="K49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93" s="21">
        <v>25</v>
      </c>
      <c r="M493" s="21">
        <f>BDD_client___segmentation__2[[#This Row],[24months_web]]*0.5</f>
        <v>12.5</v>
      </c>
      <c r="N493" s="21">
        <f ca="1">SUM(BDD_client___segmentation__2[[#This Row],[montant_score]],BDD_client___segmentation__2[[#This Row],[recence_score]],BDD_client___segmentation__2[[#This Row],[frequence_score]])</f>
        <v>33.5</v>
      </c>
      <c r="O493" s="19" t="s">
        <v>614</v>
      </c>
      <c r="P493" s="19" t="s">
        <v>2657</v>
      </c>
      <c r="Q493" s="19" t="s">
        <v>2433</v>
      </c>
      <c r="R493" s="20">
        <v>44144</v>
      </c>
      <c r="S493">
        <v>2741</v>
      </c>
      <c r="T493">
        <v>235</v>
      </c>
    </row>
    <row r="494" spans="1:20" x14ac:dyDescent="0.25">
      <c r="A494">
        <v>493</v>
      </c>
      <c r="B494" s="19" t="s">
        <v>2658</v>
      </c>
      <c r="C494" s="19" t="s">
        <v>2659</v>
      </c>
      <c r="D494" s="19" t="s">
        <v>2660</v>
      </c>
      <c r="E494" s="19" t="s">
        <v>62</v>
      </c>
      <c r="F494" s="19" t="s">
        <v>63</v>
      </c>
      <c r="G494" s="21">
        <v>3764</v>
      </c>
      <c r="H49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94" s="22">
        <v>44509</v>
      </c>
      <c r="J494" s="23">
        <f ca="1">DATEDIF(BDD_client___segmentation__2[[#This Row],[date_web]],TODAY(),"M")</f>
        <v>16</v>
      </c>
      <c r="K49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94" s="21">
        <v>17</v>
      </c>
      <c r="M494" s="21">
        <f>BDD_client___segmentation__2[[#This Row],[24months_web]]*0.5</f>
        <v>8.5</v>
      </c>
      <c r="N494" s="21">
        <f ca="1">SUM(BDD_client___segmentation__2[[#This Row],[montant_score]],BDD_client___segmentation__2[[#This Row],[recence_score]],BDD_client___segmentation__2[[#This Row],[frequence_score]])</f>
        <v>39.5</v>
      </c>
      <c r="O494" s="19" t="s">
        <v>2661</v>
      </c>
      <c r="P494" s="19" t="s">
        <v>2662</v>
      </c>
      <c r="Q494" s="19" t="s">
        <v>2663</v>
      </c>
      <c r="R494" s="20">
        <v>43970</v>
      </c>
      <c r="S494">
        <v>4979</v>
      </c>
      <c r="T494">
        <v>167</v>
      </c>
    </row>
    <row r="495" spans="1:20" x14ac:dyDescent="0.25">
      <c r="A495">
        <v>494</v>
      </c>
      <c r="B495" s="19" t="s">
        <v>365</v>
      </c>
      <c r="C495" s="19" t="s">
        <v>773</v>
      </c>
      <c r="D495" s="19" t="s">
        <v>2664</v>
      </c>
      <c r="E495" s="19" t="s">
        <v>62</v>
      </c>
      <c r="F495" s="19" t="s">
        <v>49</v>
      </c>
      <c r="G495" s="21">
        <v>1152</v>
      </c>
      <c r="H49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95" s="22">
        <v>43212</v>
      </c>
      <c r="J495" s="23">
        <f ca="1">DATEDIF(BDD_client___segmentation__2[[#This Row],[date_web]],TODAY(),"M")</f>
        <v>59</v>
      </c>
      <c r="K49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95" s="21">
        <v>18</v>
      </c>
      <c r="M495" s="21">
        <f>BDD_client___segmentation__2[[#This Row],[24months_web]]*0.5</f>
        <v>9</v>
      </c>
      <c r="N495" s="21">
        <f ca="1">SUM(BDD_client___segmentation__2[[#This Row],[montant_score]],BDD_client___segmentation__2[[#This Row],[recence_score]],BDD_client___segmentation__2[[#This Row],[frequence_score]])</f>
        <v>29</v>
      </c>
      <c r="O495" s="19" t="s">
        <v>542</v>
      </c>
      <c r="P495" s="19" t="s">
        <v>1292</v>
      </c>
      <c r="Q495" s="19" t="s">
        <v>1293</v>
      </c>
      <c r="R495" s="20">
        <v>43887</v>
      </c>
      <c r="S495">
        <v>1481</v>
      </c>
      <c r="T495">
        <v>196</v>
      </c>
    </row>
    <row r="496" spans="1:20" x14ac:dyDescent="0.25">
      <c r="A496">
        <v>495</v>
      </c>
      <c r="B496" s="19" t="s">
        <v>2665</v>
      </c>
      <c r="C496" s="19" t="s">
        <v>2666</v>
      </c>
      <c r="D496" s="19" t="s">
        <v>2667</v>
      </c>
      <c r="E496" s="19" t="s">
        <v>48</v>
      </c>
      <c r="F496" s="19" t="s">
        <v>49</v>
      </c>
      <c r="G496" s="21">
        <v>4421</v>
      </c>
      <c r="H49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96" s="22">
        <v>43504</v>
      </c>
      <c r="J496" s="23">
        <f ca="1">DATEDIF(BDD_client___segmentation__2[[#This Row],[date_web]],TODAY(),"M")</f>
        <v>49</v>
      </c>
      <c r="K49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96" s="21">
        <v>0</v>
      </c>
      <c r="M496" s="21">
        <f>BDD_client___segmentation__2[[#This Row],[24months_web]]*0.5</f>
        <v>0</v>
      </c>
      <c r="N496" s="21">
        <f ca="1">SUM(BDD_client___segmentation__2[[#This Row],[montant_score]],BDD_client___segmentation__2[[#This Row],[recence_score]],BDD_client___segmentation__2[[#This Row],[frequence_score]])</f>
        <v>30</v>
      </c>
      <c r="O496" s="19" t="s">
        <v>283</v>
      </c>
      <c r="P496" s="19" t="s">
        <v>2668</v>
      </c>
      <c r="Q496" s="19" t="s">
        <v>2669</v>
      </c>
      <c r="R496" s="20">
        <v>44548</v>
      </c>
      <c r="S496">
        <v>1584</v>
      </c>
      <c r="T496">
        <v>123</v>
      </c>
    </row>
    <row r="497" spans="1:20" x14ac:dyDescent="0.25">
      <c r="A497">
        <v>496</v>
      </c>
      <c r="B497" s="19" t="s">
        <v>2670</v>
      </c>
      <c r="C497" s="19" t="s">
        <v>2671</v>
      </c>
      <c r="D497" s="19" t="s">
        <v>2672</v>
      </c>
      <c r="E497" s="19" t="s">
        <v>48</v>
      </c>
      <c r="F497" s="19" t="s">
        <v>49</v>
      </c>
      <c r="G497" s="21">
        <v>690</v>
      </c>
      <c r="H49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497" s="22">
        <v>44071</v>
      </c>
      <c r="J497" s="23">
        <f ca="1">DATEDIF(BDD_client___segmentation__2[[#This Row],[date_web]],TODAY(),"M")</f>
        <v>30</v>
      </c>
      <c r="K49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97" s="21">
        <v>27</v>
      </c>
      <c r="M497" s="21">
        <f>BDD_client___segmentation__2[[#This Row],[24months_web]]*0.5</f>
        <v>13.5</v>
      </c>
      <c r="N497" s="21">
        <f ca="1">SUM(BDD_client___segmentation__2[[#This Row],[montant_score]],BDD_client___segmentation__2[[#This Row],[recence_score]],BDD_client___segmentation__2[[#This Row],[frequence_score]])</f>
        <v>23.5</v>
      </c>
      <c r="O497" s="19" t="s">
        <v>100</v>
      </c>
      <c r="P497" s="19" t="s">
        <v>2673</v>
      </c>
      <c r="Q497" s="19" t="s">
        <v>2674</v>
      </c>
      <c r="R497" s="20">
        <v>43426</v>
      </c>
      <c r="S497">
        <v>1279</v>
      </c>
      <c r="T497">
        <v>5</v>
      </c>
    </row>
    <row r="498" spans="1:20" x14ac:dyDescent="0.25">
      <c r="A498">
        <v>497</v>
      </c>
      <c r="B498" s="19" t="s">
        <v>2675</v>
      </c>
      <c r="C498" s="19" t="s">
        <v>2676</v>
      </c>
      <c r="D498" s="19" t="s">
        <v>2677</v>
      </c>
      <c r="E498" s="19" t="s">
        <v>62</v>
      </c>
      <c r="F498" s="19" t="s">
        <v>125</v>
      </c>
      <c r="G498" s="21">
        <v>3246</v>
      </c>
      <c r="H49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498" s="22">
        <v>43907</v>
      </c>
      <c r="J498" s="23">
        <f ca="1">DATEDIF(BDD_client___segmentation__2[[#This Row],[date_web]],TODAY(),"M")</f>
        <v>36</v>
      </c>
      <c r="K49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498" s="21">
        <v>25</v>
      </c>
      <c r="M498" s="21">
        <f>BDD_client___segmentation__2[[#This Row],[24months_web]]*0.5</f>
        <v>12.5</v>
      </c>
      <c r="N498" s="21">
        <f ca="1">SUM(BDD_client___segmentation__2[[#This Row],[montant_score]],BDD_client___segmentation__2[[#This Row],[recence_score]],BDD_client___segmentation__2[[#This Row],[frequence_score]])</f>
        <v>42.5</v>
      </c>
      <c r="O498" s="19" t="s">
        <v>2678</v>
      </c>
      <c r="P498" s="19" t="s">
        <v>2679</v>
      </c>
      <c r="Q498" s="19" t="s">
        <v>961</v>
      </c>
      <c r="R498" s="20">
        <v>43735</v>
      </c>
      <c r="S498">
        <v>503</v>
      </c>
      <c r="T498">
        <v>21</v>
      </c>
    </row>
    <row r="499" spans="1:20" x14ac:dyDescent="0.25">
      <c r="A499">
        <v>498</v>
      </c>
      <c r="B499" s="19" t="s">
        <v>2680</v>
      </c>
      <c r="C499" s="19" t="s">
        <v>2681</v>
      </c>
      <c r="D499" s="19" t="s">
        <v>2682</v>
      </c>
      <c r="E499" s="19" t="s">
        <v>62</v>
      </c>
      <c r="F499" s="19" t="s">
        <v>49</v>
      </c>
      <c r="G499" s="21">
        <v>1679</v>
      </c>
      <c r="H49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499" s="22">
        <v>44553</v>
      </c>
      <c r="J499" s="23">
        <f ca="1">DATEDIF(BDD_client___segmentation__2[[#This Row],[date_web]],TODAY(),"M")</f>
        <v>15</v>
      </c>
      <c r="K49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499" s="21">
        <v>28</v>
      </c>
      <c r="M499" s="21">
        <f>BDD_client___segmentation__2[[#This Row],[24months_web]]*0.5</f>
        <v>14</v>
      </c>
      <c r="N499" s="21">
        <f ca="1">SUM(BDD_client___segmentation__2[[#This Row],[montant_score]],BDD_client___segmentation__2[[#This Row],[recence_score]],BDD_client___segmentation__2[[#This Row],[frequence_score]])</f>
        <v>35</v>
      </c>
      <c r="O499" s="19" t="s">
        <v>2683</v>
      </c>
      <c r="P499" s="19" t="s">
        <v>2684</v>
      </c>
      <c r="Q499" s="19" t="s">
        <v>2685</v>
      </c>
      <c r="R499" s="20">
        <v>44376</v>
      </c>
      <c r="S499">
        <v>2961</v>
      </c>
      <c r="T499">
        <v>200</v>
      </c>
    </row>
    <row r="500" spans="1:20" x14ac:dyDescent="0.25">
      <c r="A500">
        <v>499</v>
      </c>
      <c r="B500" s="19" t="s">
        <v>2686</v>
      </c>
      <c r="C500" s="19" t="s">
        <v>2687</v>
      </c>
      <c r="D500" s="19" t="s">
        <v>2688</v>
      </c>
      <c r="E500" s="19" t="s">
        <v>48</v>
      </c>
      <c r="F500" s="19" t="s">
        <v>49</v>
      </c>
      <c r="G500" s="21">
        <v>546</v>
      </c>
      <c r="H50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00" s="22">
        <v>44348</v>
      </c>
      <c r="J500" s="23">
        <f ca="1">DATEDIF(BDD_client___segmentation__2[[#This Row],[date_web]],TODAY(),"M")</f>
        <v>21</v>
      </c>
      <c r="K50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00" s="21">
        <v>29</v>
      </c>
      <c r="M500" s="21">
        <f>BDD_client___segmentation__2[[#This Row],[24months_web]]*0.5</f>
        <v>14.5</v>
      </c>
      <c r="N500" s="21">
        <f ca="1">SUM(BDD_client___segmentation__2[[#This Row],[montant_score]],BDD_client___segmentation__2[[#This Row],[recence_score]],BDD_client___segmentation__2[[#This Row],[frequence_score]])</f>
        <v>25.5</v>
      </c>
      <c r="O500" s="19" t="s">
        <v>1890</v>
      </c>
      <c r="P500" s="19" t="s">
        <v>2689</v>
      </c>
      <c r="Q500" s="19" t="s">
        <v>2690</v>
      </c>
      <c r="R500" s="20">
        <v>44099</v>
      </c>
      <c r="S500">
        <v>348</v>
      </c>
      <c r="T500">
        <v>62</v>
      </c>
    </row>
    <row r="501" spans="1:20" x14ac:dyDescent="0.25">
      <c r="A501">
        <v>500</v>
      </c>
      <c r="B501" s="19" t="s">
        <v>2691</v>
      </c>
      <c r="C501" s="19" t="s">
        <v>2692</v>
      </c>
      <c r="D501" s="19" t="s">
        <v>2693</v>
      </c>
      <c r="E501" s="19" t="s">
        <v>62</v>
      </c>
      <c r="F501" s="19" t="s">
        <v>49</v>
      </c>
      <c r="G501" s="21">
        <v>3907</v>
      </c>
      <c r="H50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01" s="22">
        <v>43545</v>
      </c>
      <c r="J501" s="23">
        <f ca="1">DATEDIF(BDD_client___segmentation__2[[#This Row],[date_web]],TODAY(),"M")</f>
        <v>48</v>
      </c>
      <c r="K50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01" s="21">
        <v>0</v>
      </c>
      <c r="M501" s="21">
        <f>BDD_client___segmentation__2[[#This Row],[24months_web]]*0.5</f>
        <v>0</v>
      </c>
      <c r="N501" s="21">
        <f ca="1">SUM(BDD_client___segmentation__2[[#This Row],[montant_score]],BDD_client___segmentation__2[[#This Row],[recence_score]],BDD_client___segmentation__2[[#This Row],[frequence_score]])</f>
        <v>30</v>
      </c>
      <c r="O501" s="19" t="s">
        <v>265</v>
      </c>
      <c r="P501" s="19" t="s">
        <v>570</v>
      </c>
      <c r="Q501" s="19" t="s">
        <v>571</v>
      </c>
      <c r="R501" s="20">
        <v>43754</v>
      </c>
      <c r="S501">
        <v>4692</v>
      </c>
      <c r="T501">
        <v>145</v>
      </c>
    </row>
    <row r="502" spans="1:20" x14ac:dyDescent="0.25">
      <c r="A502">
        <v>501</v>
      </c>
      <c r="B502" s="19" t="s">
        <v>2694</v>
      </c>
      <c r="C502" s="19" t="s">
        <v>2695</v>
      </c>
      <c r="D502" s="19" t="s">
        <v>2696</v>
      </c>
      <c r="E502" s="19" t="s">
        <v>48</v>
      </c>
      <c r="F502" s="19" t="s">
        <v>125</v>
      </c>
      <c r="G502" s="21">
        <v>283</v>
      </c>
      <c r="H50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02" s="22">
        <v>44767</v>
      </c>
      <c r="J502" s="23">
        <f ca="1">DATEDIF(BDD_client___segmentation__2[[#This Row],[date_web]],TODAY(),"M")</f>
        <v>8</v>
      </c>
      <c r="K50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502" s="21">
        <v>9</v>
      </c>
      <c r="M502" s="21">
        <f>BDD_client___segmentation__2[[#This Row],[24months_web]]*0.5</f>
        <v>4.5</v>
      </c>
      <c r="N502" s="21">
        <f ca="1">SUM(BDD_client___segmentation__2[[#This Row],[montant_score]],BDD_client___segmentation__2[[#This Row],[recence_score]],BDD_client___segmentation__2[[#This Row],[frequence_score]])</f>
        <v>14.5</v>
      </c>
      <c r="O502" s="19" t="s">
        <v>2697</v>
      </c>
      <c r="P502" s="19" t="s">
        <v>2698</v>
      </c>
      <c r="Q502" s="19" t="s">
        <v>128</v>
      </c>
      <c r="R502" s="20">
        <v>43304</v>
      </c>
      <c r="S502">
        <v>1411</v>
      </c>
      <c r="T502">
        <v>9</v>
      </c>
    </row>
    <row r="503" spans="1:20" x14ac:dyDescent="0.25">
      <c r="A503">
        <v>502</v>
      </c>
      <c r="B503" s="19" t="s">
        <v>2699</v>
      </c>
      <c r="C503" s="19" t="s">
        <v>2700</v>
      </c>
      <c r="D503" s="19" t="s">
        <v>2701</v>
      </c>
      <c r="E503" s="19" t="s">
        <v>48</v>
      </c>
      <c r="F503" s="19" t="s">
        <v>49</v>
      </c>
      <c r="G503" s="21">
        <v>2644</v>
      </c>
      <c r="H50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03" s="22">
        <v>44532</v>
      </c>
      <c r="J503" s="23">
        <f ca="1">DATEDIF(BDD_client___segmentation__2[[#This Row],[date_web]],TODAY(),"M")</f>
        <v>15</v>
      </c>
      <c r="K50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03" s="21">
        <v>3</v>
      </c>
      <c r="M503" s="21">
        <f>BDD_client___segmentation__2[[#This Row],[24months_web]]*0.5</f>
        <v>1.5</v>
      </c>
      <c r="N503" s="21">
        <f ca="1">SUM(BDD_client___segmentation__2[[#This Row],[montant_score]],BDD_client___segmentation__2[[#This Row],[recence_score]],BDD_client___segmentation__2[[#This Row],[frequence_score]])</f>
        <v>22.5</v>
      </c>
      <c r="O503" s="19" t="s">
        <v>1313</v>
      </c>
      <c r="P503" s="19" t="s">
        <v>2702</v>
      </c>
      <c r="Q503" s="19" t="s">
        <v>2703</v>
      </c>
      <c r="R503" s="20">
        <v>43770</v>
      </c>
      <c r="S503">
        <v>4852</v>
      </c>
      <c r="T503">
        <v>243</v>
      </c>
    </row>
    <row r="504" spans="1:20" x14ac:dyDescent="0.25">
      <c r="A504">
        <v>503</v>
      </c>
      <c r="B504" s="19" t="s">
        <v>2027</v>
      </c>
      <c r="C504" s="19" t="s">
        <v>2704</v>
      </c>
      <c r="D504" s="19" t="s">
        <v>2705</v>
      </c>
      <c r="E504" s="19" t="s">
        <v>48</v>
      </c>
      <c r="F504" s="19" t="s">
        <v>49</v>
      </c>
      <c r="G504" s="21">
        <v>3230</v>
      </c>
      <c r="H50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04" s="22">
        <v>43349</v>
      </c>
      <c r="J504" s="23">
        <f ca="1">DATEDIF(BDD_client___segmentation__2[[#This Row],[date_web]],TODAY(),"M")</f>
        <v>54</v>
      </c>
      <c r="K50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04" s="21">
        <v>8</v>
      </c>
      <c r="M504" s="21">
        <f>BDD_client___segmentation__2[[#This Row],[24months_web]]*0.5</f>
        <v>4</v>
      </c>
      <c r="N504" s="21">
        <f ca="1">SUM(BDD_client___segmentation__2[[#This Row],[montant_score]],BDD_client___segmentation__2[[#This Row],[recence_score]],BDD_client___segmentation__2[[#This Row],[frequence_score]])</f>
        <v>34</v>
      </c>
      <c r="O504" s="19" t="s">
        <v>2706</v>
      </c>
      <c r="P504" s="19" t="s">
        <v>2707</v>
      </c>
      <c r="Q504" s="19" t="s">
        <v>331</v>
      </c>
      <c r="R504" s="20">
        <v>44771</v>
      </c>
      <c r="S504">
        <v>267</v>
      </c>
      <c r="T504">
        <v>172</v>
      </c>
    </row>
    <row r="505" spans="1:20" x14ac:dyDescent="0.25">
      <c r="A505">
        <v>504</v>
      </c>
      <c r="B505" s="19" t="s">
        <v>2708</v>
      </c>
      <c r="C505" s="19" t="s">
        <v>2709</v>
      </c>
      <c r="D505" s="19" t="s">
        <v>2710</v>
      </c>
      <c r="E505" s="19" t="s">
        <v>48</v>
      </c>
      <c r="F505" s="19" t="s">
        <v>49</v>
      </c>
      <c r="G505" s="21">
        <v>1423</v>
      </c>
      <c r="H50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05" s="22">
        <v>43239</v>
      </c>
      <c r="J505" s="23">
        <f ca="1">DATEDIF(BDD_client___segmentation__2[[#This Row],[date_web]],TODAY(),"M")</f>
        <v>58</v>
      </c>
      <c r="K50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05" s="21">
        <v>28</v>
      </c>
      <c r="M505" s="21">
        <f>BDD_client___segmentation__2[[#This Row],[24months_web]]*0.5</f>
        <v>14</v>
      </c>
      <c r="N505" s="21">
        <f ca="1">SUM(BDD_client___segmentation__2[[#This Row],[montant_score]],BDD_client___segmentation__2[[#This Row],[recence_score]],BDD_client___segmentation__2[[#This Row],[frequence_score]])</f>
        <v>34</v>
      </c>
      <c r="O505" s="19" t="s">
        <v>335</v>
      </c>
      <c r="P505" s="19" t="s">
        <v>2711</v>
      </c>
      <c r="Q505" s="19" t="s">
        <v>2712</v>
      </c>
      <c r="R505" s="20">
        <v>43767</v>
      </c>
      <c r="S505">
        <v>445</v>
      </c>
      <c r="T505">
        <v>234</v>
      </c>
    </row>
    <row r="506" spans="1:20" x14ac:dyDescent="0.25">
      <c r="A506">
        <v>505</v>
      </c>
      <c r="B506" s="19" t="s">
        <v>2713</v>
      </c>
      <c r="C506" s="19" t="s">
        <v>2714</v>
      </c>
      <c r="D506" s="19" t="s">
        <v>2715</v>
      </c>
      <c r="E506" s="19" t="s">
        <v>48</v>
      </c>
      <c r="F506" s="19" t="s">
        <v>49</v>
      </c>
      <c r="G506" s="21">
        <v>4892</v>
      </c>
      <c r="H50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06" s="22">
        <v>43523</v>
      </c>
      <c r="J506" s="23">
        <f ca="1">DATEDIF(BDD_client___segmentation__2[[#This Row],[date_web]],TODAY(),"M")</f>
        <v>49</v>
      </c>
      <c r="K50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06" s="21">
        <v>2</v>
      </c>
      <c r="M506" s="21">
        <f>BDD_client___segmentation__2[[#This Row],[24months_web]]*0.5</f>
        <v>1</v>
      </c>
      <c r="N506" s="21">
        <f ca="1">SUM(BDD_client___segmentation__2[[#This Row],[montant_score]],BDD_client___segmentation__2[[#This Row],[recence_score]],BDD_client___segmentation__2[[#This Row],[frequence_score]])</f>
        <v>31</v>
      </c>
      <c r="O506" s="19" t="s">
        <v>2716</v>
      </c>
      <c r="P506" s="19" t="s">
        <v>2717</v>
      </c>
      <c r="Q506" s="19" t="s">
        <v>121</v>
      </c>
      <c r="R506" s="20">
        <v>43263</v>
      </c>
      <c r="S506">
        <v>159</v>
      </c>
      <c r="T506">
        <v>125</v>
      </c>
    </row>
    <row r="507" spans="1:20" x14ac:dyDescent="0.25">
      <c r="A507">
        <v>506</v>
      </c>
      <c r="B507" s="19" t="s">
        <v>2718</v>
      </c>
      <c r="C507" s="19" t="s">
        <v>2719</v>
      </c>
      <c r="D507" s="19" t="s">
        <v>2720</v>
      </c>
      <c r="E507" s="19" t="s">
        <v>62</v>
      </c>
      <c r="F507" s="19" t="s">
        <v>49</v>
      </c>
      <c r="G507" s="21">
        <v>4465</v>
      </c>
      <c r="H50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07" s="22">
        <v>43391</v>
      </c>
      <c r="J507" s="23">
        <f ca="1">DATEDIF(BDD_client___segmentation__2[[#This Row],[date_web]],TODAY(),"M")</f>
        <v>53</v>
      </c>
      <c r="K50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07" s="21">
        <v>12</v>
      </c>
      <c r="M507" s="21">
        <f>BDD_client___segmentation__2[[#This Row],[24months_web]]*0.5</f>
        <v>6</v>
      </c>
      <c r="N507" s="21">
        <f ca="1">SUM(BDD_client___segmentation__2[[#This Row],[montant_score]],BDD_client___segmentation__2[[#This Row],[recence_score]],BDD_client___segmentation__2[[#This Row],[frequence_score]])</f>
        <v>36</v>
      </c>
      <c r="O507" s="19" t="s">
        <v>943</v>
      </c>
      <c r="P507" s="19" t="s">
        <v>2721</v>
      </c>
      <c r="Q507" s="19" t="s">
        <v>979</v>
      </c>
      <c r="R507" s="20">
        <v>43252</v>
      </c>
      <c r="S507">
        <v>2161</v>
      </c>
      <c r="T507">
        <v>94</v>
      </c>
    </row>
    <row r="508" spans="1:20" x14ac:dyDescent="0.25">
      <c r="A508">
        <v>507</v>
      </c>
      <c r="B508" s="19" t="s">
        <v>2722</v>
      </c>
      <c r="C508" s="19" t="s">
        <v>2723</v>
      </c>
      <c r="D508" s="19" t="s">
        <v>2724</v>
      </c>
      <c r="E508" s="19" t="s">
        <v>62</v>
      </c>
      <c r="F508" s="19" t="s">
        <v>63</v>
      </c>
      <c r="G508" s="21">
        <v>302</v>
      </c>
      <c r="H50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08" s="22">
        <v>43407</v>
      </c>
      <c r="J508" s="23">
        <f ca="1">DATEDIF(BDD_client___segmentation__2[[#This Row],[date_web]],TODAY(),"M")</f>
        <v>52</v>
      </c>
      <c r="K50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08" s="21">
        <v>10</v>
      </c>
      <c r="M508" s="21">
        <f>BDD_client___segmentation__2[[#This Row],[24months_web]]*0.5</f>
        <v>5</v>
      </c>
      <c r="N508" s="21">
        <f ca="1">SUM(BDD_client___segmentation__2[[#This Row],[montant_score]],BDD_client___segmentation__2[[#This Row],[recence_score]],BDD_client___segmentation__2[[#This Row],[frequence_score]])</f>
        <v>10</v>
      </c>
      <c r="O508" s="19" t="s">
        <v>100</v>
      </c>
      <c r="P508" s="19" t="s">
        <v>2725</v>
      </c>
      <c r="Q508" s="19" t="s">
        <v>2726</v>
      </c>
      <c r="R508" s="20">
        <v>43217</v>
      </c>
      <c r="S508">
        <v>3293</v>
      </c>
      <c r="T508">
        <v>165</v>
      </c>
    </row>
    <row r="509" spans="1:20" x14ac:dyDescent="0.25">
      <c r="A509">
        <v>508</v>
      </c>
      <c r="B509" s="19" t="s">
        <v>2727</v>
      </c>
      <c r="C509" s="19" t="s">
        <v>2728</v>
      </c>
      <c r="D509" s="19" t="s">
        <v>2729</v>
      </c>
      <c r="E509" s="19" t="s">
        <v>48</v>
      </c>
      <c r="F509" s="19" t="s">
        <v>49</v>
      </c>
      <c r="G509" s="21">
        <v>1351</v>
      </c>
      <c r="H50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09" s="22">
        <v>43194</v>
      </c>
      <c r="J509" s="23">
        <f ca="1">DATEDIF(BDD_client___segmentation__2[[#This Row],[date_web]],TODAY(),"M")</f>
        <v>59</v>
      </c>
      <c r="K50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09" s="21">
        <v>23</v>
      </c>
      <c r="M509" s="21">
        <f>BDD_client___segmentation__2[[#This Row],[24months_web]]*0.5</f>
        <v>11.5</v>
      </c>
      <c r="N509" s="21">
        <f ca="1">SUM(BDD_client___segmentation__2[[#This Row],[montant_score]],BDD_client___segmentation__2[[#This Row],[recence_score]],BDD_client___segmentation__2[[#This Row],[frequence_score]])</f>
        <v>31.5</v>
      </c>
      <c r="O509" s="19" t="s">
        <v>2730</v>
      </c>
      <c r="P509" s="19" t="s">
        <v>2731</v>
      </c>
      <c r="Q509" s="19" t="s">
        <v>855</v>
      </c>
      <c r="R509" s="20">
        <v>44665</v>
      </c>
      <c r="S509">
        <v>3909</v>
      </c>
      <c r="T509">
        <v>69</v>
      </c>
    </row>
    <row r="510" spans="1:20" x14ac:dyDescent="0.25">
      <c r="A510">
        <v>509</v>
      </c>
      <c r="B510" s="19" t="s">
        <v>2732</v>
      </c>
      <c r="C510" s="19" t="s">
        <v>2733</v>
      </c>
      <c r="D510" s="19" t="s">
        <v>2734</v>
      </c>
      <c r="E510" s="19" t="s">
        <v>62</v>
      </c>
      <c r="F510" s="19" t="s">
        <v>49</v>
      </c>
      <c r="G510" s="21">
        <v>1241</v>
      </c>
      <c r="H51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10" s="22">
        <v>44880</v>
      </c>
      <c r="J510" s="23">
        <f ca="1">DATEDIF(BDD_client___segmentation__2[[#This Row],[date_web]],TODAY(),"M")</f>
        <v>4</v>
      </c>
      <c r="K51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510" s="21">
        <v>29</v>
      </c>
      <c r="M510" s="21">
        <f>BDD_client___segmentation__2[[#This Row],[24months_web]]*0.5</f>
        <v>14.5</v>
      </c>
      <c r="N510" s="21">
        <f ca="1">SUM(BDD_client___segmentation__2[[#This Row],[montant_score]],BDD_client___segmentation__2[[#This Row],[recence_score]],BDD_client___segmentation__2[[#This Row],[frequence_score]])</f>
        <v>44.5</v>
      </c>
      <c r="O510" s="19" t="s">
        <v>271</v>
      </c>
      <c r="P510" s="19" t="s">
        <v>2735</v>
      </c>
      <c r="Q510" s="19" t="s">
        <v>2736</v>
      </c>
      <c r="R510" s="20">
        <v>43679</v>
      </c>
      <c r="S510">
        <v>3363</v>
      </c>
      <c r="T510">
        <v>230</v>
      </c>
    </row>
    <row r="511" spans="1:20" x14ac:dyDescent="0.25">
      <c r="A511">
        <v>510</v>
      </c>
      <c r="B511" s="19" t="s">
        <v>2737</v>
      </c>
      <c r="C511" s="19" t="s">
        <v>2738</v>
      </c>
      <c r="D511" s="19" t="s">
        <v>2739</v>
      </c>
      <c r="E511" s="19" t="s">
        <v>62</v>
      </c>
      <c r="F511" s="19" t="s">
        <v>49</v>
      </c>
      <c r="G511" s="21">
        <v>1764</v>
      </c>
      <c r="H51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11" s="22">
        <v>44057</v>
      </c>
      <c r="J511" s="23">
        <f ca="1">DATEDIF(BDD_client___segmentation__2[[#This Row],[date_web]],TODAY(),"M")</f>
        <v>31</v>
      </c>
      <c r="K51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11" s="21">
        <v>9</v>
      </c>
      <c r="M511" s="21">
        <f>BDD_client___segmentation__2[[#This Row],[24months_web]]*0.5</f>
        <v>4.5</v>
      </c>
      <c r="N511" s="21">
        <f ca="1">SUM(BDD_client___segmentation__2[[#This Row],[montant_score]],BDD_client___segmentation__2[[#This Row],[recence_score]],BDD_client___segmentation__2[[#This Row],[frequence_score]])</f>
        <v>24.5</v>
      </c>
      <c r="O511" s="19" t="s">
        <v>2740</v>
      </c>
      <c r="P511" s="19" t="s">
        <v>2741</v>
      </c>
      <c r="Q511" s="19" t="s">
        <v>2742</v>
      </c>
      <c r="R511" s="20">
        <v>43820</v>
      </c>
      <c r="S511">
        <v>598</v>
      </c>
      <c r="T511">
        <v>52</v>
      </c>
    </row>
    <row r="512" spans="1:20" x14ac:dyDescent="0.25">
      <c r="A512">
        <v>511</v>
      </c>
      <c r="B512" s="19" t="s">
        <v>2743</v>
      </c>
      <c r="C512" s="19" t="s">
        <v>2744</v>
      </c>
      <c r="D512" s="19" t="s">
        <v>2745</v>
      </c>
      <c r="E512" s="19" t="s">
        <v>62</v>
      </c>
      <c r="F512" s="19" t="s">
        <v>49</v>
      </c>
      <c r="G512" s="21">
        <v>2857</v>
      </c>
      <c r="H51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12" s="22">
        <v>44117</v>
      </c>
      <c r="J512" s="23">
        <f ca="1">DATEDIF(BDD_client___segmentation__2[[#This Row],[date_web]],TODAY(),"M")</f>
        <v>29</v>
      </c>
      <c r="K51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12" s="21">
        <v>16</v>
      </c>
      <c r="M512" s="21">
        <f>BDD_client___segmentation__2[[#This Row],[24months_web]]*0.5</f>
        <v>8</v>
      </c>
      <c r="N512" s="21">
        <f ca="1">SUM(BDD_client___segmentation__2[[#This Row],[montant_score]],BDD_client___segmentation__2[[#This Row],[recence_score]],BDD_client___segmentation__2[[#This Row],[frequence_score]])</f>
        <v>28</v>
      </c>
      <c r="O512" s="19" t="s">
        <v>2746</v>
      </c>
      <c r="P512" s="19" t="s">
        <v>2747</v>
      </c>
      <c r="Q512" s="19" t="s">
        <v>1827</v>
      </c>
      <c r="R512" s="20">
        <v>43513</v>
      </c>
      <c r="S512">
        <v>4136</v>
      </c>
      <c r="T512">
        <v>216</v>
      </c>
    </row>
    <row r="513" spans="1:20" x14ac:dyDescent="0.25">
      <c r="A513">
        <v>512</v>
      </c>
      <c r="B513" s="19" t="s">
        <v>2748</v>
      </c>
      <c r="C513" s="19" t="s">
        <v>2749</v>
      </c>
      <c r="D513" s="19" t="s">
        <v>2750</v>
      </c>
      <c r="E513" s="19" t="s">
        <v>62</v>
      </c>
      <c r="F513" s="19" t="s">
        <v>49</v>
      </c>
      <c r="G513" s="21">
        <v>3601</v>
      </c>
      <c r="H51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13" s="22">
        <v>44064</v>
      </c>
      <c r="J513" s="23">
        <f ca="1">DATEDIF(BDD_client___segmentation__2[[#This Row],[date_web]],TODAY(),"M")</f>
        <v>31</v>
      </c>
      <c r="K51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13" s="21">
        <v>2</v>
      </c>
      <c r="M513" s="21">
        <f>BDD_client___segmentation__2[[#This Row],[24months_web]]*0.5</f>
        <v>1</v>
      </c>
      <c r="N513" s="21">
        <f ca="1">SUM(BDD_client___segmentation__2[[#This Row],[montant_score]],BDD_client___segmentation__2[[#This Row],[recence_score]],BDD_client___segmentation__2[[#This Row],[frequence_score]])</f>
        <v>31</v>
      </c>
      <c r="O513" s="19" t="s">
        <v>445</v>
      </c>
      <c r="P513" s="19" t="s">
        <v>2751</v>
      </c>
      <c r="Q513" s="19" t="s">
        <v>2752</v>
      </c>
      <c r="R513" s="20">
        <v>43419</v>
      </c>
      <c r="S513">
        <v>4828</v>
      </c>
      <c r="T513">
        <v>82</v>
      </c>
    </row>
    <row r="514" spans="1:20" x14ac:dyDescent="0.25">
      <c r="A514">
        <v>513</v>
      </c>
      <c r="B514" s="19" t="s">
        <v>2753</v>
      </c>
      <c r="C514" s="19" t="s">
        <v>2754</v>
      </c>
      <c r="D514" s="19" t="s">
        <v>2755</v>
      </c>
      <c r="E514" s="19" t="s">
        <v>62</v>
      </c>
      <c r="F514" s="19" t="s">
        <v>63</v>
      </c>
      <c r="G514" s="21">
        <v>1220</v>
      </c>
      <c r="H51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14" s="22">
        <v>43511</v>
      </c>
      <c r="J514" s="23">
        <f ca="1">DATEDIF(BDD_client___segmentation__2[[#This Row],[date_web]],TODAY(),"M")</f>
        <v>49</v>
      </c>
      <c r="K51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14" s="21">
        <v>14</v>
      </c>
      <c r="M514" s="21">
        <f>BDD_client___segmentation__2[[#This Row],[24months_web]]*0.5</f>
        <v>7</v>
      </c>
      <c r="N514" s="21">
        <f ca="1">SUM(BDD_client___segmentation__2[[#This Row],[montant_score]],BDD_client___segmentation__2[[#This Row],[recence_score]],BDD_client___segmentation__2[[#This Row],[frequence_score]])</f>
        <v>27</v>
      </c>
      <c r="O514" s="19" t="s">
        <v>915</v>
      </c>
      <c r="P514" s="19" t="s">
        <v>2756</v>
      </c>
      <c r="Q514" s="19" t="s">
        <v>2757</v>
      </c>
      <c r="R514" s="20">
        <v>43267</v>
      </c>
      <c r="S514">
        <v>4199</v>
      </c>
      <c r="T514">
        <v>190</v>
      </c>
    </row>
    <row r="515" spans="1:20" x14ac:dyDescent="0.25">
      <c r="A515">
        <v>514</v>
      </c>
      <c r="B515" s="19" t="s">
        <v>2758</v>
      </c>
      <c r="C515" s="19" t="s">
        <v>2759</v>
      </c>
      <c r="D515" s="19" t="s">
        <v>2760</v>
      </c>
      <c r="E515" s="19" t="s">
        <v>62</v>
      </c>
      <c r="F515" s="19" t="s">
        <v>49</v>
      </c>
      <c r="G515" s="21">
        <v>968</v>
      </c>
      <c r="H51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15" s="22">
        <v>44532</v>
      </c>
      <c r="J515" s="23">
        <f ca="1">DATEDIF(BDD_client___segmentation__2[[#This Row],[date_web]],TODAY(),"M")</f>
        <v>15</v>
      </c>
      <c r="K51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15" s="21">
        <v>4</v>
      </c>
      <c r="M515" s="21">
        <f>BDD_client___segmentation__2[[#This Row],[24months_web]]*0.5</f>
        <v>2</v>
      </c>
      <c r="N515" s="21">
        <f ca="1">SUM(BDD_client___segmentation__2[[#This Row],[montant_score]],BDD_client___segmentation__2[[#This Row],[recence_score]],BDD_client___segmentation__2[[#This Row],[frequence_score]])</f>
        <v>13</v>
      </c>
      <c r="O515" s="19" t="s">
        <v>575</v>
      </c>
      <c r="P515" s="19" t="s">
        <v>2761</v>
      </c>
      <c r="Q515" s="19" t="s">
        <v>134</v>
      </c>
      <c r="R515" s="20">
        <v>43330</v>
      </c>
      <c r="S515">
        <v>103</v>
      </c>
      <c r="T515">
        <v>248</v>
      </c>
    </row>
    <row r="516" spans="1:20" x14ac:dyDescent="0.25">
      <c r="A516">
        <v>515</v>
      </c>
      <c r="B516" s="19" t="s">
        <v>2762</v>
      </c>
      <c r="C516" s="19" t="s">
        <v>2763</v>
      </c>
      <c r="D516" s="19" t="s">
        <v>2764</v>
      </c>
      <c r="E516" s="19" t="s">
        <v>48</v>
      </c>
      <c r="F516" s="19" t="s">
        <v>49</v>
      </c>
      <c r="G516" s="21">
        <v>4191</v>
      </c>
      <c r="H51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16" s="22">
        <v>44738</v>
      </c>
      <c r="J516" s="23">
        <f ca="1">DATEDIF(BDD_client___segmentation__2[[#This Row],[date_web]],TODAY(),"M")</f>
        <v>9</v>
      </c>
      <c r="K51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516" s="21">
        <v>23</v>
      </c>
      <c r="M516" s="21">
        <f>BDD_client___segmentation__2[[#This Row],[24months_web]]*0.5</f>
        <v>11.5</v>
      </c>
      <c r="N516" s="21">
        <f ca="1">SUM(BDD_client___segmentation__2[[#This Row],[montant_score]],BDD_client___segmentation__2[[#This Row],[recence_score]],BDD_client___segmentation__2[[#This Row],[frequence_score]])</f>
        <v>46.5</v>
      </c>
      <c r="O516" s="19" t="s">
        <v>132</v>
      </c>
      <c r="P516" s="19" t="s">
        <v>2156</v>
      </c>
      <c r="Q516" s="19" t="s">
        <v>2157</v>
      </c>
      <c r="R516" s="20">
        <v>43840</v>
      </c>
      <c r="S516">
        <v>2710</v>
      </c>
      <c r="T516">
        <v>5</v>
      </c>
    </row>
    <row r="517" spans="1:20" x14ac:dyDescent="0.25">
      <c r="A517">
        <v>516</v>
      </c>
      <c r="B517" s="19" t="s">
        <v>2765</v>
      </c>
      <c r="C517" s="19" t="s">
        <v>2766</v>
      </c>
      <c r="D517" s="19" t="s">
        <v>2767</v>
      </c>
      <c r="E517" s="19" t="s">
        <v>62</v>
      </c>
      <c r="F517" s="19" t="s">
        <v>49</v>
      </c>
      <c r="G517" s="21">
        <v>2812</v>
      </c>
      <c r="H51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17" s="22">
        <v>44649</v>
      </c>
      <c r="J517" s="23">
        <f ca="1">DATEDIF(BDD_client___segmentation__2[[#This Row],[date_web]],TODAY(),"M")</f>
        <v>11</v>
      </c>
      <c r="K51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517" s="21">
        <v>5</v>
      </c>
      <c r="M517" s="21">
        <f>BDD_client___segmentation__2[[#This Row],[24months_web]]*0.5</f>
        <v>2.5</v>
      </c>
      <c r="N517" s="21">
        <f ca="1">SUM(BDD_client___segmentation__2[[#This Row],[montant_score]],BDD_client___segmentation__2[[#This Row],[recence_score]],BDD_client___segmentation__2[[#This Row],[frequence_score]])</f>
        <v>27.5</v>
      </c>
      <c r="O517" s="19" t="s">
        <v>2768</v>
      </c>
      <c r="P517" s="19" t="s">
        <v>101</v>
      </c>
      <c r="Q517" s="19" t="s">
        <v>102</v>
      </c>
      <c r="R517" s="20">
        <v>44583</v>
      </c>
      <c r="S517">
        <v>3520</v>
      </c>
      <c r="T517">
        <v>64</v>
      </c>
    </row>
    <row r="518" spans="1:20" x14ac:dyDescent="0.25">
      <c r="A518">
        <v>517</v>
      </c>
      <c r="B518" s="19" t="s">
        <v>2769</v>
      </c>
      <c r="C518" s="19" t="s">
        <v>2770</v>
      </c>
      <c r="D518" s="19" t="s">
        <v>2771</v>
      </c>
      <c r="E518" s="19" t="s">
        <v>48</v>
      </c>
      <c r="F518" s="19" t="s">
        <v>49</v>
      </c>
      <c r="G518" s="21">
        <v>4720</v>
      </c>
      <c r="H51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18" s="22">
        <v>44728</v>
      </c>
      <c r="J518" s="23">
        <f ca="1">DATEDIF(BDD_client___segmentation__2[[#This Row],[date_web]],TODAY(),"M")</f>
        <v>9</v>
      </c>
      <c r="K51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518" s="21">
        <v>16</v>
      </c>
      <c r="M518" s="21">
        <f>BDD_client___segmentation__2[[#This Row],[24months_web]]*0.5</f>
        <v>8</v>
      </c>
      <c r="N518" s="21">
        <f ca="1">SUM(BDD_client___segmentation__2[[#This Row],[montant_score]],BDD_client___segmentation__2[[#This Row],[recence_score]],BDD_client___segmentation__2[[#This Row],[frequence_score]])</f>
        <v>43</v>
      </c>
      <c r="O518" s="19" t="s">
        <v>915</v>
      </c>
      <c r="P518" s="19" t="s">
        <v>615</v>
      </c>
      <c r="Q518" s="19" t="s">
        <v>616</v>
      </c>
      <c r="R518" s="20">
        <v>44584</v>
      </c>
      <c r="S518">
        <v>627</v>
      </c>
      <c r="T518">
        <v>196</v>
      </c>
    </row>
    <row r="519" spans="1:20" x14ac:dyDescent="0.25">
      <c r="A519">
        <v>518</v>
      </c>
      <c r="B519" s="19" t="s">
        <v>2772</v>
      </c>
      <c r="C519" s="19" t="s">
        <v>2773</v>
      </c>
      <c r="D519" s="19" t="s">
        <v>2774</v>
      </c>
      <c r="E519" s="19" t="s">
        <v>48</v>
      </c>
      <c r="F519" s="19" t="s">
        <v>49</v>
      </c>
      <c r="G519" s="21">
        <v>3400</v>
      </c>
      <c r="H51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19" s="22">
        <v>43388</v>
      </c>
      <c r="J519" s="23">
        <f ca="1">DATEDIF(BDD_client___segmentation__2[[#This Row],[date_web]],TODAY(),"M")</f>
        <v>53</v>
      </c>
      <c r="K51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19" s="21">
        <v>4</v>
      </c>
      <c r="M519" s="21">
        <f>BDD_client___segmentation__2[[#This Row],[24months_web]]*0.5</f>
        <v>2</v>
      </c>
      <c r="N519" s="21">
        <f ca="1">SUM(BDD_client___segmentation__2[[#This Row],[montant_score]],BDD_client___segmentation__2[[#This Row],[recence_score]],BDD_client___segmentation__2[[#This Row],[frequence_score]])</f>
        <v>32</v>
      </c>
      <c r="O519" s="19" t="s">
        <v>2775</v>
      </c>
      <c r="P519" s="19" t="s">
        <v>2255</v>
      </c>
      <c r="Q519" s="19" t="s">
        <v>2256</v>
      </c>
      <c r="R519" s="20">
        <v>43217</v>
      </c>
      <c r="S519">
        <v>2328</v>
      </c>
      <c r="T519">
        <v>60</v>
      </c>
    </row>
    <row r="520" spans="1:20" x14ac:dyDescent="0.25">
      <c r="A520">
        <v>519</v>
      </c>
      <c r="B520" s="19" t="s">
        <v>2776</v>
      </c>
      <c r="C520" s="19" t="s">
        <v>2777</v>
      </c>
      <c r="D520" s="19" t="s">
        <v>2778</v>
      </c>
      <c r="E520" s="19" t="s">
        <v>62</v>
      </c>
      <c r="F520" s="19" t="s">
        <v>49</v>
      </c>
      <c r="G520" s="21">
        <v>1392</v>
      </c>
      <c r="H52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20" s="22">
        <v>43780</v>
      </c>
      <c r="J520" s="23">
        <f ca="1">DATEDIF(BDD_client___segmentation__2[[#This Row],[date_web]],TODAY(),"M")</f>
        <v>40</v>
      </c>
      <c r="K52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20" s="21">
        <v>23</v>
      </c>
      <c r="M520" s="21">
        <f>BDD_client___segmentation__2[[#This Row],[24months_web]]*0.5</f>
        <v>11.5</v>
      </c>
      <c r="N520" s="21">
        <f ca="1">SUM(BDD_client___segmentation__2[[#This Row],[montant_score]],BDD_client___segmentation__2[[#This Row],[recence_score]],BDD_client___segmentation__2[[#This Row],[frequence_score]])</f>
        <v>31.5</v>
      </c>
      <c r="O520" s="19" t="s">
        <v>2779</v>
      </c>
      <c r="P520" s="19" t="s">
        <v>2780</v>
      </c>
      <c r="Q520" s="19" t="s">
        <v>2781</v>
      </c>
      <c r="R520" s="20">
        <v>43843</v>
      </c>
      <c r="S520">
        <v>2127</v>
      </c>
      <c r="T520">
        <v>197</v>
      </c>
    </row>
    <row r="521" spans="1:20" x14ac:dyDescent="0.25">
      <c r="A521">
        <v>520</v>
      </c>
      <c r="B521" s="19" t="s">
        <v>2782</v>
      </c>
      <c r="C521" s="19" t="s">
        <v>2783</v>
      </c>
      <c r="D521" s="19" t="s">
        <v>2784</v>
      </c>
      <c r="E521" s="19" t="s">
        <v>48</v>
      </c>
      <c r="F521" s="19" t="s">
        <v>112</v>
      </c>
      <c r="G521" s="21">
        <v>2681</v>
      </c>
      <c r="H52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21" s="22">
        <v>43253</v>
      </c>
      <c r="J521" s="23">
        <f ca="1">DATEDIF(BDD_client___segmentation__2[[#This Row],[date_web]],TODAY(),"M")</f>
        <v>57</v>
      </c>
      <c r="K52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21" s="21">
        <v>6</v>
      </c>
      <c r="M521" s="21">
        <f>BDD_client___segmentation__2[[#This Row],[24months_web]]*0.5</f>
        <v>3</v>
      </c>
      <c r="N521" s="21">
        <f ca="1">SUM(BDD_client___segmentation__2[[#This Row],[montant_score]],BDD_client___segmentation__2[[#This Row],[recence_score]],BDD_client___segmentation__2[[#This Row],[frequence_score]])</f>
        <v>23</v>
      </c>
      <c r="O521" s="19" t="s">
        <v>1437</v>
      </c>
      <c r="P521" s="19" t="s">
        <v>2785</v>
      </c>
      <c r="Q521" s="19" t="s">
        <v>2786</v>
      </c>
      <c r="R521" s="20">
        <v>44699</v>
      </c>
      <c r="S521">
        <v>1624</v>
      </c>
      <c r="T521">
        <v>178</v>
      </c>
    </row>
    <row r="522" spans="1:20" x14ac:dyDescent="0.25">
      <c r="A522">
        <v>521</v>
      </c>
      <c r="B522" s="19" t="s">
        <v>2787</v>
      </c>
      <c r="C522" s="19" t="s">
        <v>2788</v>
      </c>
      <c r="D522" s="19" t="s">
        <v>2789</v>
      </c>
      <c r="E522" s="19" t="s">
        <v>48</v>
      </c>
      <c r="F522" s="19" t="s">
        <v>398</v>
      </c>
      <c r="G522" s="21">
        <v>4628</v>
      </c>
      <c r="H52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22" s="22">
        <v>44471</v>
      </c>
      <c r="J522" s="23">
        <f ca="1">DATEDIF(BDD_client___segmentation__2[[#This Row],[date_web]],TODAY(),"M")</f>
        <v>17</v>
      </c>
      <c r="K52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22" s="21">
        <v>26</v>
      </c>
      <c r="M522" s="21">
        <f>BDD_client___segmentation__2[[#This Row],[24months_web]]*0.5</f>
        <v>13</v>
      </c>
      <c r="N522" s="21">
        <f ca="1">SUM(BDD_client___segmentation__2[[#This Row],[montant_score]],BDD_client___segmentation__2[[#This Row],[recence_score]],BDD_client___segmentation__2[[#This Row],[frequence_score]])</f>
        <v>44</v>
      </c>
      <c r="O522" s="19" t="s">
        <v>2790</v>
      </c>
      <c r="P522" s="19" t="s">
        <v>2791</v>
      </c>
      <c r="Q522" s="19" t="s">
        <v>2792</v>
      </c>
      <c r="R522" s="20">
        <v>43191</v>
      </c>
      <c r="S522">
        <v>2780</v>
      </c>
      <c r="T522">
        <v>170</v>
      </c>
    </row>
    <row r="523" spans="1:20" x14ac:dyDescent="0.25">
      <c r="A523">
        <v>522</v>
      </c>
      <c r="B523" s="19" t="s">
        <v>2793</v>
      </c>
      <c r="C523" s="19" t="s">
        <v>2794</v>
      </c>
      <c r="D523" s="19" t="s">
        <v>2795</v>
      </c>
      <c r="E523" s="19" t="s">
        <v>48</v>
      </c>
      <c r="F523" s="19" t="s">
        <v>49</v>
      </c>
      <c r="G523" s="21">
        <v>1235</v>
      </c>
      <c r="H52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23" s="22">
        <v>44509</v>
      </c>
      <c r="J523" s="23">
        <f ca="1">DATEDIF(BDD_client___segmentation__2[[#This Row],[date_web]],TODAY(),"M")</f>
        <v>16</v>
      </c>
      <c r="K52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23" s="21">
        <v>25</v>
      </c>
      <c r="M523" s="21">
        <f>BDD_client___segmentation__2[[#This Row],[24months_web]]*0.5</f>
        <v>12.5</v>
      </c>
      <c r="N523" s="21">
        <f ca="1">SUM(BDD_client___segmentation__2[[#This Row],[montant_score]],BDD_client___segmentation__2[[#This Row],[recence_score]],BDD_client___segmentation__2[[#This Row],[frequence_score]])</f>
        <v>33.5</v>
      </c>
      <c r="O523" s="19" t="s">
        <v>2796</v>
      </c>
      <c r="P523" s="19" t="s">
        <v>237</v>
      </c>
      <c r="Q523" s="19" t="s">
        <v>238</v>
      </c>
      <c r="R523" s="20">
        <v>44310</v>
      </c>
      <c r="S523">
        <v>371</v>
      </c>
      <c r="T523">
        <v>191</v>
      </c>
    </row>
    <row r="524" spans="1:20" x14ac:dyDescent="0.25">
      <c r="A524">
        <v>523</v>
      </c>
      <c r="B524" s="19" t="s">
        <v>2797</v>
      </c>
      <c r="C524" s="19" t="s">
        <v>2798</v>
      </c>
      <c r="D524" s="19" t="s">
        <v>2799</v>
      </c>
      <c r="E524" s="19" t="s">
        <v>48</v>
      </c>
      <c r="F524" s="19" t="s">
        <v>125</v>
      </c>
      <c r="G524" s="21">
        <v>2888</v>
      </c>
      <c r="H52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24" s="22">
        <v>44922</v>
      </c>
      <c r="J524" s="23">
        <f ca="1">DATEDIF(BDD_client___segmentation__2[[#This Row],[date_web]],TODAY(),"M")</f>
        <v>3</v>
      </c>
      <c r="K52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524" s="21">
        <v>30</v>
      </c>
      <c r="M524" s="21">
        <f>BDD_client___segmentation__2[[#This Row],[24months_web]]*0.5</f>
        <v>15</v>
      </c>
      <c r="N524" s="21">
        <f ca="1">SUM(BDD_client___segmentation__2[[#This Row],[montant_score]],BDD_client___segmentation__2[[#This Row],[recence_score]],BDD_client___segmentation__2[[#This Row],[frequence_score]])</f>
        <v>55</v>
      </c>
      <c r="O524" s="19" t="s">
        <v>2800</v>
      </c>
      <c r="P524" s="19" t="s">
        <v>2801</v>
      </c>
      <c r="Q524" s="19" t="s">
        <v>2802</v>
      </c>
      <c r="R524" s="20">
        <v>44772</v>
      </c>
      <c r="S524">
        <v>4300</v>
      </c>
      <c r="T524">
        <v>199</v>
      </c>
    </row>
    <row r="525" spans="1:20" x14ac:dyDescent="0.25">
      <c r="A525">
        <v>524</v>
      </c>
      <c r="B525" s="19" t="s">
        <v>2803</v>
      </c>
      <c r="C525" s="19" t="s">
        <v>2804</v>
      </c>
      <c r="D525" s="19" t="s">
        <v>2805</v>
      </c>
      <c r="E525" s="19" t="s">
        <v>48</v>
      </c>
      <c r="F525" s="19" t="s">
        <v>125</v>
      </c>
      <c r="G525" s="21">
        <v>2670</v>
      </c>
      <c r="H52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25" s="22">
        <v>43955</v>
      </c>
      <c r="J525" s="23">
        <f ca="1">DATEDIF(BDD_client___segmentation__2[[#This Row],[date_web]],TODAY(),"M")</f>
        <v>34</v>
      </c>
      <c r="K52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25" s="21">
        <v>11</v>
      </c>
      <c r="M525" s="21">
        <f>BDD_client___segmentation__2[[#This Row],[24months_web]]*0.5</f>
        <v>5.5</v>
      </c>
      <c r="N525" s="21">
        <f ca="1">SUM(BDD_client___segmentation__2[[#This Row],[montant_score]],BDD_client___segmentation__2[[#This Row],[recence_score]],BDD_client___segmentation__2[[#This Row],[frequence_score]])</f>
        <v>25.5</v>
      </c>
      <c r="O525" s="19" t="s">
        <v>283</v>
      </c>
      <c r="P525" s="19" t="s">
        <v>2806</v>
      </c>
      <c r="Q525" s="19" t="s">
        <v>285</v>
      </c>
      <c r="R525" s="20">
        <v>44272</v>
      </c>
      <c r="S525">
        <v>3442</v>
      </c>
      <c r="T525">
        <v>60</v>
      </c>
    </row>
    <row r="526" spans="1:20" x14ac:dyDescent="0.25">
      <c r="A526">
        <v>525</v>
      </c>
      <c r="B526" s="19" t="s">
        <v>2807</v>
      </c>
      <c r="C526" s="19" t="s">
        <v>2808</v>
      </c>
      <c r="D526" s="19" t="s">
        <v>2809</v>
      </c>
      <c r="E526" s="19" t="s">
        <v>48</v>
      </c>
      <c r="F526" s="19" t="s">
        <v>49</v>
      </c>
      <c r="G526" s="21">
        <v>541</v>
      </c>
      <c r="H52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26" s="22">
        <v>43711</v>
      </c>
      <c r="J526" s="23">
        <f ca="1">DATEDIF(BDD_client___segmentation__2[[#This Row],[date_web]],TODAY(),"M")</f>
        <v>42</v>
      </c>
      <c r="K52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26" s="21">
        <v>5</v>
      </c>
      <c r="M526" s="21">
        <f>BDD_client___segmentation__2[[#This Row],[24months_web]]*0.5</f>
        <v>2.5</v>
      </c>
      <c r="N526" s="21">
        <f ca="1">SUM(BDD_client___segmentation__2[[#This Row],[montant_score]],BDD_client___segmentation__2[[#This Row],[recence_score]],BDD_client___segmentation__2[[#This Row],[frequence_score]])</f>
        <v>12.5</v>
      </c>
      <c r="O526" s="19" t="s">
        <v>2810</v>
      </c>
      <c r="P526" s="19" t="s">
        <v>1846</v>
      </c>
      <c r="Q526" s="19" t="s">
        <v>1847</v>
      </c>
      <c r="R526" s="20">
        <v>44230</v>
      </c>
      <c r="S526">
        <v>3825</v>
      </c>
      <c r="T526">
        <v>106</v>
      </c>
    </row>
    <row r="527" spans="1:20" x14ac:dyDescent="0.25">
      <c r="A527">
        <v>526</v>
      </c>
      <c r="B527" s="19" t="s">
        <v>2811</v>
      </c>
      <c r="C527" s="19" t="s">
        <v>2812</v>
      </c>
      <c r="D527" s="19" t="s">
        <v>2813</v>
      </c>
      <c r="E527" s="19" t="s">
        <v>62</v>
      </c>
      <c r="F527" s="19" t="s">
        <v>398</v>
      </c>
      <c r="G527" s="21">
        <v>4715</v>
      </c>
      <c r="H52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27" s="22">
        <v>43416</v>
      </c>
      <c r="J527" s="23">
        <f ca="1">DATEDIF(BDD_client___segmentation__2[[#This Row],[date_web]],TODAY(),"M")</f>
        <v>52</v>
      </c>
      <c r="K52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27" s="21">
        <v>3</v>
      </c>
      <c r="M527" s="21">
        <f>BDD_client___segmentation__2[[#This Row],[24months_web]]*0.5</f>
        <v>1.5</v>
      </c>
      <c r="N527" s="21">
        <f ca="1">SUM(BDD_client___segmentation__2[[#This Row],[montant_score]],BDD_client___segmentation__2[[#This Row],[recence_score]],BDD_client___segmentation__2[[#This Row],[frequence_score]])</f>
        <v>31.5</v>
      </c>
      <c r="O527" s="19" t="s">
        <v>1437</v>
      </c>
      <c r="P527" s="19" t="s">
        <v>2814</v>
      </c>
      <c r="Q527" s="19" t="s">
        <v>2815</v>
      </c>
      <c r="R527" s="20">
        <v>44394</v>
      </c>
      <c r="S527">
        <v>2983</v>
      </c>
      <c r="T527">
        <v>167</v>
      </c>
    </row>
    <row r="528" spans="1:20" x14ac:dyDescent="0.25">
      <c r="A528">
        <v>527</v>
      </c>
      <c r="B528" s="19" t="s">
        <v>2816</v>
      </c>
      <c r="C528" s="19" t="s">
        <v>2817</v>
      </c>
      <c r="D528" s="19" t="s">
        <v>2818</v>
      </c>
      <c r="E528" s="19" t="s">
        <v>62</v>
      </c>
      <c r="F528" s="19" t="s">
        <v>49</v>
      </c>
      <c r="G528" s="21">
        <v>3729</v>
      </c>
      <c r="H52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28" s="22">
        <v>44360</v>
      </c>
      <c r="J528" s="23">
        <f ca="1">DATEDIF(BDD_client___segmentation__2[[#This Row],[date_web]],TODAY(),"M")</f>
        <v>21</v>
      </c>
      <c r="K52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28" s="21">
        <v>30</v>
      </c>
      <c r="M528" s="21">
        <f>BDD_client___segmentation__2[[#This Row],[24months_web]]*0.5</f>
        <v>15</v>
      </c>
      <c r="N528" s="21">
        <f ca="1">SUM(BDD_client___segmentation__2[[#This Row],[montant_score]],BDD_client___segmentation__2[[#This Row],[recence_score]],BDD_client___segmentation__2[[#This Row],[frequence_score]])</f>
        <v>46</v>
      </c>
      <c r="O528" s="19" t="s">
        <v>2819</v>
      </c>
      <c r="P528" s="19" t="s">
        <v>2820</v>
      </c>
      <c r="Q528" s="19" t="s">
        <v>2821</v>
      </c>
      <c r="R528" s="20">
        <v>43352</v>
      </c>
      <c r="S528">
        <v>1490</v>
      </c>
      <c r="T528">
        <v>49</v>
      </c>
    </row>
    <row r="529" spans="1:20" x14ac:dyDescent="0.25">
      <c r="A529">
        <v>528</v>
      </c>
      <c r="B529" s="19" t="s">
        <v>2822</v>
      </c>
      <c r="C529" s="19" t="s">
        <v>2823</v>
      </c>
      <c r="D529" s="19" t="s">
        <v>2824</v>
      </c>
      <c r="E529" s="19" t="s">
        <v>48</v>
      </c>
      <c r="F529" s="19" t="s">
        <v>49</v>
      </c>
      <c r="G529" s="21">
        <v>1428</v>
      </c>
      <c r="H52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29" s="22">
        <v>43428</v>
      </c>
      <c r="J529" s="23">
        <f ca="1">DATEDIF(BDD_client___segmentation__2[[#This Row],[date_web]],TODAY(),"M")</f>
        <v>52</v>
      </c>
      <c r="K52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29" s="21">
        <v>4</v>
      </c>
      <c r="M529" s="21">
        <f>BDD_client___segmentation__2[[#This Row],[24months_web]]*0.5</f>
        <v>2</v>
      </c>
      <c r="N529" s="21">
        <f ca="1">SUM(BDD_client___segmentation__2[[#This Row],[montant_score]],BDD_client___segmentation__2[[#This Row],[recence_score]],BDD_client___segmentation__2[[#This Row],[frequence_score]])</f>
        <v>22</v>
      </c>
      <c r="O529" s="19" t="s">
        <v>638</v>
      </c>
      <c r="P529" s="19" t="s">
        <v>2825</v>
      </c>
      <c r="Q529" s="19" t="s">
        <v>2826</v>
      </c>
      <c r="R529" s="20">
        <v>44199</v>
      </c>
      <c r="S529">
        <v>2069</v>
      </c>
      <c r="T529">
        <v>164</v>
      </c>
    </row>
    <row r="530" spans="1:20" x14ac:dyDescent="0.25">
      <c r="A530">
        <v>529</v>
      </c>
      <c r="B530" s="19" t="s">
        <v>2827</v>
      </c>
      <c r="C530" s="19" t="s">
        <v>2828</v>
      </c>
      <c r="D530" s="19" t="s">
        <v>2829</v>
      </c>
      <c r="E530" s="19" t="s">
        <v>48</v>
      </c>
      <c r="F530" s="19" t="s">
        <v>49</v>
      </c>
      <c r="G530" s="21">
        <v>3868</v>
      </c>
      <c r="H53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30" s="22">
        <v>43126</v>
      </c>
      <c r="J530" s="23">
        <f ca="1">DATEDIF(BDD_client___segmentation__2[[#This Row],[date_web]],TODAY(),"M")</f>
        <v>62</v>
      </c>
      <c r="K53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30" s="21">
        <v>6</v>
      </c>
      <c r="M530" s="21">
        <f>BDD_client___segmentation__2[[#This Row],[24months_web]]*0.5</f>
        <v>3</v>
      </c>
      <c r="N530" s="21">
        <f ca="1">SUM(BDD_client___segmentation__2[[#This Row],[montant_score]],BDD_client___segmentation__2[[#This Row],[recence_score]],BDD_client___segmentation__2[[#This Row],[frequence_score]])</f>
        <v>33</v>
      </c>
      <c r="O530" s="19" t="s">
        <v>2830</v>
      </c>
      <c r="P530" s="19" t="s">
        <v>2831</v>
      </c>
      <c r="Q530" s="19" t="s">
        <v>2832</v>
      </c>
      <c r="R530" s="20">
        <v>44612</v>
      </c>
      <c r="S530">
        <v>4666</v>
      </c>
      <c r="T530">
        <v>168</v>
      </c>
    </row>
    <row r="531" spans="1:20" x14ac:dyDescent="0.25">
      <c r="A531">
        <v>530</v>
      </c>
      <c r="B531" s="19" t="s">
        <v>2833</v>
      </c>
      <c r="C531" s="19" t="s">
        <v>2834</v>
      </c>
      <c r="D531" s="19" t="s">
        <v>2835</v>
      </c>
      <c r="E531" s="19" t="s">
        <v>62</v>
      </c>
      <c r="F531" s="19" t="s">
        <v>205</v>
      </c>
      <c r="G531" s="21">
        <v>1066</v>
      </c>
      <c r="H53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31" s="22">
        <v>44013</v>
      </c>
      <c r="J531" s="23">
        <f ca="1">DATEDIF(BDD_client___segmentation__2[[#This Row],[date_web]],TODAY(),"M")</f>
        <v>32</v>
      </c>
      <c r="K53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31" s="21">
        <v>4</v>
      </c>
      <c r="M531" s="21">
        <f>BDD_client___segmentation__2[[#This Row],[24months_web]]*0.5</f>
        <v>2</v>
      </c>
      <c r="N531" s="21">
        <f ca="1">SUM(BDD_client___segmentation__2[[#This Row],[montant_score]],BDD_client___segmentation__2[[#This Row],[recence_score]],BDD_client___segmentation__2[[#This Row],[frequence_score]])</f>
        <v>22</v>
      </c>
      <c r="O531" s="19" t="s">
        <v>253</v>
      </c>
      <c r="P531" s="19" t="s">
        <v>2836</v>
      </c>
      <c r="Q531" s="19" t="s">
        <v>2837</v>
      </c>
      <c r="R531" s="20">
        <v>44527</v>
      </c>
      <c r="S531">
        <v>130</v>
      </c>
      <c r="T531">
        <v>218</v>
      </c>
    </row>
    <row r="532" spans="1:20" x14ac:dyDescent="0.25">
      <c r="A532">
        <v>531</v>
      </c>
      <c r="B532" s="19" t="s">
        <v>2838</v>
      </c>
      <c r="C532" s="19" t="s">
        <v>2839</v>
      </c>
      <c r="D532" s="19" t="s">
        <v>2840</v>
      </c>
      <c r="E532" s="19" t="s">
        <v>62</v>
      </c>
      <c r="F532" s="19" t="s">
        <v>112</v>
      </c>
      <c r="G532" s="21">
        <v>172</v>
      </c>
      <c r="H53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32" s="22">
        <v>44060</v>
      </c>
      <c r="J532" s="23">
        <f ca="1">DATEDIF(BDD_client___segmentation__2[[#This Row],[date_web]],TODAY(),"M")</f>
        <v>31</v>
      </c>
      <c r="K53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32" s="21">
        <v>17</v>
      </c>
      <c r="M532" s="21">
        <f>BDD_client___segmentation__2[[#This Row],[24months_web]]*0.5</f>
        <v>8.5</v>
      </c>
      <c r="N532" s="21">
        <f ca="1">SUM(BDD_client___segmentation__2[[#This Row],[montant_score]],BDD_client___segmentation__2[[#This Row],[recence_score]],BDD_client___segmentation__2[[#This Row],[frequence_score]])</f>
        <v>13.5</v>
      </c>
      <c r="O532" s="19" t="s">
        <v>335</v>
      </c>
      <c r="P532" s="19" t="s">
        <v>2841</v>
      </c>
      <c r="Q532" s="19" t="s">
        <v>2842</v>
      </c>
      <c r="R532" s="20">
        <v>43225</v>
      </c>
      <c r="S532">
        <v>185</v>
      </c>
      <c r="T532">
        <v>63</v>
      </c>
    </row>
    <row r="533" spans="1:20" x14ac:dyDescent="0.25">
      <c r="A533">
        <v>532</v>
      </c>
      <c r="B533" s="19" t="s">
        <v>2843</v>
      </c>
      <c r="C533" s="19" t="s">
        <v>2844</v>
      </c>
      <c r="D533" s="19" t="s">
        <v>2845</v>
      </c>
      <c r="E533" s="19" t="s">
        <v>62</v>
      </c>
      <c r="F533" s="19" t="s">
        <v>49</v>
      </c>
      <c r="G533" s="21">
        <v>2169</v>
      </c>
      <c r="H53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33" s="22">
        <v>43645</v>
      </c>
      <c r="J533" s="23">
        <f ca="1">DATEDIF(BDD_client___segmentation__2[[#This Row],[date_web]],TODAY(),"M")</f>
        <v>44</v>
      </c>
      <c r="K53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33" s="21">
        <v>0</v>
      </c>
      <c r="M533" s="21">
        <f>BDD_client___segmentation__2[[#This Row],[24months_web]]*0.5</f>
        <v>0</v>
      </c>
      <c r="N533" s="21">
        <f ca="1">SUM(BDD_client___segmentation__2[[#This Row],[montant_score]],BDD_client___segmentation__2[[#This Row],[recence_score]],BDD_client___segmentation__2[[#This Row],[frequence_score]])</f>
        <v>20</v>
      </c>
      <c r="O533" s="19" t="s">
        <v>2846</v>
      </c>
      <c r="P533" s="19" t="s">
        <v>2847</v>
      </c>
      <c r="Q533" s="19" t="s">
        <v>571</v>
      </c>
      <c r="R533" s="20">
        <v>43674</v>
      </c>
      <c r="S533">
        <v>2146</v>
      </c>
      <c r="T533">
        <v>180</v>
      </c>
    </row>
    <row r="534" spans="1:20" x14ac:dyDescent="0.25">
      <c r="A534">
        <v>533</v>
      </c>
      <c r="B534" s="19" t="s">
        <v>2848</v>
      </c>
      <c r="C534" s="19" t="s">
        <v>2849</v>
      </c>
      <c r="D534" s="19" t="s">
        <v>2850</v>
      </c>
      <c r="E534" s="19" t="s">
        <v>48</v>
      </c>
      <c r="F534" s="19" t="s">
        <v>398</v>
      </c>
      <c r="G534" s="21">
        <v>951</v>
      </c>
      <c r="H53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34" s="22">
        <v>44832</v>
      </c>
      <c r="J534" s="23">
        <f ca="1">DATEDIF(BDD_client___segmentation__2[[#This Row],[date_web]],TODAY(),"M")</f>
        <v>5</v>
      </c>
      <c r="K53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534" s="21">
        <v>28</v>
      </c>
      <c r="M534" s="21">
        <f>BDD_client___segmentation__2[[#This Row],[24months_web]]*0.5</f>
        <v>14</v>
      </c>
      <c r="N534" s="21">
        <f ca="1">SUM(BDD_client___segmentation__2[[#This Row],[montant_score]],BDD_client___segmentation__2[[#This Row],[recence_score]],BDD_client___segmentation__2[[#This Row],[frequence_score]])</f>
        <v>34</v>
      </c>
      <c r="O534" s="19" t="s">
        <v>2851</v>
      </c>
      <c r="P534" s="19" t="s">
        <v>2814</v>
      </c>
      <c r="Q534" s="19" t="s">
        <v>2815</v>
      </c>
      <c r="R534" s="20">
        <v>43212</v>
      </c>
      <c r="S534">
        <v>3828</v>
      </c>
      <c r="T534">
        <v>115</v>
      </c>
    </row>
    <row r="535" spans="1:20" x14ac:dyDescent="0.25">
      <c r="A535">
        <v>534</v>
      </c>
      <c r="B535" s="19" t="s">
        <v>2852</v>
      </c>
      <c r="C535" s="19" t="s">
        <v>2853</v>
      </c>
      <c r="D535" s="19" t="s">
        <v>2854</v>
      </c>
      <c r="E535" s="19" t="s">
        <v>62</v>
      </c>
      <c r="F535" s="19" t="s">
        <v>398</v>
      </c>
      <c r="G535" s="21">
        <v>2876</v>
      </c>
      <c r="H53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35" s="22">
        <v>44340</v>
      </c>
      <c r="J535" s="23">
        <f ca="1">DATEDIF(BDD_client___segmentation__2[[#This Row],[date_web]],TODAY(),"M")</f>
        <v>22</v>
      </c>
      <c r="K53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35" s="21">
        <v>20</v>
      </c>
      <c r="M535" s="21">
        <f>BDD_client___segmentation__2[[#This Row],[24months_web]]*0.5</f>
        <v>10</v>
      </c>
      <c r="N535" s="21">
        <f ca="1">SUM(BDD_client___segmentation__2[[#This Row],[montant_score]],BDD_client___segmentation__2[[#This Row],[recence_score]],BDD_client___segmentation__2[[#This Row],[frequence_score]])</f>
        <v>31</v>
      </c>
      <c r="O535" s="19" t="s">
        <v>70</v>
      </c>
      <c r="P535" s="19" t="s">
        <v>1147</v>
      </c>
      <c r="Q535" s="19" t="s">
        <v>1148</v>
      </c>
      <c r="R535" s="20">
        <v>43478</v>
      </c>
      <c r="S535">
        <v>4435</v>
      </c>
      <c r="T535">
        <v>225</v>
      </c>
    </row>
    <row r="536" spans="1:20" x14ac:dyDescent="0.25">
      <c r="A536">
        <v>535</v>
      </c>
      <c r="B536" s="19" t="s">
        <v>2855</v>
      </c>
      <c r="C536" s="19" t="s">
        <v>2856</v>
      </c>
      <c r="D536" s="19" t="s">
        <v>2857</v>
      </c>
      <c r="E536" s="19" t="s">
        <v>48</v>
      </c>
      <c r="F536" s="19" t="s">
        <v>49</v>
      </c>
      <c r="G536" s="21">
        <v>987</v>
      </c>
      <c r="H53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36" s="22">
        <v>43552</v>
      </c>
      <c r="J536" s="23">
        <f ca="1">DATEDIF(BDD_client___segmentation__2[[#This Row],[date_web]],TODAY(),"M")</f>
        <v>47</v>
      </c>
      <c r="K53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36" s="21">
        <v>21</v>
      </c>
      <c r="M536" s="21">
        <f>BDD_client___segmentation__2[[#This Row],[24months_web]]*0.5</f>
        <v>10.5</v>
      </c>
      <c r="N536" s="21">
        <f ca="1">SUM(BDD_client___segmentation__2[[#This Row],[montant_score]],BDD_client___segmentation__2[[#This Row],[recence_score]],BDD_client___segmentation__2[[#This Row],[frequence_score]])</f>
        <v>20.5</v>
      </c>
      <c r="O536" s="19" t="s">
        <v>2858</v>
      </c>
      <c r="P536" s="19" t="s">
        <v>2859</v>
      </c>
      <c r="Q536" s="19" t="s">
        <v>2860</v>
      </c>
      <c r="R536" s="20">
        <v>44155</v>
      </c>
      <c r="S536">
        <v>3828</v>
      </c>
      <c r="T536">
        <v>44</v>
      </c>
    </row>
    <row r="537" spans="1:20" x14ac:dyDescent="0.25">
      <c r="A537">
        <v>536</v>
      </c>
      <c r="B537" s="19" t="s">
        <v>2861</v>
      </c>
      <c r="C537" s="19" t="s">
        <v>2862</v>
      </c>
      <c r="D537" s="19" t="s">
        <v>2863</v>
      </c>
      <c r="E537" s="19" t="s">
        <v>62</v>
      </c>
      <c r="F537" s="19" t="s">
        <v>49</v>
      </c>
      <c r="G537" s="21">
        <v>229</v>
      </c>
      <c r="H53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37" s="22">
        <v>43889</v>
      </c>
      <c r="J537" s="23">
        <f ca="1">DATEDIF(BDD_client___segmentation__2[[#This Row],[date_web]],TODAY(),"M")</f>
        <v>36</v>
      </c>
      <c r="K53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37" s="21">
        <v>9</v>
      </c>
      <c r="M537" s="21">
        <f>BDD_client___segmentation__2[[#This Row],[24months_web]]*0.5</f>
        <v>4.5</v>
      </c>
      <c r="N537" s="21">
        <f ca="1">SUM(BDD_client___segmentation__2[[#This Row],[montant_score]],BDD_client___segmentation__2[[#This Row],[recence_score]],BDD_client___segmentation__2[[#This Row],[frequence_score]])</f>
        <v>9.5</v>
      </c>
      <c r="O537" s="19" t="s">
        <v>2864</v>
      </c>
      <c r="P537" s="19" t="s">
        <v>2865</v>
      </c>
      <c r="Q537" s="19" t="s">
        <v>1247</v>
      </c>
      <c r="R537" s="20">
        <v>43562</v>
      </c>
      <c r="S537">
        <v>3049</v>
      </c>
      <c r="T537">
        <v>5</v>
      </c>
    </row>
    <row r="538" spans="1:20" x14ac:dyDescent="0.25">
      <c r="A538">
        <v>537</v>
      </c>
      <c r="B538" s="19" t="s">
        <v>2866</v>
      </c>
      <c r="C538" s="19" t="s">
        <v>2867</v>
      </c>
      <c r="D538" s="19" t="s">
        <v>2868</v>
      </c>
      <c r="E538" s="19" t="s">
        <v>62</v>
      </c>
      <c r="F538" s="19" t="s">
        <v>49</v>
      </c>
      <c r="G538" s="21">
        <v>3858</v>
      </c>
      <c r="H53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38" s="22">
        <v>43240</v>
      </c>
      <c r="J538" s="23">
        <f ca="1">DATEDIF(BDD_client___segmentation__2[[#This Row],[date_web]],TODAY(),"M")</f>
        <v>58</v>
      </c>
      <c r="K53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38" s="21">
        <v>22</v>
      </c>
      <c r="M538" s="21">
        <f>BDD_client___segmentation__2[[#This Row],[24months_web]]*0.5</f>
        <v>11</v>
      </c>
      <c r="N538" s="21">
        <f ca="1">SUM(BDD_client___segmentation__2[[#This Row],[montant_score]],BDD_client___segmentation__2[[#This Row],[recence_score]],BDD_client___segmentation__2[[#This Row],[frequence_score]])</f>
        <v>41</v>
      </c>
      <c r="O538" s="19" t="s">
        <v>2869</v>
      </c>
      <c r="P538" s="19" t="s">
        <v>2870</v>
      </c>
      <c r="Q538" s="19" t="s">
        <v>2871</v>
      </c>
      <c r="R538" s="20">
        <v>44017</v>
      </c>
      <c r="S538">
        <v>2381</v>
      </c>
      <c r="T538">
        <v>82</v>
      </c>
    </row>
    <row r="539" spans="1:20" x14ac:dyDescent="0.25">
      <c r="A539">
        <v>538</v>
      </c>
      <c r="B539" s="19" t="s">
        <v>2872</v>
      </c>
      <c r="C539" s="19" t="s">
        <v>2873</v>
      </c>
      <c r="D539" s="19" t="s">
        <v>2874</v>
      </c>
      <c r="E539" s="19" t="s">
        <v>62</v>
      </c>
      <c r="F539" s="19" t="s">
        <v>49</v>
      </c>
      <c r="G539" s="21">
        <v>1474</v>
      </c>
      <c r="H53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39" s="22">
        <v>43347</v>
      </c>
      <c r="J539" s="23">
        <f ca="1">DATEDIF(BDD_client___segmentation__2[[#This Row],[date_web]],TODAY(),"M")</f>
        <v>54</v>
      </c>
      <c r="K53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39" s="21">
        <v>24</v>
      </c>
      <c r="M539" s="21">
        <f>BDD_client___segmentation__2[[#This Row],[24months_web]]*0.5</f>
        <v>12</v>
      </c>
      <c r="N539" s="21">
        <f ca="1">SUM(BDD_client___segmentation__2[[#This Row],[montant_score]],BDD_client___segmentation__2[[#This Row],[recence_score]],BDD_client___segmentation__2[[#This Row],[frequence_score]])</f>
        <v>32</v>
      </c>
      <c r="O539" s="19" t="s">
        <v>2875</v>
      </c>
      <c r="P539" s="19" t="s">
        <v>910</v>
      </c>
      <c r="Q539" s="19" t="s">
        <v>911</v>
      </c>
      <c r="R539" s="20">
        <v>44765</v>
      </c>
      <c r="S539">
        <v>4167</v>
      </c>
      <c r="T539">
        <v>34</v>
      </c>
    </row>
    <row r="540" spans="1:20" x14ac:dyDescent="0.25">
      <c r="A540">
        <v>539</v>
      </c>
      <c r="B540" s="19" t="s">
        <v>2876</v>
      </c>
      <c r="C540" s="19" t="s">
        <v>2877</v>
      </c>
      <c r="D540" s="19" t="s">
        <v>2878</v>
      </c>
      <c r="E540" s="19" t="s">
        <v>48</v>
      </c>
      <c r="F540" s="19" t="s">
        <v>49</v>
      </c>
      <c r="G540" s="21">
        <v>438</v>
      </c>
      <c r="H54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40" s="22">
        <v>44314</v>
      </c>
      <c r="J540" s="23">
        <f ca="1">DATEDIF(BDD_client___segmentation__2[[#This Row],[date_web]],TODAY(),"M")</f>
        <v>22</v>
      </c>
      <c r="K54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40" s="21">
        <v>13</v>
      </c>
      <c r="M540" s="21">
        <f>BDD_client___segmentation__2[[#This Row],[24months_web]]*0.5</f>
        <v>6.5</v>
      </c>
      <c r="N540" s="21">
        <f ca="1">SUM(BDD_client___segmentation__2[[#This Row],[montant_score]],BDD_client___segmentation__2[[#This Row],[recence_score]],BDD_client___segmentation__2[[#This Row],[frequence_score]])</f>
        <v>12.5</v>
      </c>
      <c r="O540" s="19" t="s">
        <v>542</v>
      </c>
      <c r="P540" s="19" t="s">
        <v>2879</v>
      </c>
      <c r="Q540" s="19" t="s">
        <v>2433</v>
      </c>
      <c r="R540" s="20">
        <v>43142</v>
      </c>
      <c r="S540">
        <v>1607</v>
      </c>
      <c r="T540">
        <v>19</v>
      </c>
    </row>
    <row r="541" spans="1:20" x14ac:dyDescent="0.25">
      <c r="A541">
        <v>540</v>
      </c>
      <c r="B541" s="19" t="s">
        <v>2880</v>
      </c>
      <c r="C541" s="19" t="s">
        <v>2881</v>
      </c>
      <c r="D541" s="19" t="s">
        <v>2882</v>
      </c>
      <c r="E541" s="19" t="s">
        <v>48</v>
      </c>
      <c r="F541" s="19" t="s">
        <v>49</v>
      </c>
      <c r="G541" s="21">
        <v>4316</v>
      </c>
      <c r="H54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41" s="22">
        <v>44844</v>
      </c>
      <c r="J541" s="23">
        <f ca="1">DATEDIF(BDD_client___segmentation__2[[#This Row],[date_web]],TODAY(),"M")</f>
        <v>5</v>
      </c>
      <c r="K54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541" s="21">
        <v>13</v>
      </c>
      <c r="M541" s="21">
        <f>BDD_client___segmentation__2[[#This Row],[24months_web]]*0.5</f>
        <v>6.5</v>
      </c>
      <c r="N541" s="21">
        <f ca="1">SUM(BDD_client___segmentation__2[[#This Row],[montant_score]],BDD_client___segmentation__2[[#This Row],[recence_score]],BDD_client___segmentation__2[[#This Row],[frequence_score]])</f>
        <v>46.5</v>
      </c>
      <c r="O541" s="19" t="s">
        <v>2883</v>
      </c>
      <c r="P541" s="19" t="s">
        <v>2884</v>
      </c>
      <c r="Q541" s="19" t="s">
        <v>2885</v>
      </c>
      <c r="R541" s="20">
        <v>44380</v>
      </c>
      <c r="S541">
        <v>3224</v>
      </c>
      <c r="T541">
        <v>125</v>
      </c>
    </row>
    <row r="542" spans="1:20" x14ac:dyDescent="0.25">
      <c r="A542">
        <v>541</v>
      </c>
      <c r="B542" s="19" t="s">
        <v>2886</v>
      </c>
      <c r="C542" s="19" t="s">
        <v>2887</v>
      </c>
      <c r="D542" s="19" t="s">
        <v>2888</v>
      </c>
      <c r="E542" s="19" t="s">
        <v>48</v>
      </c>
      <c r="F542" s="19" t="s">
        <v>398</v>
      </c>
      <c r="G542" s="21">
        <v>2373</v>
      </c>
      <c r="H54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42" s="22">
        <v>43197</v>
      </c>
      <c r="J542" s="23">
        <f ca="1">DATEDIF(BDD_client___segmentation__2[[#This Row],[date_web]],TODAY(),"M")</f>
        <v>59</v>
      </c>
      <c r="K54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42" s="21">
        <v>22</v>
      </c>
      <c r="M542" s="21">
        <f>BDD_client___segmentation__2[[#This Row],[24months_web]]*0.5</f>
        <v>11</v>
      </c>
      <c r="N542" s="21">
        <f ca="1">SUM(BDD_client___segmentation__2[[#This Row],[montant_score]],BDD_client___segmentation__2[[#This Row],[recence_score]],BDD_client___segmentation__2[[#This Row],[frequence_score]])</f>
        <v>31</v>
      </c>
      <c r="O542" s="19" t="s">
        <v>132</v>
      </c>
      <c r="P542" s="19" t="s">
        <v>2889</v>
      </c>
      <c r="Q542" s="19" t="s">
        <v>2792</v>
      </c>
      <c r="R542" s="20">
        <v>44560</v>
      </c>
      <c r="S542">
        <v>2248</v>
      </c>
      <c r="T542">
        <v>195</v>
      </c>
    </row>
    <row r="543" spans="1:20" x14ac:dyDescent="0.25">
      <c r="A543">
        <v>542</v>
      </c>
      <c r="B543" s="19" t="s">
        <v>2890</v>
      </c>
      <c r="C543" s="19" t="s">
        <v>2891</v>
      </c>
      <c r="D543" s="19" t="s">
        <v>2892</v>
      </c>
      <c r="E543" s="19" t="s">
        <v>48</v>
      </c>
      <c r="F543" s="19" t="s">
        <v>63</v>
      </c>
      <c r="G543" s="21">
        <v>2120</v>
      </c>
      <c r="H54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43" s="22">
        <v>44301</v>
      </c>
      <c r="J543" s="23">
        <f ca="1">DATEDIF(BDD_client___segmentation__2[[#This Row],[date_web]],TODAY(),"M")</f>
        <v>23</v>
      </c>
      <c r="K54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43" s="21">
        <v>23</v>
      </c>
      <c r="M543" s="21">
        <f>BDD_client___segmentation__2[[#This Row],[24months_web]]*0.5</f>
        <v>11.5</v>
      </c>
      <c r="N543" s="21">
        <f ca="1">SUM(BDD_client___segmentation__2[[#This Row],[montant_score]],BDD_client___segmentation__2[[#This Row],[recence_score]],BDD_client___segmentation__2[[#This Row],[frequence_score]])</f>
        <v>32.5</v>
      </c>
      <c r="O543" s="19" t="s">
        <v>2893</v>
      </c>
      <c r="P543" s="19" t="s">
        <v>2894</v>
      </c>
      <c r="Q543" s="19" t="s">
        <v>2895</v>
      </c>
      <c r="R543" s="20">
        <v>44724</v>
      </c>
      <c r="S543">
        <v>4619</v>
      </c>
      <c r="T543">
        <v>234</v>
      </c>
    </row>
    <row r="544" spans="1:20" x14ac:dyDescent="0.25">
      <c r="A544">
        <v>543</v>
      </c>
      <c r="B544" s="19" t="s">
        <v>2896</v>
      </c>
      <c r="C544" s="19" t="s">
        <v>2897</v>
      </c>
      <c r="D544" s="19" t="s">
        <v>2898</v>
      </c>
      <c r="E544" s="19" t="s">
        <v>48</v>
      </c>
      <c r="F544" s="19" t="s">
        <v>63</v>
      </c>
      <c r="G544" s="21">
        <v>101</v>
      </c>
      <c r="H54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44" s="22">
        <v>44583</v>
      </c>
      <c r="J544" s="23">
        <f ca="1">DATEDIF(BDD_client___segmentation__2[[#This Row],[date_web]],TODAY(),"M")</f>
        <v>14</v>
      </c>
      <c r="K54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44" s="21">
        <v>2</v>
      </c>
      <c r="M544" s="21">
        <f>BDD_client___segmentation__2[[#This Row],[24months_web]]*0.5</f>
        <v>1</v>
      </c>
      <c r="N544" s="21">
        <f ca="1">SUM(BDD_client___segmentation__2[[#This Row],[montant_score]],BDD_client___segmentation__2[[#This Row],[recence_score]],BDD_client___segmentation__2[[#This Row],[frequence_score]])</f>
        <v>7</v>
      </c>
      <c r="O544" s="19" t="s">
        <v>106</v>
      </c>
      <c r="P544" s="19" t="s">
        <v>2899</v>
      </c>
      <c r="Q544" s="19" t="s">
        <v>2900</v>
      </c>
      <c r="R544" s="20">
        <v>44088</v>
      </c>
      <c r="S544">
        <v>3675</v>
      </c>
      <c r="T544">
        <v>231</v>
      </c>
    </row>
    <row r="545" spans="1:20" x14ac:dyDescent="0.25">
      <c r="A545">
        <v>544</v>
      </c>
      <c r="B545" s="19" t="s">
        <v>2901</v>
      </c>
      <c r="C545" s="19" t="s">
        <v>2902</v>
      </c>
      <c r="D545" s="19" t="s">
        <v>2903</v>
      </c>
      <c r="E545" s="19" t="s">
        <v>62</v>
      </c>
      <c r="F545" s="19" t="s">
        <v>49</v>
      </c>
      <c r="G545" s="21">
        <v>3764</v>
      </c>
      <c r="H54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45" s="22">
        <v>43336</v>
      </c>
      <c r="J545" s="23">
        <f ca="1">DATEDIF(BDD_client___segmentation__2[[#This Row],[date_web]],TODAY(),"M")</f>
        <v>55</v>
      </c>
      <c r="K54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45" s="21">
        <v>8</v>
      </c>
      <c r="M545" s="21">
        <f>BDD_client___segmentation__2[[#This Row],[24months_web]]*0.5</f>
        <v>4</v>
      </c>
      <c r="N545" s="21">
        <f ca="1">SUM(BDD_client___segmentation__2[[#This Row],[montant_score]],BDD_client___segmentation__2[[#This Row],[recence_score]],BDD_client___segmentation__2[[#This Row],[frequence_score]])</f>
        <v>34</v>
      </c>
      <c r="O545" s="19" t="s">
        <v>2904</v>
      </c>
      <c r="P545" s="19" t="s">
        <v>479</v>
      </c>
      <c r="Q545" s="19" t="s">
        <v>480</v>
      </c>
      <c r="R545" s="20">
        <v>44686</v>
      </c>
      <c r="S545">
        <v>300</v>
      </c>
      <c r="T545">
        <v>190</v>
      </c>
    </row>
    <row r="546" spans="1:20" x14ac:dyDescent="0.25">
      <c r="A546">
        <v>545</v>
      </c>
      <c r="B546" s="19" t="s">
        <v>2650</v>
      </c>
      <c r="C546" s="19" t="s">
        <v>2905</v>
      </c>
      <c r="D546" s="19" t="s">
        <v>2906</v>
      </c>
      <c r="E546" s="19" t="s">
        <v>48</v>
      </c>
      <c r="F546" s="19" t="s">
        <v>49</v>
      </c>
      <c r="G546" s="21">
        <v>4481</v>
      </c>
      <c r="H54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46" s="22">
        <v>44079</v>
      </c>
      <c r="J546" s="23">
        <f ca="1">DATEDIF(BDD_client___segmentation__2[[#This Row],[date_web]],TODAY(),"M")</f>
        <v>30</v>
      </c>
      <c r="K54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46" s="21">
        <v>19</v>
      </c>
      <c r="M546" s="21">
        <f>BDD_client___segmentation__2[[#This Row],[24months_web]]*0.5</f>
        <v>9.5</v>
      </c>
      <c r="N546" s="21">
        <f ca="1">SUM(BDD_client___segmentation__2[[#This Row],[montant_score]],BDD_client___segmentation__2[[#This Row],[recence_score]],BDD_client___segmentation__2[[#This Row],[frequence_score]])</f>
        <v>39.5</v>
      </c>
      <c r="O546" s="19" t="s">
        <v>2907</v>
      </c>
      <c r="P546" s="19" t="s">
        <v>887</v>
      </c>
      <c r="Q546" s="19" t="s">
        <v>888</v>
      </c>
      <c r="R546" s="20">
        <v>43424</v>
      </c>
      <c r="S546">
        <v>1306</v>
      </c>
      <c r="T546">
        <v>146</v>
      </c>
    </row>
    <row r="547" spans="1:20" x14ac:dyDescent="0.25">
      <c r="A547">
        <v>546</v>
      </c>
      <c r="B547" s="19" t="s">
        <v>2908</v>
      </c>
      <c r="C547" s="19" t="s">
        <v>2909</v>
      </c>
      <c r="D547" s="19" t="s">
        <v>2910</v>
      </c>
      <c r="E547" s="19" t="s">
        <v>62</v>
      </c>
      <c r="F547" s="19" t="s">
        <v>49</v>
      </c>
      <c r="G547" s="21">
        <v>3709</v>
      </c>
      <c r="H54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47" s="22">
        <v>44695</v>
      </c>
      <c r="J547" s="23">
        <f ca="1">DATEDIF(BDD_client___segmentation__2[[#This Row],[date_web]],TODAY(),"M")</f>
        <v>10</v>
      </c>
      <c r="K54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547" s="21">
        <v>5</v>
      </c>
      <c r="M547" s="21">
        <f>BDD_client___segmentation__2[[#This Row],[24months_web]]*0.5</f>
        <v>2.5</v>
      </c>
      <c r="N547" s="21">
        <f ca="1">SUM(BDD_client___segmentation__2[[#This Row],[montant_score]],BDD_client___segmentation__2[[#This Row],[recence_score]],BDD_client___segmentation__2[[#This Row],[frequence_score]])</f>
        <v>37.5</v>
      </c>
      <c r="O547" s="19" t="s">
        <v>2911</v>
      </c>
      <c r="P547" s="19" t="s">
        <v>2912</v>
      </c>
      <c r="Q547" s="19" t="s">
        <v>2913</v>
      </c>
      <c r="R547" s="20">
        <v>44511</v>
      </c>
      <c r="S547">
        <v>693</v>
      </c>
      <c r="T547">
        <v>119</v>
      </c>
    </row>
    <row r="548" spans="1:20" x14ac:dyDescent="0.25">
      <c r="A548">
        <v>547</v>
      </c>
      <c r="B548" s="19" t="s">
        <v>2914</v>
      </c>
      <c r="C548" s="19" t="s">
        <v>2915</v>
      </c>
      <c r="D548" s="19" t="s">
        <v>2916</v>
      </c>
      <c r="E548" s="19" t="s">
        <v>48</v>
      </c>
      <c r="F548" s="19" t="s">
        <v>125</v>
      </c>
      <c r="G548" s="21">
        <v>688</v>
      </c>
      <c r="H54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48" s="22">
        <v>44200</v>
      </c>
      <c r="J548" s="23">
        <f ca="1">DATEDIF(BDD_client___segmentation__2[[#This Row],[date_web]],TODAY(),"M")</f>
        <v>26</v>
      </c>
      <c r="K54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48" s="21">
        <v>7</v>
      </c>
      <c r="M548" s="21">
        <f>BDD_client___segmentation__2[[#This Row],[24months_web]]*0.5</f>
        <v>3.5</v>
      </c>
      <c r="N548" s="21">
        <f ca="1">SUM(BDD_client___segmentation__2[[#This Row],[montant_score]],BDD_client___segmentation__2[[#This Row],[recence_score]],BDD_client___segmentation__2[[#This Row],[frequence_score]])</f>
        <v>13.5</v>
      </c>
      <c r="O548" s="19" t="s">
        <v>2917</v>
      </c>
      <c r="P548" s="19" t="s">
        <v>2918</v>
      </c>
      <c r="Q548" s="19" t="s">
        <v>2919</v>
      </c>
      <c r="R548" s="20">
        <v>43278</v>
      </c>
      <c r="S548">
        <v>3299</v>
      </c>
      <c r="T548">
        <v>88</v>
      </c>
    </row>
    <row r="549" spans="1:20" x14ac:dyDescent="0.25">
      <c r="A549">
        <v>548</v>
      </c>
      <c r="B549" s="19" t="s">
        <v>2920</v>
      </c>
      <c r="C549" s="19" t="s">
        <v>2921</v>
      </c>
      <c r="D549" s="19" t="s">
        <v>2922</v>
      </c>
      <c r="E549" s="19" t="s">
        <v>62</v>
      </c>
      <c r="F549" s="19" t="s">
        <v>398</v>
      </c>
      <c r="G549" s="21">
        <v>584</v>
      </c>
      <c r="H54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49" s="22">
        <v>44850</v>
      </c>
      <c r="J549" s="23">
        <f ca="1">DATEDIF(BDD_client___segmentation__2[[#This Row],[date_web]],TODAY(),"M")</f>
        <v>5</v>
      </c>
      <c r="K54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549" s="21">
        <v>8</v>
      </c>
      <c r="M549" s="21">
        <f>BDD_client___segmentation__2[[#This Row],[24months_web]]*0.5</f>
        <v>4</v>
      </c>
      <c r="N549" s="21">
        <f ca="1">SUM(BDD_client___segmentation__2[[#This Row],[montant_score]],BDD_client___segmentation__2[[#This Row],[recence_score]],BDD_client___segmentation__2[[#This Row],[frequence_score]])</f>
        <v>24</v>
      </c>
      <c r="O549" s="19" t="s">
        <v>2923</v>
      </c>
      <c r="P549" s="19" t="s">
        <v>2924</v>
      </c>
      <c r="Q549" s="19" t="s">
        <v>2925</v>
      </c>
      <c r="R549" s="20">
        <v>44684</v>
      </c>
      <c r="S549">
        <v>4893</v>
      </c>
      <c r="T549">
        <v>84</v>
      </c>
    </row>
    <row r="550" spans="1:20" x14ac:dyDescent="0.25">
      <c r="A550">
        <v>549</v>
      </c>
      <c r="B550" s="19" t="s">
        <v>594</v>
      </c>
      <c r="C550" s="19" t="s">
        <v>2926</v>
      </c>
      <c r="D550" s="19" t="s">
        <v>2927</v>
      </c>
      <c r="E550" s="19" t="s">
        <v>62</v>
      </c>
      <c r="F550" s="19" t="s">
        <v>205</v>
      </c>
      <c r="G550" s="21">
        <v>3765</v>
      </c>
      <c r="H55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50" s="22">
        <v>43565</v>
      </c>
      <c r="J550" s="23">
        <f ca="1">DATEDIF(BDD_client___segmentation__2[[#This Row],[date_web]],TODAY(),"M")</f>
        <v>47</v>
      </c>
      <c r="K55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50" s="21">
        <v>26</v>
      </c>
      <c r="M550" s="21">
        <f>BDD_client___segmentation__2[[#This Row],[24months_web]]*0.5</f>
        <v>13</v>
      </c>
      <c r="N550" s="21">
        <f ca="1">SUM(BDD_client___segmentation__2[[#This Row],[montant_score]],BDD_client___segmentation__2[[#This Row],[recence_score]],BDD_client___segmentation__2[[#This Row],[frequence_score]])</f>
        <v>43</v>
      </c>
      <c r="O550" s="19" t="s">
        <v>1432</v>
      </c>
      <c r="P550" s="19" t="s">
        <v>2928</v>
      </c>
      <c r="Q550" s="19" t="s">
        <v>1518</v>
      </c>
      <c r="R550" s="20">
        <v>43246</v>
      </c>
      <c r="S550">
        <v>2104</v>
      </c>
      <c r="T550">
        <v>244</v>
      </c>
    </row>
    <row r="551" spans="1:20" x14ac:dyDescent="0.25">
      <c r="A551">
        <v>550</v>
      </c>
      <c r="B551" s="19" t="s">
        <v>2929</v>
      </c>
      <c r="C551" s="19" t="s">
        <v>2930</v>
      </c>
      <c r="D551" s="19" t="s">
        <v>2931</v>
      </c>
      <c r="E551" s="19" t="s">
        <v>62</v>
      </c>
      <c r="F551" s="19" t="s">
        <v>49</v>
      </c>
      <c r="G551" s="21">
        <v>3917</v>
      </c>
      <c r="H55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51" s="22">
        <v>44129</v>
      </c>
      <c r="J551" s="23">
        <f ca="1">DATEDIF(BDD_client___segmentation__2[[#This Row],[date_web]],TODAY(),"M")</f>
        <v>29</v>
      </c>
      <c r="K55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51" s="21">
        <v>28</v>
      </c>
      <c r="M551" s="21">
        <f>BDD_client___segmentation__2[[#This Row],[24months_web]]*0.5</f>
        <v>14</v>
      </c>
      <c r="N551" s="21">
        <f ca="1">SUM(BDD_client___segmentation__2[[#This Row],[montant_score]],BDD_client___segmentation__2[[#This Row],[recence_score]],BDD_client___segmentation__2[[#This Row],[frequence_score]])</f>
        <v>44</v>
      </c>
      <c r="O551" s="19" t="s">
        <v>2932</v>
      </c>
      <c r="P551" s="19" t="s">
        <v>2116</v>
      </c>
      <c r="Q551" s="19" t="s">
        <v>2117</v>
      </c>
      <c r="R551" s="20">
        <v>43624</v>
      </c>
      <c r="S551">
        <v>1988</v>
      </c>
      <c r="T551">
        <v>50</v>
      </c>
    </row>
    <row r="552" spans="1:20" x14ac:dyDescent="0.25">
      <c r="A552">
        <v>551</v>
      </c>
      <c r="B552" s="19" t="s">
        <v>2933</v>
      </c>
      <c r="C552" s="19" t="s">
        <v>2934</v>
      </c>
      <c r="D552" s="19" t="s">
        <v>2935</v>
      </c>
      <c r="E552" s="19" t="s">
        <v>62</v>
      </c>
      <c r="F552" s="19" t="s">
        <v>49</v>
      </c>
      <c r="G552" s="21">
        <v>1182</v>
      </c>
      <c r="H55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52" s="22">
        <v>44507</v>
      </c>
      <c r="J552" s="23">
        <f ca="1">DATEDIF(BDD_client___segmentation__2[[#This Row],[date_web]],TODAY(),"M")</f>
        <v>16</v>
      </c>
      <c r="K55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52" s="21">
        <v>6</v>
      </c>
      <c r="M552" s="21">
        <f>BDD_client___segmentation__2[[#This Row],[24months_web]]*0.5</f>
        <v>3</v>
      </c>
      <c r="N552" s="21">
        <f ca="1">SUM(BDD_client___segmentation__2[[#This Row],[montant_score]],BDD_client___segmentation__2[[#This Row],[recence_score]],BDD_client___segmentation__2[[#This Row],[frequence_score]])</f>
        <v>24</v>
      </c>
      <c r="O552" s="19" t="s">
        <v>2936</v>
      </c>
      <c r="P552" s="19" t="s">
        <v>2937</v>
      </c>
      <c r="Q552" s="19" t="s">
        <v>2938</v>
      </c>
      <c r="R552" s="20">
        <v>44428</v>
      </c>
      <c r="S552">
        <v>3020</v>
      </c>
      <c r="T552">
        <v>170</v>
      </c>
    </row>
    <row r="553" spans="1:20" x14ac:dyDescent="0.25">
      <c r="A553">
        <v>552</v>
      </c>
      <c r="B553" s="19" t="s">
        <v>2939</v>
      </c>
      <c r="C553" s="19" t="s">
        <v>2940</v>
      </c>
      <c r="D553" s="19" t="s">
        <v>2941</v>
      </c>
      <c r="E553" s="19" t="s">
        <v>48</v>
      </c>
      <c r="F553" s="19" t="s">
        <v>49</v>
      </c>
      <c r="G553" s="21">
        <v>2532</v>
      </c>
      <c r="H55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53" s="22">
        <v>44325</v>
      </c>
      <c r="J553" s="23">
        <f ca="1">DATEDIF(BDD_client___segmentation__2[[#This Row],[date_web]],TODAY(),"M")</f>
        <v>22</v>
      </c>
      <c r="K55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53" s="21">
        <v>0</v>
      </c>
      <c r="M553" s="21">
        <f>BDD_client___segmentation__2[[#This Row],[24months_web]]*0.5</f>
        <v>0</v>
      </c>
      <c r="N553" s="21">
        <f ca="1">SUM(BDD_client___segmentation__2[[#This Row],[montant_score]],BDD_client___segmentation__2[[#This Row],[recence_score]],BDD_client___segmentation__2[[#This Row],[frequence_score]])</f>
        <v>21</v>
      </c>
      <c r="O553" s="19" t="s">
        <v>2942</v>
      </c>
      <c r="P553" s="19" t="s">
        <v>2820</v>
      </c>
      <c r="Q553" s="19" t="s">
        <v>2821</v>
      </c>
      <c r="R553" s="20">
        <v>44530</v>
      </c>
      <c r="S553">
        <v>976</v>
      </c>
      <c r="T553">
        <v>153</v>
      </c>
    </row>
    <row r="554" spans="1:20" x14ac:dyDescent="0.25">
      <c r="A554">
        <v>553</v>
      </c>
      <c r="B554" s="19" t="s">
        <v>2943</v>
      </c>
      <c r="C554" s="19" t="s">
        <v>2944</v>
      </c>
      <c r="D554" s="19" t="s">
        <v>2945</v>
      </c>
      <c r="E554" s="19" t="s">
        <v>62</v>
      </c>
      <c r="F554" s="19" t="s">
        <v>63</v>
      </c>
      <c r="G554" s="21">
        <v>4266</v>
      </c>
      <c r="H55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54" s="22">
        <v>44588</v>
      </c>
      <c r="J554" s="23">
        <f ca="1">DATEDIF(BDD_client___segmentation__2[[#This Row],[date_web]],TODAY(),"M")</f>
        <v>14</v>
      </c>
      <c r="K55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54" s="21">
        <v>6</v>
      </c>
      <c r="M554" s="21">
        <f>BDD_client___segmentation__2[[#This Row],[24months_web]]*0.5</f>
        <v>3</v>
      </c>
      <c r="N554" s="21">
        <f ca="1">SUM(BDD_client___segmentation__2[[#This Row],[montant_score]],BDD_client___segmentation__2[[#This Row],[recence_score]],BDD_client___segmentation__2[[#This Row],[frequence_score]])</f>
        <v>34</v>
      </c>
      <c r="O554" s="19" t="s">
        <v>2946</v>
      </c>
      <c r="P554" s="19" t="s">
        <v>2947</v>
      </c>
      <c r="Q554" s="19" t="s">
        <v>2948</v>
      </c>
      <c r="R554" s="20">
        <v>43426</v>
      </c>
      <c r="S554">
        <v>3923</v>
      </c>
      <c r="T554">
        <v>79</v>
      </c>
    </row>
    <row r="555" spans="1:20" x14ac:dyDescent="0.25">
      <c r="A555">
        <v>554</v>
      </c>
      <c r="B555" s="19" t="s">
        <v>2949</v>
      </c>
      <c r="C555" s="19" t="s">
        <v>2950</v>
      </c>
      <c r="D555" s="19" t="s">
        <v>2951</v>
      </c>
      <c r="E555" s="19" t="s">
        <v>48</v>
      </c>
      <c r="F555" s="19" t="s">
        <v>49</v>
      </c>
      <c r="G555" s="21">
        <v>2578</v>
      </c>
      <c r="H55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55" s="22">
        <v>44290</v>
      </c>
      <c r="J555" s="23">
        <f ca="1">DATEDIF(BDD_client___segmentation__2[[#This Row],[date_web]],TODAY(),"M")</f>
        <v>23</v>
      </c>
      <c r="K55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55" s="21">
        <v>26</v>
      </c>
      <c r="M555" s="21">
        <f>BDD_client___segmentation__2[[#This Row],[24months_web]]*0.5</f>
        <v>13</v>
      </c>
      <c r="N555" s="21">
        <f ca="1">SUM(BDD_client___segmentation__2[[#This Row],[montant_score]],BDD_client___segmentation__2[[#This Row],[recence_score]],BDD_client___segmentation__2[[#This Row],[frequence_score]])</f>
        <v>34</v>
      </c>
      <c r="O555" s="19" t="s">
        <v>2952</v>
      </c>
      <c r="P555" s="19" t="s">
        <v>2953</v>
      </c>
      <c r="Q555" s="19" t="s">
        <v>2954</v>
      </c>
      <c r="R555" s="20">
        <v>44201</v>
      </c>
      <c r="S555">
        <v>4536</v>
      </c>
      <c r="T555">
        <v>165</v>
      </c>
    </row>
    <row r="556" spans="1:20" x14ac:dyDescent="0.25">
      <c r="A556">
        <v>555</v>
      </c>
      <c r="B556" s="19" t="s">
        <v>2955</v>
      </c>
      <c r="C556" s="19" t="s">
        <v>2956</v>
      </c>
      <c r="D556" s="19" t="s">
        <v>2957</v>
      </c>
      <c r="E556" s="19" t="s">
        <v>62</v>
      </c>
      <c r="F556" s="19" t="s">
        <v>49</v>
      </c>
      <c r="G556" s="21">
        <v>4120</v>
      </c>
      <c r="H55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56" s="22">
        <v>44026</v>
      </c>
      <c r="J556" s="23">
        <f ca="1">DATEDIF(BDD_client___segmentation__2[[#This Row],[date_web]],TODAY(),"M")</f>
        <v>32</v>
      </c>
      <c r="K55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56" s="21">
        <v>7</v>
      </c>
      <c r="M556" s="21">
        <f>BDD_client___segmentation__2[[#This Row],[24months_web]]*0.5</f>
        <v>3.5</v>
      </c>
      <c r="N556" s="21">
        <f ca="1">SUM(BDD_client___segmentation__2[[#This Row],[montant_score]],BDD_client___segmentation__2[[#This Row],[recence_score]],BDD_client___segmentation__2[[#This Row],[frequence_score]])</f>
        <v>33.5</v>
      </c>
      <c r="O556" s="19" t="s">
        <v>2958</v>
      </c>
      <c r="P556" s="19" t="s">
        <v>2959</v>
      </c>
      <c r="Q556" s="19" t="s">
        <v>226</v>
      </c>
      <c r="R556" s="20">
        <v>43520</v>
      </c>
      <c r="S556">
        <v>1824</v>
      </c>
      <c r="T556">
        <v>54</v>
      </c>
    </row>
    <row r="557" spans="1:20" x14ac:dyDescent="0.25">
      <c r="A557">
        <v>556</v>
      </c>
      <c r="B557" s="19" t="s">
        <v>2960</v>
      </c>
      <c r="C557" s="19" t="s">
        <v>2961</v>
      </c>
      <c r="D557" s="19" t="s">
        <v>2962</v>
      </c>
      <c r="E557" s="19" t="s">
        <v>48</v>
      </c>
      <c r="F557" s="19" t="s">
        <v>49</v>
      </c>
      <c r="G557" s="21">
        <v>1235</v>
      </c>
      <c r="H55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57" s="22">
        <v>44543</v>
      </c>
      <c r="J557" s="23">
        <f ca="1">DATEDIF(BDD_client___segmentation__2[[#This Row],[date_web]],TODAY(),"M")</f>
        <v>15</v>
      </c>
      <c r="K55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57" s="21">
        <v>20</v>
      </c>
      <c r="M557" s="21">
        <f>BDD_client___segmentation__2[[#This Row],[24months_web]]*0.5</f>
        <v>10</v>
      </c>
      <c r="N557" s="21">
        <f ca="1">SUM(BDD_client___segmentation__2[[#This Row],[montant_score]],BDD_client___segmentation__2[[#This Row],[recence_score]],BDD_client___segmentation__2[[#This Row],[frequence_score]])</f>
        <v>31</v>
      </c>
      <c r="O557" s="19" t="s">
        <v>2963</v>
      </c>
      <c r="P557" s="19" t="s">
        <v>2964</v>
      </c>
      <c r="Q557" s="19" t="s">
        <v>800</v>
      </c>
      <c r="R557" s="20">
        <v>44423</v>
      </c>
      <c r="S557">
        <v>2934</v>
      </c>
      <c r="T557">
        <v>179</v>
      </c>
    </row>
    <row r="558" spans="1:20" x14ac:dyDescent="0.25">
      <c r="A558">
        <v>557</v>
      </c>
      <c r="B558" s="19" t="s">
        <v>2965</v>
      </c>
      <c r="C558" s="19" t="s">
        <v>2966</v>
      </c>
      <c r="D558" s="19" t="s">
        <v>2967</v>
      </c>
      <c r="E558" s="19" t="s">
        <v>62</v>
      </c>
      <c r="F558" s="19" t="s">
        <v>49</v>
      </c>
      <c r="G558" s="21">
        <v>839</v>
      </c>
      <c r="H55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58" s="22">
        <v>44683</v>
      </c>
      <c r="J558" s="23">
        <f ca="1">DATEDIF(BDD_client___segmentation__2[[#This Row],[date_web]],TODAY(),"M")</f>
        <v>10</v>
      </c>
      <c r="K55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558" s="21">
        <v>2</v>
      </c>
      <c r="M558" s="21">
        <f>BDD_client___segmentation__2[[#This Row],[24months_web]]*0.5</f>
        <v>1</v>
      </c>
      <c r="N558" s="21">
        <f ca="1">SUM(BDD_client___segmentation__2[[#This Row],[montant_score]],BDD_client___segmentation__2[[#This Row],[recence_score]],BDD_client___segmentation__2[[#This Row],[frequence_score]])</f>
        <v>16</v>
      </c>
      <c r="O558" s="19" t="s">
        <v>2316</v>
      </c>
      <c r="P558" s="19" t="s">
        <v>2968</v>
      </c>
      <c r="Q558" s="19" t="s">
        <v>2969</v>
      </c>
      <c r="R558" s="20">
        <v>43605</v>
      </c>
      <c r="S558">
        <v>1492</v>
      </c>
      <c r="T558">
        <v>84</v>
      </c>
    </row>
    <row r="559" spans="1:20" x14ac:dyDescent="0.25">
      <c r="A559">
        <v>558</v>
      </c>
      <c r="B559" s="19" t="s">
        <v>2970</v>
      </c>
      <c r="C559" s="19" t="s">
        <v>2971</v>
      </c>
      <c r="D559" s="19" t="s">
        <v>2972</v>
      </c>
      <c r="E559" s="19" t="s">
        <v>62</v>
      </c>
      <c r="F559" s="19" t="s">
        <v>49</v>
      </c>
      <c r="G559" s="21">
        <v>380</v>
      </c>
      <c r="H55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59" s="22">
        <v>43416</v>
      </c>
      <c r="J559" s="23">
        <f ca="1">DATEDIF(BDD_client___segmentation__2[[#This Row],[date_web]],TODAY(),"M")</f>
        <v>52</v>
      </c>
      <c r="K55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59" s="21">
        <v>7</v>
      </c>
      <c r="M559" s="21">
        <f>BDD_client___segmentation__2[[#This Row],[24months_web]]*0.5</f>
        <v>3.5</v>
      </c>
      <c r="N559" s="21">
        <f ca="1">SUM(BDD_client___segmentation__2[[#This Row],[montant_score]],BDD_client___segmentation__2[[#This Row],[recence_score]],BDD_client___segmentation__2[[#This Row],[frequence_score]])</f>
        <v>8.5</v>
      </c>
      <c r="O559" s="19" t="s">
        <v>2973</v>
      </c>
      <c r="P559" s="19" t="s">
        <v>2974</v>
      </c>
      <c r="Q559" s="19" t="s">
        <v>997</v>
      </c>
      <c r="R559" s="20">
        <v>44820</v>
      </c>
      <c r="S559">
        <v>3356</v>
      </c>
      <c r="T559">
        <v>220</v>
      </c>
    </row>
    <row r="560" spans="1:20" x14ac:dyDescent="0.25">
      <c r="A560">
        <v>559</v>
      </c>
      <c r="B560" s="19" t="s">
        <v>2975</v>
      </c>
      <c r="C560" s="19" t="s">
        <v>2976</v>
      </c>
      <c r="D560" s="19" t="s">
        <v>2977</v>
      </c>
      <c r="E560" s="19" t="s">
        <v>48</v>
      </c>
      <c r="F560" s="19" t="s">
        <v>93</v>
      </c>
      <c r="G560" s="21">
        <v>3038</v>
      </c>
      <c r="H56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60" s="22">
        <v>43589</v>
      </c>
      <c r="J560" s="23">
        <f ca="1">DATEDIF(BDD_client___segmentation__2[[#This Row],[date_web]],TODAY(),"M")</f>
        <v>46</v>
      </c>
      <c r="K56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60" s="21">
        <v>7</v>
      </c>
      <c r="M560" s="21">
        <f>BDD_client___segmentation__2[[#This Row],[24months_web]]*0.5</f>
        <v>3.5</v>
      </c>
      <c r="N560" s="21">
        <f ca="1">SUM(BDD_client___segmentation__2[[#This Row],[montant_score]],BDD_client___segmentation__2[[#This Row],[recence_score]],BDD_client___segmentation__2[[#This Row],[frequence_score]])</f>
        <v>33.5</v>
      </c>
      <c r="O560" s="19" t="s">
        <v>106</v>
      </c>
      <c r="P560" s="19" t="s">
        <v>1090</v>
      </c>
      <c r="Q560" s="19" t="s">
        <v>1091</v>
      </c>
      <c r="R560" s="20">
        <v>43646</v>
      </c>
      <c r="S560">
        <v>4341</v>
      </c>
      <c r="T560">
        <v>168</v>
      </c>
    </row>
    <row r="561" spans="1:20" x14ac:dyDescent="0.25">
      <c r="A561">
        <v>560</v>
      </c>
      <c r="B561" s="19" t="s">
        <v>2978</v>
      </c>
      <c r="C561" s="19" t="s">
        <v>2979</v>
      </c>
      <c r="D561" s="19" t="s">
        <v>2980</v>
      </c>
      <c r="E561" s="19" t="s">
        <v>62</v>
      </c>
      <c r="F561" s="19" t="s">
        <v>49</v>
      </c>
      <c r="G561" s="21">
        <v>3360</v>
      </c>
      <c r="H56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61" s="22">
        <v>43527</v>
      </c>
      <c r="J561" s="23">
        <f ca="1">DATEDIF(BDD_client___segmentation__2[[#This Row],[date_web]],TODAY(),"M")</f>
        <v>48</v>
      </c>
      <c r="K56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61" s="21">
        <v>23</v>
      </c>
      <c r="M561" s="21">
        <f>BDD_client___segmentation__2[[#This Row],[24months_web]]*0.5</f>
        <v>11.5</v>
      </c>
      <c r="N561" s="21">
        <f ca="1">SUM(BDD_client___segmentation__2[[#This Row],[montant_score]],BDD_client___segmentation__2[[#This Row],[recence_score]],BDD_client___segmentation__2[[#This Row],[frequence_score]])</f>
        <v>41.5</v>
      </c>
      <c r="O561" s="19" t="s">
        <v>2981</v>
      </c>
      <c r="P561" s="19" t="s">
        <v>2982</v>
      </c>
      <c r="Q561" s="19" t="s">
        <v>788</v>
      </c>
      <c r="R561" s="20">
        <v>43119</v>
      </c>
      <c r="S561">
        <v>2438</v>
      </c>
      <c r="T561">
        <v>36</v>
      </c>
    </row>
    <row r="562" spans="1:20" x14ac:dyDescent="0.25">
      <c r="A562">
        <v>561</v>
      </c>
      <c r="B562" s="19" t="s">
        <v>2983</v>
      </c>
      <c r="C562" s="19" t="s">
        <v>2984</v>
      </c>
      <c r="D562" s="19" t="s">
        <v>2985</v>
      </c>
      <c r="E562" s="19" t="s">
        <v>62</v>
      </c>
      <c r="F562" s="19" t="s">
        <v>49</v>
      </c>
      <c r="G562" s="21">
        <v>1179</v>
      </c>
      <c r="H56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62" s="22">
        <v>43791</v>
      </c>
      <c r="J562" s="23">
        <f ca="1">DATEDIF(BDD_client___segmentation__2[[#This Row],[date_web]],TODAY(),"M")</f>
        <v>40</v>
      </c>
      <c r="K56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62" s="21">
        <v>1</v>
      </c>
      <c r="M562" s="21">
        <f>BDD_client___segmentation__2[[#This Row],[24months_web]]*0.5</f>
        <v>0.5</v>
      </c>
      <c r="N562" s="21">
        <f ca="1">SUM(BDD_client___segmentation__2[[#This Row],[montant_score]],BDD_client___segmentation__2[[#This Row],[recence_score]],BDD_client___segmentation__2[[#This Row],[frequence_score]])</f>
        <v>20.5</v>
      </c>
      <c r="O562" s="19" t="s">
        <v>2986</v>
      </c>
      <c r="P562" s="19" t="s">
        <v>2987</v>
      </c>
      <c r="Q562" s="19" t="s">
        <v>2072</v>
      </c>
      <c r="R562" s="20">
        <v>44629</v>
      </c>
      <c r="S562">
        <v>4072</v>
      </c>
      <c r="T562">
        <v>88</v>
      </c>
    </row>
    <row r="563" spans="1:20" x14ac:dyDescent="0.25">
      <c r="A563">
        <v>562</v>
      </c>
      <c r="B563" s="19" t="s">
        <v>2988</v>
      </c>
      <c r="C563" s="19" t="s">
        <v>2989</v>
      </c>
      <c r="D563" s="19" t="s">
        <v>2990</v>
      </c>
      <c r="E563" s="19" t="s">
        <v>48</v>
      </c>
      <c r="F563" s="19" t="s">
        <v>49</v>
      </c>
      <c r="G563" s="21">
        <v>4881</v>
      </c>
      <c r="H56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63" s="22">
        <v>44331</v>
      </c>
      <c r="J563" s="23">
        <f ca="1">DATEDIF(BDD_client___segmentation__2[[#This Row],[date_web]],TODAY(),"M")</f>
        <v>22</v>
      </c>
      <c r="K56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63" s="21">
        <v>18</v>
      </c>
      <c r="M563" s="21">
        <f>BDD_client___segmentation__2[[#This Row],[24months_web]]*0.5</f>
        <v>9</v>
      </c>
      <c r="N563" s="21">
        <f ca="1">SUM(BDD_client___segmentation__2[[#This Row],[montant_score]],BDD_client___segmentation__2[[#This Row],[recence_score]],BDD_client___segmentation__2[[#This Row],[frequence_score]])</f>
        <v>40</v>
      </c>
      <c r="O563" s="19" t="s">
        <v>2991</v>
      </c>
      <c r="P563" s="19" t="s">
        <v>2992</v>
      </c>
      <c r="Q563" s="19" t="s">
        <v>2993</v>
      </c>
      <c r="R563" s="20">
        <v>44796</v>
      </c>
      <c r="S563">
        <v>3919</v>
      </c>
      <c r="T563">
        <v>31</v>
      </c>
    </row>
    <row r="564" spans="1:20" x14ac:dyDescent="0.25">
      <c r="A564">
        <v>563</v>
      </c>
      <c r="B564" s="19" t="s">
        <v>2994</v>
      </c>
      <c r="C564" s="19" t="s">
        <v>2995</v>
      </c>
      <c r="D564" s="19" t="s">
        <v>2996</v>
      </c>
      <c r="E564" s="19" t="s">
        <v>48</v>
      </c>
      <c r="F564" s="19" t="s">
        <v>49</v>
      </c>
      <c r="G564" s="21">
        <v>4565</v>
      </c>
      <c r="H56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64" s="22">
        <v>43412</v>
      </c>
      <c r="J564" s="23">
        <f ca="1">DATEDIF(BDD_client___segmentation__2[[#This Row],[date_web]],TODAY(),"M")</f>
        <v>52</v>
      </c>
      <c r="K56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64" s="21">
        <v>26</v>
      </c>
      <c r="M564" s="21">
        <f>BDD_client___segmentation__2[[#This Row],[24months_web]]*0.5</f>
        <v>13</v>
      </c>
      <c r="N564" s="21">
        <f ca="1">SUM(BDD_client___segmentation__2[[#This Row],[montant_score]],BDD_client___segmentation__2[[#This Row],[recence_score]],BDD_client___segmentation__2[[#This Row],[frequence_score]])</f>
        <v>43</v>
      </c>
      <c r="O564" s="19" t="s">
        <v>2997</v>
      </c>
      <c r="P564" s="19" t="s">
        <v>696</v>
      </c>
      <c r="Q564" s="19" t="s">
        <v>388</v>
      </c>
      <c r="R564" s="20">
        <v>43881</v>
      </c>
      <c r="S564">
        <v>1050</v>
      </c>
      <c r="T564">
        <v>190</v>
      </c>
    </row>
    <row r="565" spans="1:20" x14ac:dyDescent="0.25">
      <c r="A565">
        <v>564</v>
      </c>
      <c r="B565" s="19" t="s">
        <v>2998</v>
      </c>
      <c r="C565" s="19" t="s">
        <v>2999</v>
      </c>
      <c r="D565" s="19" t="s">
        <v>3000</v>
      </c>
      <c r="E565" s="19" t="s">
        <v>48</v>
      </c>
      <c r="F565" s="19" t="s">
        <v>49</v>
      </c>
      <c r="G565" s="21">
        <v>434</v>
      </c>
      <c r="H56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65" s="22">
        <v>43338</v>
      </c>
      <c r="J565" s="23">
        <f ca="1">DATEDIF(BDD_client___segmentation__2[[#This Row],[date_web]],TODAY(),"M")</f>
        <v>55</v>
      </c>
      <c r="K56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65" s="21">
        <v>16</v>
      </c>
      <c r="M565" s="21">
        <f>BDD_client___segmentation__2[[#This Row],[24months_web]]*0.5</f>
        <v>8</v>
      </c>
      <c r="N565" s="21">
        <f ca="1">SUM(BDD_client___segmentation__2[[#This Row],[montant_score]],BDD_client___segmentation__2[[#This Row],[recence_score]],BDD_client___segmentation__2[[#This Row],[frequence_score]])</f>
        <v>13</v>
      </c>
      <c r="O565" s="19" t="s">
        <v>3001</v>
      </c>
      <c r="P565" s="19" t="s">
        <v>3002</v>
      </c>
      <c r="Q565" s="19" t="s">
        <v>3003</v>
      </c>
      <c r="R565" s="20">
        <v>44473</v>
      </c>
      <c r="S565">
        <v>3750</v>
      </c>
      <c r="T565">
        <v>148</v>
      </c>
    </row>
    <row r="566" spans="1:20" x14ac:dyDescent="0.25">
      <c r="A566">
        <v>565</v>
      </c>
      <c r="B566" s="19" t="s">
        <v>402</v>
      </c>
      <c r="C566" s="19" t="s">
        <v>3004</v>
      </c>
      <c r="D566" s="19" t="s">
        <v>3005</v>
      </c>
      <c r="E566" s="19" t="s">
        <v>48</v>
      </c>
      <c r="F566" s="19" t="s">
        <v>49</v>
      </c>
      <c r="G566" s="21">
        <v>2275</v>
      </c>
      <c r="H56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66" s="22">
        <v>43570</v>
      </c>
      <c r="J566" s="23">
        <f ca="1">DATEDIF(BDD_client___segmentation__2[[#This Row],[date_web]],TODAY(),"M")</f>
        <v>47</v>
      </c>
      <c r="K56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66" s="21">
        <v>2</v>
      </c>
      <c r="M566" s="21">
        <f>BDD_client___segmentation__2[[#This Row],[24months_web]]*0.5</f>
        <v>1</v>
      </c>
      <c r="N566" s="21">
        <f ca="1">SUM(BDD_client___segmentation__2[[#This Row],[montant_score]],BDD_client___segmentation__2[[#This Row],[recence_score]],BDD_client___segmentation__2[[#This Row],[frequence_score]])</f>
        <v>21</v>
      </c>
      <c r="O566" s="19" t="s">
        <v>542</v>
      </c>
      <c r="P566" s="19" t="s">
        <v>3006</v>
      </c>
      <c r="Q566" s="19" t="s">
        <v>89</v>
      </c>
      <c r="R566" s="20">
        <v>43881</v>
      </c>
      <c r="S566">
        <v>565</v>
      </c>
      <c r="T566">
        <v>167</v>
      </c>
    </row>
    <row r="567" spans="1:20" x14ac:dyDescent="0.25">
      <c r="A567">
        <v>566</v>
      </c>
      <c r="B567" s="19" t="s">
        <v>3007</v>
      </c>
      <c r="C567" s="19" t="s">
        <v>3008</v>
      </c>
      <c r="D567" s="19" t="s">
        <v>3009</v>
      </c>
      <c r="E567" s="19" t="s">
        <v>62</v>
      </c>
      <c r="F567" s="19" t="s">
        <v>49</v>
      </c>
      <c r="G567" s="21">
        <v>579</v>
      </c>
      <c r="H56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67" s="22">
        <v>43593</v>
      </c>
      <c r="J567" s="23">
        <f ca="1">DATEDIF(BDD_client___segmentation__2[[#This Row],[date_web]],TODAY(),"M")</f>
        <v>46</v>
      </c>
      <c r="K56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67" s="21">
        <v>19</v>
      </c>
      <c r="M567" s="21">
        <f>BDD_client___segmentation__2[[#This Row],[24months_web]]*0.5</f>
        <v>9.5</v>
      </c>
      <c r="N567" s="21">
        <f ca="1">SUM(BDD_client___segmentation__2[[#This Row],[montant_score]],BDD_client___segmentation__2[[#This Row],[recence_score]],BDD_client___segmentation__2[[#This Row],[frequence_score]])</f>
        <v>19.5</v>
      </c>
      <c r="O567" s="19" t="s">
        <v>3010</v>
      </c>
      <c r="P567" s="19" t="s">
        <v>3011</v>
      </c>
      <c r="Q567" s="19" t="s">
        <v>2026</v>
      </c>
      <c r="R567" s="20">
        <v>44833</v>
      </c>
      <c r="S567">
        <v>4168</v>
      </c>
      <c r="T567">
        <v>124</v>
      </c>
    </row>
    <row r="568" spans="1:20" x14ac:dyDescent="0.25">
      <c r="A568">
        <v>567</v>
      </c>
      <c r="B568" s="19" t="s">
        <v>2589</v>
      </c>
      <c r="C568" s="19" t="s">
        <v>3012</v>
      </c>
      <c r="D568" s="19" t="s">
        <v>3013</v>
      </c>
      <c r="E568" s="19" t="s">
        <v>48</v>
      </c>
      <c r="F568" s="19" t="s">
        <v>49</v>
      </c>
      <c r="G568" s="21">
        <v>727</v>
      </c>
      <c r="H56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68" s="22">
        <v>44430</v>
      </c>
      <c r="J568" s="23">
        <f ca="1">DATEDIF(BDD_client___segmentation__2[[#This Row],[date_web]],TODAY(),"M")</f>
        <v>19</v>
      </c>
      <c r="K56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68" s="21">
        <v>16</v>
      </c>
      <c r="M568" s="21">
        <f>BDD_client___segmentation__2[[#This Row],[24months_web]]*0.5</f>
        <v>8</v>
      </c>
      <c r="N568" s="21">
        <f ca="1">SUM(BDD_client___segmentation__2[[#This Row],[montant_score]],BDD_client___segmentation__2[[#This Row],[recence_score]],BDD_client___segmentation__2[[#This Row],[frequence_score]])</f>
        <v>19</v>
      </c>
      <c r="O568" s="19" t="s">
        <v>3014</v>
      </c>
      <c r="P568" s="19" t="s">
        <v>3015</v>
      </c>
      <c r="Q568" s="19" t="s">
        <v>3016</v>
      </c>
      <c r="R568" s="20">
        <v>44625</v>
      </c>
      <c r="S568">
        <v>2246</v>
      </c>
      <c r="T568">
        <v>20</v>
      </c>
    </row>
    <row r="569" spans="1:20" x14ac:dyDescent="0.25">
      <c r="A569">
        <v>568</v>
      </c>
      <c r="B569" s="19" t="s">
        <v>3017</v>
      </c>
      <c r="C569" s="19" t="s">
        <v>3018</v>
      </c>
      <c r="D569" s="19" t="s">
        <v>3019</v>
      </c>
      <c r="E569" s="19" t="s">
        <v>48</v>
      </c>
      <c r="F569" s="19" t="s">
        <v>49</v>
      </c>
      <c r="G569" s="21">
        <v>4391</v>
      </c>
      <c r="H56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69" s="22">
        <v>44250</v>
      </c>
      <c r="J569" s="23">
        <f ca="1">DATEDIF(BDD_client___segmentation__2[[#This Row],[date_web]],TODAY(),"M")</f>
        <v>25</v>
      </c>
      <c r="K56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69" s="21">
        <v>13</v>
      </c>
      <c r="M569" s="21">
        <f>BDD_client___segmentation__2[[#This Row],[24months_web]]*0.5</f>
        <v>6.5</v>
      </c>
      <c r="N569" s="21">
        <f ca="1">SUM(BDD_client___segmentation__2[[#This Row],[montant_score]],BDD_client___segmentation__2[[#This Row],[recence_score]],BDD_client___segmentation__2[[#This Row],[frequence_score]])</f>
        <v>36.5</v>
      </c>
      <c r="O569" s="19" t="s">
        <v>265</v>
      </c>
      <c r="P569" s="19" t="s">
        <v>3020</v>
      </c>
      <c r="Q569" s="19" t="s">
        <v>967</v>
      </c>
      <c r="R569" s="20">
        <v>44155</v>
      </c>
      <c r="S569">
        <v>720</v>
      </c>
      <c r="T569">
        <v>158</v>
      </c>
    </row>
    <row r="570" spans="1:20" x14ac:dyDescent="0.25">
      <c r="A570">
        <v>569</v>
      </c>
      <c r="B570" s="19" t="s">
        <v>1209</v>
      </c>
      <c r="C570" s="19" t="s">
        <v>3021</v>
      </c>
      <c r="D570" s="19" t="s">
        <v>3022</v>
      </c>
      <c r="E570" s="19" t="s">
        <v>62</v>
      </c>
      <c r="F570" s="19" t="s">
        <v>49</v>
      </c>
      <c r="G570" s="21">
        <v>3845</v>
      </c>
      <c r="H57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70" s="22">
        <v>43484</v>
      </c>
      <c r="J570" s="23">
        <f ca="1">DATEDIF(BDD_client___segmentation__2[[#This Row],[date_web]],TODAY(),"M")</f>
        <v>50</v>
      </c>
      <c r="K57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70" s="21">
        <v>20</v>
      </c>
      <c r="M570" s="21">
        <f>BDD_client___segmentation__2[[#This Row],[24months_web]]*0.5</f>
        <v>10</v>
      </c>
      <c r="N570" s="21">
        <f ca="1">SUM(BDD_client___segmentation__2[[#This Row],[montant_score]],BDD_client___segmentation__2[[#This Row],[recence_score]],BDD_client___segmentation__2[[#This Row],[frequence_score]])</f>
        <v>40</v>
      </c>
      <c r="O570" s="19" t="s">
        <v>335</v>
      </c>
      <c r="P570" s="19" t="s">
        <v>3023</v>
      </c>
      <c r="Q570" s="19" t="s">
        <v>3024</v>
      </c>
      <c r="R570" s="20">
        <v>44811</v>
      </c>
      <c r="S570">
        <v>3104</v>
      </c>
      <c r="T570">
        <v>56</v>
      </c>
    </row>
    <row r="571" spans="1:20" x14ac:dyDescent="0.25">
      <c r="A571">
        <v>570</v>
      </c>
      <c r="B571" s="19" t="s">
        <v>3025</v>
      </c>
      <c r="C571" s="19" t="s">
        <v>3026</v>
      </c>
      <c r="D571" s="19" t="s">
        <v>3027</v>
      </c>
      <c r="E571" s="19" t="s">
        <v>48</v>
      </c>
      <c r="F571" s="19" t="s">
        <v>49</v>
      </c>
      <c r="G571" s="21">
        <v>2183</v>
      </c>
      <c r="H57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71" s="22">
        <v>43426</v>
      </c>
      <c r="J571" s="23">
        <f ca="1">DATEDIF(BDD_client___segmentation__2[[#This Row],[date_web]],TODAY(),"M")</f>
        <v>52</v>
      </c>
      <c r="K57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71" s="21">
        <v>26</v>
      </c>
      <c r="M571" s="21">
        <f>BDD_client___segmentation__2[[#This Row],[24months_web]]*0.5</f>
        <v>13</v>
      </c>
      <c r="N571" s="21">
        <f ca="1">SUM(BDD_client___segmentation__2[[#This Row],[montant_score]],BDD_client___segmentation__2[[#This Row],[recence_score]],BDD_client___segmentation__2[[#This Row],[frequence_score]])</f>
        <v>33</v>
      </c>
      <c r="O571" s="19" t="s">
        <v>3028</v>
      </c>
      <c r="P571" s="19" t="s">
        <v>3029</v>
      </c>
      <c r="Q571" s="19" t="s">
        <v>3030</v>
      </c>
      <c r="R571" s="20">
        <v>43875</v>
      </c>
      <c r="S571">
        <v>1456</v>
      </c>
      <c r="T571">
        <v>23</v>
      </c>
    </row>
    <row r="572" spans="1:20" x14ac:dyDescent="0.25">
      <c r="A572">
        <v>571</v>
      </c>
      <c r="B572" s="19" t="s">
        <v>3031</v>
      </c>
      <c r="C572" s="19" t="s">
        <v>3032</v>
      </c>
      <c r="D572" s="19" t="s">
        <v>3033</v>
      </c>
      <c r="E572" s="19" t="s">
        <v>48</v>
      </c>
      <c r="F572" s="19" t="s">
        <v>49</v>
      </c>
      <c r="G572" s="21">
        <v>2092</v>
      </c>
      <c r="H57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72" s="22">
        <v>43757</v>
      </c>
      <c r="J572" s="23">
        <f ca="1">DATEDIF(BDD_client___segmentation__2[[#This Row],[date_web]],TODAY(),"M")</f>
        <v>41</v>
      </c>
      <c r="K57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72" s="21">
        <v>24</v>
      </c>
      <c r="M572" s="21">
        <f>BDD_client___segmentation__2[[#This Row],[24months_web]]*0.5</f>
        <v>12</v>
      </c>
      <c r="N572" s="21">
        <f ca="1">SUM(BDD_client___segmentation__2[[#This Row],[montant_score]],BDD_client___segmentation__2[[#This Row],[recence_score]],BDD_client___segmentation__2[[#This Row],[frequence_score]])</f>
        <v>32</v>
      </c>
      <c r="O572" s="19" t="s">
        <v>3034</v>
      </c>
      <c r="P572" s="19" t="s">
        <v>3035</v>
      </c>
      <c r="Q572" s="19" t="s">
        <v>3036</v>
      </c>
      <c r="R572" s="20">
        <v>43412</v>
      </c>
      <c r="S572">
        <v>2672</v>
      </c>
      <c r="T572">
        <v>31</v>
      </c>
    </row>
    <row r="573" spans="1:20" x14ac:dyDescent="0.25">
      <c r="A573">
        <v>572</v>
      </c>
      <c r="B573" s="19" t="s">
        <v>3037</v>
      </c>
      <c r="C573" s="19" t="s">
        <v>3038</v>
      </c>
      <c r="D573" s="19" t="s">
        <v>3039</v>
      </c>
      <c r="E573" s="19" t="s">
        <v>48</v>
      </c>
      <c r="F573" s="19" t="s">
        <v>49</v>
      </c>
      <c r="G573" s="21">
        <v>3931</v>
      </c>
      <c r="H57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73" s="22">
        <v>43377</v>
      </c>
      <c r="J573" s="23">
        <f ca="1">DATEDIF(BDD_client___segmentation__2[[#This Row],[date_web]],TODAY(),"M")</f>
        <v>53</v>
      </c>
      <c r="K57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73" s="21">
        <v>19</v>
      </c>
      <c r="M573" s="21">
        <f>BDD_client___segmentation__2[[#This Row],[24months_web]]*0.5</f>
        <v>9.5</v>
      </c>
      <c r="N573" s="21">
        <f ca="1">SUM(BDD_client___segmentation__2[[#This Row],[montant_score]],BDD_client___segmentation__2[[#This Row],[recence_score]],BDD_client___segmentation__2[[#This Row],[frequence_score]])</f>
        <v>39.5</v>
      </c>
      <c r="O573" s="19" t="s">
        <v>3040</v>
      </c>
      <c r="P573" s="19" t="s">
        <v>3041</v>
      </c>
      <c r="Q573" s="19" t="s">
        <v>3042</v>
      </c>
      <c r="R573" s="20">
        <v>43158</v>
      </c>
      <c r="S573">
        <v>2958</v>
      </c>
      <c r="T573">
        <v>90</v>
      </c>
    </row>
    <row r="574" spans="1:20" x14ac:dyDescent="0.25">
      <c r="A574">
        <v>573</v>
      </c>
      <c r="B574" s="19" t="s">
        <v>3043</v>
      </c>
      <c r="C574" s="19" t="s">
        <v>3044</v>
      </c>
      <c r="D574" s="19" t="s">
        <v>3045</v>
      </c>
      <c r="E574" s="19" t="s">
        <v>48</v>
      </c>
      <c r="F574" s="19" t="s">
        <v>49</v>
      </c>
      <c r="G574" s="21">
        <v>4680</v>
      </c>
      <c r="H57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74" s="22">
        <v>43601</v>
      </c>
      <c r="J574" s="23">
        <f ca="1">DATEDIF(BDD_client___segmentation__2[[#This Row],[date_web]],TODAY(),"M")</f>
        <v>46</v>
      </c>
      <c r="K57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74" s="21">
        <v>11</v>
      </c>
      <c r="M574" s="21">
        <f>BDD_client___segmentation__2[[#This Row],[24months_web]]*0.5</f>
        <v>5.5</v>
      </c>
      <c r="N574" s="21">
        <f ca="1">SUM(BDD_client___segmentation__2[[#This Row],[montant_score]],BDD_client___segmentation__2[[#This Row],[recence_score]],BDD_client___segmentation__2[[#This Row],[frequence_score]])</f>
        <v>35.5</v>
      </c>
      <c r="O574" s="19" t="s">
        <v>1918</v>
      </c>
      <c r="P574" s="19" t="s">
        <v>1252</v>
      </c>
      <c r="Q574" s="19" t="s">
        <v>1253</v>
      </c>
      <c r="R574" s="20">
        <v>43728</v>
      </c>
      <c r="S574">
        <v>3412</v>
      </c>
      <c r="T574">
        <v>225</v>
      </c>
    </row>
    <row r="575" spans="1:20" x14ac:dyDescent="0.25">
      <c r="A575">
        <v>574</v>
      </c>
      <c r="B575" s="19" t="s">
        <v>2694</v>
      </c>
      <c r="C575" s="19" t="s">
        <v>3046</v>
      </c>
      <c r="D575" s="19" t="s">
        <v>3047</v>
      </c>
      <c r="E575" s="19" t="s">
        <v>62</v>
      </c>
      <c r="F575" s="19" t="s">
        <v>49</v>
      </c>
      <c r="G575" s="21">
        <v>473</v>
      </c>
      <c r="H57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75" s="22">
        <v>44308</v>
      </c>
      <c r="J575" s="23">
        <f ca="1">DATEDIF(BDD_client___segmentation__2[[#This Row],[date_web]],TODAY(),"M")</f>
        <v>23</v>
      </c>
      <c r="K57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75" s="21">
        <v>26</v>
      </c>
      <c r="M575" s="21">
        <f>BDD_client___segmentation__2[[#This Row],[24months_web]]*0.5</f>
        <v>13</v>
      </c>
      <c r="N575" s="21">
        <f ca="1">SUM(BDD_client___segmentation__2[[#This Row],[montant_score]],BDD_client___segmentation__2[[#This Row],[recence_score]],BDD_client___segmentation__2[[#This Row],[frequence_score]])</f>
        <v>19</v>
      </c>
      <c r="O575" s="19" t="s">
        <v>3048</v>
      </c>
      <c r="P575" s="19" t="s">
        <v>3049</v>
      </c>
      <c r="Q575" s="19" t="s">
        <v>3050</v>
      </c>
      <c r="R575" s="20">
        <v>43609</v>
      </c>
      <c r="S575">
        <v>1064</v>
      </c>
      <c r="T575">
        <v>164</v>
      </c>
    </row>
    <row r="576" spans="1:20" x14ac:dyDescent="0.25">
      <c r="A576">
        <v>575</v>
      </c>
      <c r="B576" s="19" t="s">
        <v>3051</v>
      </c>
      <c r="C576" s="19" t="s">
        <v>3052</v>
      </c>
      <c r="D576" s="19" t="s">
        <v>3053</v>
      </c>
      <c r="E576" s="19" t="s">
        <v>62</v>
      </c>
      <c r="F576" s="19" t="s">
        <v>93</v>
      </c>
      <c r="G576" s="21">
        <v>2160</v>
      </c>
      <c r="H57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76" s="22">
        <v>44494</v>
      </c>
      <c r="J576" s="23">
        <f ca="1">DATEDIF(BDD_client___segmentation__2[[#This Row],[date_web]],TODAY(),"M")</f>
        <v>17</v>
      </c>
      <c r="K57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76" s="21">
        <v>13</v>
      </c>
      <c r="M576" s="21">
        <f>BDD_client___segmentation__2[[#This Row],[24months_web]]*0.5</f>
        <v>6.5</v>
      </c>
      <c r="N576" s="21">
        <f ca="1">SUM(BDD_client___segmentation__2[[#This Row],[montant_score]],BDD_client___segmentation__2[[#This Row],[recence_score]],BDD_client___segmentation__2[[#This Row],[frequence_score]])</f>
        <v>27.5</v>
      </c>
      <c r="O576" s="19" t="s">
        <v>3054</v>
      </c>
      <c r="P576" s="19" t="s">
        <v>1090</v>
      </c>
      <c r="Q576" s="19" t="s">
        <v>1091</v>
      </c>
      <c r="R576" s="20">
        <v>44520</v>
      </c>
      <c r="S576">
        <v>4945</v>
      </c>
      <c r="T576">
        <v>22</v>
      </c>
    </row>
    <row r="577" spans="1:20" x14ac:dyDescent="0.25">
      <c r="A577">
        <v>576</v>
      </c>
      <c r="B577" s="19" t="s">
        <v>3055</v>
      </c>
      <c r="C577" s="19" t="s">
        <v>3056</v>
      </c>
      <c r="D577" s="19" t="s">
        <v>3057</v>
      </c>
      <c r="E577" s="19" t="s">
        <v>48</v>
      </c>
      <c r="F577" s="19" t="s">
        <v>63</v>
      </c>
      <c r="G577" s="21">
        <v>890</v>
      </c>
      <c r="H57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77" s="22">
        <v>43469</v>
      </c>
      <c r="J577" s="23">
        <f ca="1">DATEDIF(BDD_client___segmentation__2[[#This Row],[date_web]],TODAY(),"M")</f>
        <v>50</v>
      </c>
      <c r="K57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77" s="21">
        <v>4</v>
      </c>
      <c r="M577" s="21">
        <f>BDD_client___segmentation__2[[#This Row],[24months_web]]*0.5</f>
        <v>2</v>
      </c>
      <c r="N577" s="21">
        <f ca="1">SUM(BDD_client___segmentation__2[[#This Row],[montant_score]],BDD_client___segmentation__2[[#This Row],[recence_score]],BDD_client___segmentation__2[[#This Row],[frequence_score]])</f>
        <v>12</v>
      </c>
      <c r="O577" s="19" t="s">
        <v>70</v>
      </c>
      <c r="P577" s="19" t="s">
        <v>3058</v>
      </c>
      <c r="Q577" s="19" t="s">
        <v>3059</v>
      </c>
      <c r="R577" s="20">
        <v>44020</v>
      </c>
      <c r="S577">
        <v>4993</v>
      </c>
      <c r="T577">
        <v>139</v>
      </c>
    </row>
    <row r="578" spans="1:20" x14ac:dyDescent="0.25">
      <c r="A578">
        <v>577</v>
      </c>
      <c r="B578" s="19" t="s">
        <v>3060</v>
      </c>
      <c r="C578" s="19" t="s">
        <v>3061</v>
      </c>
      <c r="D578" s="19" t="s">
        <v>3062</v>
      </c>
      <c r="E578" s="19" t="s">
        <v>62</v>
      </c>
      <c r="F578" s="19" t="s">
        <v>112</v>
      </c>
      <c r="G578" s="21">
        <v>4331</v>
      </c>
      <c r="H57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78" s="22">
        <v>43840</v>
      </c>
      <c r="J578" s="23">
        <f ca="1">DATEDIF(BDD_client___segmentation__2[[#This Row],[date_web]],TODAY(),"M")</f>
        <v>38</v>
      </c>
      <c r="K57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78" s="21">
        <v>0</v>
      </c>
      <c r="M578" s="21">
        <f>BDD_client___segmentation__2[[#This Row],[24months_web]]*0.5</f>
        <v>0</v>
      </c>
      <c r="N578" s="21">
        <f ca="1">SUM(BDD_client___segmentation__2[[#This Row],[montant_score]],BDD_client___segmentation__2[[#This Row],[recence_score]],BDD_client___segmentation__2[[#This Row],[frequence_score]])</f>
        <v>30</v>
      </c>
      <c r="O578" s="19" t="s">
        <v>94</v>
      </c>
      <c r="P578" s="19" t="s">
        <v>1870</v>
      </c>
      <c r="Q578" s="19" t="s">
        <v>1871</v>
      </c>
      <c r="R578" s="20">
        <v>43494</v>
      </c>
      <c r="S578">
        <v>1827</v>
      </c>
      <c r="T578">
        <v>24</v>
      </c>
    </row>
    <row r="579" spans="1:20" x14ac:dyDescent="0.25">
      <c r="A579">
        <v>578</v>
      </c>
      <c r="B579" s="19" t="s">
        <v>3063</v>
      </c>
      <c r="C579" s="19" t="s">
        <v>3064</v>
      </c>
      <c r="D579" s="19" t="s">
        <v>3065</v>
      </c>
      <c r="E579" s="19" t="s">
        <v>48</v>
      </c>
      <c r="F579" s="19" t="s">
        <v>125</v>
      </c>
      <c r="G579" s="21">
        <v>4161</v>
      </c>
      <c r="H57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79" s="22">
        <v>43153</v>
      </c>
      <c r="J579" s="23">
        <f ca="1">DATEDIF(BDD_client___segmentation__2[[#This Row],[date_web]],TODAY(),"M")</f>
        <v>61</v>
      </c>
      <c r="K57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79" s="21">
        <v>8</v>
      </c>
      <c r="M579" s="21">
        <f>BDD_client___segmentation__2[[#This Row],[24months_web]]*0.5</f>
        <v>4</v>
      </c>
      <c r="N579" s="21">
        <f ca="1">SUM(BDD_client___segmentation__2[[#This Row],[montant_score]],BDD_client___segmentation__2[[#This Row],[recence_score]],BDD_client___segmentation__2[[#This Row],[frequence_score]])</f>
        <v>34</v>
      </c>
      <c r="O579" s="19" t="s">
        <v>1181</v>
      </c>
      <c r="P579" s="19" t="s">
        <v>127</v>
      </c>
      <c r="Q579" s="19" t="s">
        <v>128</v>
      </c>
      <c r="R579" s="20">
        <v>43488</v>
      </c>
      <c r="S579">
        <v>4030</v>
      </c>
      <c r="T579">
        <v>76</v>
      </c>
    </row>
    <row r="580" spans="1:20" x14ac:dyDescent="0.25">
      <c r="A580">
        <v>579</v>
      </c>
      <c r="B580" s="19" t="s">
        <v>3066</v>
      </c>
      <c r="C580" s="19" t="s">
        <v>3067</v>
      </c>
      <c r="D580" s="19" t="s">
        <v>3068</v>
      </c>
      <c r="E580" s="19" t="s">
        <v>48</v>
      </c>
      <c r="F580" s="19" t="s">
        <v>49</v>
      </c>
      <c r="G580" s="21">
        <v>2589</v>
      </c>
      <c r="H58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80" s="22">
        <v>44724</v>
      </c>
      <c r="J580" s="23">
        <f ca="1">DATEDIF(BDD_client___segmentation__2[[#This Row],[date_web]],TODAY(),"M")</f>
        <v>9</v>
      </c>
      <c r="K58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580" s="21">
        <v>5</v>
      </c>
      <c r="M580" s="21">
        <f>BDD_client___segmentation__2[[#This Row],[24months_web]]*0.5</f>
        <v>2.5</v>
      </c>
      <c r="N580" s="21">
        <f ca="1">SUM(BDD_client___segmentation__2[[#This Row],[montant_score]],BDD_client___segmentation__2[[#This Row],[recence_score]],BDD_client___segmentation__2[[#This Row],[frequence_score]])</f>
        <v>27.5</v>
      </c>
      <c r="O580" s="19" t="s">
        <v>3069</v>
      </c>
      <c r="P580" s="19" t="s">
        <v>3070</v>
      </c>
      <c r="Q580" s="19" t="s">
        <v>3071</v>
      </c>
      <c r="R580" s="20">
        <v>43463</v>
      </c>
      <c r="S580">
        <v>821</v>
      </c>
      <c r="T580">
        <v>173</v>
      </c>
    </row>
    <row r="581" spans="1:20" x14ac:dyDescent="0.25">
      <c r="A581">
        <v>580</v>
      </c>
      <c r="B581" s="19" t="s">
        <v>1288</v>
      </c>
      <c r="C581" s="19" t="s">
        <v>3072</v>
      </c>
      <c r="D581" s="19" t="s">
        <v>3073</v>
      </c>
      <c r="E581" s="19" t="s">
        <v>48</v>
      </c>
      <c r="F581" s="19" t="s">
        <v>125</v>
      </c>
      <c r="G581" s="21">
        <v>2625</v>
      </c>
      <c r="H58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81" s="22">
        <v>44211</v>
      </c>
      <c r="J581" s="23">
        <f ca="1">DATEDIF(BDD_client___segmentation__2[[#This Row],[date_web]],TODAY(),"M")</f>
        <v>26</v>
      </c>
      <c r="K58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81" s="21">
        <v>26</v>
      </c>
      <c r="M581" s="21">
        <f>BDD_client___segmentation__2[[#This Row],[24months_web]]*0.5</f>
        <v>13</v>
      </c>
      <c r="N581" s="21">
        <f ca="1">SUM(BDD_client___segmentation__2[[#This Row],[montant_score]],BDD_client___segmentation__2[[#This Row],[recence_score]],BDD_client___segmentation__2[[#This Row],[frequence_score]])</f>
        <v>33</v>
      </c>
      <c r="O581" s="19" t="s">
        <v>1166</v>
      </c>
      <c r="P581" s="19" t="s">
        <v>3074</v>
      </c>
      <c r="Q581" s="19" t="s">
        <v>285</v>
      </c>
      <c r="R581" s="20">
        <v>44914</v>
      </c>
      <c r="S581">
        <v>3069</v>
      </c>
      <c r="T581">
        <v>40</v>
      </c>
    </row>
    <row r="582" spans="1:20" x14ac:dyDescent="0.25">
      <c r="A582">
        <v>581</v>
      </c>
      <c r="B582" s="19" t="s">
        <v>3075</v>
      </c>
      <c r="C582" s="19" t="s">
        <v>3076</v>
      </c>
      <c r="D582" s="19" t="s">
        <v>3077</v>
      </c>
      <c r="E582" s="19" t="s">
        <v>48</v>
      </c>
      <c r="F582" s="19" t="s">
        <v>49</v>
      </c>
      <c r="G582" s="21">
        <v>915</v>
      </c>
      <c r="H58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82" s="22">
        <v>43750</v>
      </c>
      <c r="J582" s="23">
        <f ca="1">DATEDIF(BDD_client___segmentation__2[[#This Row],[date_web]],TODAY(),"M")</f>
        <v>41</v>
      </c>
      <c r="K58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82" s="21">
        <v>3</v>
      </c>
      <c r="M582" s="21">
        <f>BDD_client___segmentation__2[[#This Row],[24months_web]]*0.5</f>
        <v>1.5</v>
      </c>
      <c r="N582" s="21">
        <f ca="1">SUM(BDD_client___segmentation__2[[#This Row],[montant_score]],BDD_client___segmentation__2[[#This Row],[recence_score]],BDD_client___segmentation__2[[#This Row],[frequence_score]])</f>
        <v>11.5</v>
      </c>
      <c r="O582" s="19" t="s">
        <v>2479</v>
      </c>
      <c r="P582" s="19" t="s">
        <v>3078</v>
      </c>
      <c r="Q582" s="19" t="s">
        <v>3079</v>
      </c>
      <c r="R582" s="20">
        <v>43725</v>
      </c>
      <c r="S582">
        <v>1498</v>
      </c>
      <c r="T582">
        <v>179</v>
      </c>
    </row>
    <row r="583" spans="1:20" x14ac:dyDescent="0.25">
      <c r="A583">
        <v>582</v>
      </c>
      <c r="B583" s="19" t="s">
        <v>3080</v>
      </c>
      <c r="C583" s="19" t="s">
        <v>3081</v>
      </c>
      <c r="D583" s="19" t="s">
        <v>3082</v>
      </c>
      <c r="E583" s="19" t="s">
        <v>48</v>
      </c>
      <c r="F583" s="19" t="s">
        <v>49</v>
      </c>
      <c r="G583" s="21">
        <v>2486</v>
      </c>
      <c r="H58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83" s="22">
        <v>43499</v>
      </c>
      <c r="J583" s="23">
        <f ca="1">DATEDIF(BDD_client___segmentation__2[[#This Row],[date_web]],TODAY(),"M")</f>
        <v>49</v>
      </c>
      <c r="K58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83" s="21">
        <v>26</v>
      </c>
      <c r="M583" s="21">
        <f>BDD_client___segmentation__2[[#This Row],[24months_web]]*0.5</f>
        <v>13</v>
      </c>
      <c r="N583" s="21">
        <f ca="1">SUM(BDD_client___segmentation__2[[#This Row],[montant_score]],BDD_client___segmentation__2[[#This Row],[recence_score]],BDD_client___segmentation__2[[#This Row],[frequence_score]])</f>
        <v>33</v>
      </c>
      <c r="O583" s="19" t="s">
        <v>3083</v>
      </c>
      <c r="P583" s="19" t="s">
        <v>3084</v>
      </c>
      <c r="Q583" s="19" t="s">
        <v>2117</v>
      </c>
      <c r="R583" s="20">
        <v>43462</v>
      </c>
      <c r="S583">
        <v>1980</v>
      </c>
      <c r="T583">
        <v>125</v>
      </c>
    </row>
    <row r="584" spans="1:20" x14ac:dyDescent="0.25">
      <c r="A584">
        <v>583</v>
      </c>
      <c r="B584" s="19" t="s">
        <v>3085</v>
      </c>
      <c r="C584" s="19" t="s">
        <v>3086</v>
      </c>
      <c r="D584" s="19" t="s">
        <v>3087</v>
      </c>
      <c r="E584" s="19" t="s">
        <v>62</v>
      </c>
      <c r="F584" s="19" t="s">
        <v>49</v>
      </c>
      <c r="G584" s="21">
        <v>3838</v>
      </c>
      <c r="H58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84" s="22">
        <v>43517</v>
      </c>
      <c r="J584" s="23">
        <f ca="1">DATEDIF(BDD_client___segmentation__2[[#This Row],[date_web]],TODAY(),"M")</f>
        <v>49</v>
      </c>
      <c r="K58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84" s="21">
        <v>5</v>
      </c>
      <c r="M584" s="21">
        <f>BDD_client___segmentation__2[[#This Row],[24months_web]]*0.5</f>
        <v>2.5</v>
      </c>
      <c r="N584" s="21">
        <f ca="1">SUM(BDD_client___segmentation__2[[#This Row],[montant_score]],BDD_client___segmentation__2[[#This Row],[recence_score]],BDD_client___segmentation__2[[#This Row],[frequence_score]])</f>
        <v>32.5</v>
      </c>
      <c r="O584" s="19" t="s">
        <v>3088</v>
      </c>
      <c r="P584" s="19" t="s">
        <v>2884</v>
      </c>
      <c r="Q584" s="19" t="s">
        <v>2885</v>
      </c>
      <c r="R584" s="20">
        <v>44891</v>
      </c>
      <c r="S584">
        <v>3433</v>
      </c>
      <c r="T584">
        <v>96</v>
      </c>
    </row>
    <row r="585" spans="1:20" x14ac:dyDescent="0.25">
      <c r="A585">
        <v>584</v>
      </c>
      <c r="B585" s="19" t="s">
        <v>3089</v>
      </c>
      <c r="C585" s="19" t="s">
        <v>3090</v>
      </c>
      <c r="D585" s="19" t="s">
        <v>3091</v>
      </c>
      <c r="E585" s="19" t="s">
        <v>48</v>
      </c>
      <c r="F585" s="19" t="s">
        <v>112</v>
      </c>
      <c r="G585" s="21">
        <v>582</v>
      </c>
      <c r="H58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85" s="22">
        <v>44119</v>
      </c>
      <c r="J585" s="23">
        <f ca="1">DATEDIF(BDD_client___segmentation__2[[#This Row],[date_web]],TODAY(),"M")</f>
        <v>29</v>
      </c>
      <c r="K58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85" s="21">
        <v>8</v>
      </c>
      <c r="M585" s="21">
        <f>BDD_client___segmentation__2[[#This Row],[24months_web]]*0.5</f>
        <v>4</v>
      </c>
      <c r="N585" s="21">
        <f ca="1">SUM(BDD_client___segmentation__2[[#This Row],[montant_score]],BDD_client___segmentation__2[[#This Row],[recence_score]],BDD_client___segmentation__2[[#This Row],[frequence_score]])</f>
        <v>14</v>
      </c>
      <c r="O585" s="19" t="s">
        <v>3092</v>
      </c>
      <c r="P585" s="19" t="s">
        <v>3093</v>
      </c>
      <c r="Q585" s="19" t="s">
        <v>1871</v>
      </c>
      <c r="R585" s="20">
        <v>43600</v>
      </c>
      <c r="S585">
        <v>1093</v>
      </c>
      <c r="T585">
        <v>110</v>
      </c>
    </row>
    <row r="586" spans="1:20" x14ac:dyDescent="0.25">
      <c r="A586">
        <v>585</v>
      </c>
      <c r="B586" s="19" t="s">
        <v>1143</v>
      </c>
      <c r="C586" s="19" t="s">
        <v>3094</v>
      </c>
      <c r="D586" s="19" t="s">
        <v>3095</v>
      </c>
      <c r="E586" s="19" t="s">
        <v>62</v>
      </c>
      <c r="F586" s="19" t="s">
        <v>49</v>
      </c>
      <c r="G586" s="21">
        <v>1838</v>
      </c>
      <c r="H58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86" s="22">
        <v>44047</v>
      </c>
      <c r="J586" s="23">
        <f ca="1">DATEDIF(BDD_client___segmentation__2[[#This Row],[date_web]],TODAY(),"M")</f>
        <v>31</v>
      </c>
      <c r="K58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86" s="21">
        <v>20</v>
      </c>
      <c r="M586" s="21">
        <f>BDD_client___segmentation__2[[#This Row],[24months_web]]*0.5</f>
        <v>10</v>
      </c>
      <c r="N586" s="21">
        <f ca="1">SUM(BDD_client___segmentation__2[[#This Row],[montant_score]],BDD_client___segmentation__2[[#This Row],[recence_score]],BDD_client___segmentation__2[[#This Row],[frequence_score]])</f>
        <v>30</v>
      </c>
      <c r="O586" s="19" t="s">
        <v>531</v>
      </c>
      <c r="P586" s="19" t="s">
        <v>157</v>
      </c>
      <c r="Q586" s="19" t="s">
        <v>158</v>
      </c>
      <c r="R586" s="20">
        <v>43227</v>
      </c>
      <c r="S586">
        <v>4776</v>
      </c>
      <c r="T586">
        <v>61</v>
      </c>
    </row>
    <row r="587" spans="1:20" x14ac:dyDescent="0.25">
      <c r="A587">
        <v>586</v>
      </c>
      <c r="B587" s="19" t="s">
        <v>3096</v>
      </c>
      <c r="C587" s="19" t="s">
        <v>3097</v>
      </c>
      <c r="D587" s="19" t="s">
        <v>3098</v>
      </c>
      <c r="E587" s="19" t="s">
        <v>62</v>
      </c>
      <c r="F587" s="19" t="s">
        <v>63</v>
      </c>
      <c r="G587" s="21">
        <v>1848</v>
      </c>
      <c r="H58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87" s="22">
        <v>43918</v>
      </c>
      <c r="J587" s="23">
        <f ca="1">DATEDIF(BDD_client___segmentation__2[[#This Row],[date_web]],TODAY(),"M")</f>
        <v>35</v>
      </c>
      <c r="K58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87" s="21">
        <v>14</v>
      </c>
      <c r="M587" s="21">
        <f>BDD_client___segmentation__2[[#This Row],[24months_web]]*0.5</f>
        <v>7</v>
      </c>
      <c r="N587" s="21">
        <f ca="1">SUM(BDD_client___segmentation__2[[#This Row],[montant_score]],BDD_client___segmentation__2[[#This Row],[recence_score]],BDD_client___segmentation__2[[#This Row],[frequence_score]])</f>
        <v>27</v>
      </c>
      <c r="O587" s="19" t="s">
        <v>3099</v>
      </c>
      <c r="P587" s="19" t="s">
        <v>65</v>
      </c>
      <c r="Q587" s="19" t="s">
        <v>66</v>
      </c>
      <c r="R587" s="20">
        <v>43864</v>
      </c>
      <c r="S587">
        <v>4911</v>
      </c>
      <c r="T587">
        <v>35</v>
      </c>
    </row>
    <row r="588" spans="1:20" x14ac:dyDescent="0.25">
      <c r="A588">
        <v>587</v>
      </c>
      <c r="B588" s="19" t="s">
        <v>3100</v>
      </c>
      <c r="C588" s="19" t="s">
        <v>3101</v>
      </c>
      <c r="D588" s="19" t="s">
        <v>3102</v>
      </c>
      <c r="E588" s="19" t="s">
        <v>48</v>
      </c>
      <c r="F588" s="19" t="s">
        <v>49</v>
      </c>
      <c r="G588" s="21">
        <v>3579</v>
      </c>
      <c r="H58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88" s="22"/>
      <c r="J588" s="23">
        <f ca="1">DATEDIF(BDD_client___segmentation__2[[#This Row],[date_web]],TODAY(),"M")</f>
        <v>1478</v>
      </c>
      <c r="K58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88" s="21">
        <v>4</v>
      </c>
      <c r="M588" s="21">
        <f>BDD_client___segmentation__2[[#This Row],[24months_web]]*0.5</f>
        <v>2</v>
      </c>
      <c r="N588" s="21">
        <f ca="1">SUM(BDD_client___segmentation__2[[#This Row],[montant_score]],BDD_client___segmentation__2[[#This Row],[recence_score]],BDD_client___segmentation__2[[#This Row],[frequence_score]])</f>
        <v>32</v>
      </c>
      <c r="O588" s="19" t="s">
        <v>1560</v>
      </c>
      <c r="P588" s="19" t="s">
        <v>3103</v>
      </c>
      <c r="Q588" s="19" t="s">
        <v>3104</v>
      </c>
      <c r="R588" s="20">
        <v>44593</v>
      </c>
      <c r="S588">
        <v>3043</v>
      </c>
      <c r="T588">
        <v>53</v>
      </c>
    </row>
    <row r="589" spans="1:20" x14ac:dyDescent="0.25">
      <c r="A589">
        <v>588</v>
      </c>
      <c r="B589" s="19" t="s">
        <v>3105</v>
      </c>
      <c r="C589" s="19" t="s">
        <v>3106</v>
      </c>
      <c r="D589" s="19" t="s">
        <v>3107</v>
      </c>
      <c r="E589" s="19" t="s">
        <v>62</v>
      </c>
      <c r="F589" s="19" t="s">
        <v>49</v>
      </c>
      <c r="G589" s="21">
        <v>4424</v>
      </c>
      <c r="H58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89" s="22">
        <v>43525</v>
      </c>
      <c r="J589" s="23">
        <f ca="1">DATEDIF(BDD_client___segmentation__2[[#This Row],[date_web]],TODAY(),"M")</f>
        <v>48</v>
      </c>
      <c r="K58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89" s="21">
        <v>6</v>
      </c>
      <c r="M589" s="21">
        <f>BDD_client___segmentation__2[[#This Row],[24months_web]]*0.5</f>
        <v>3</v>
      </c>
      <c r="N589" s="21">
        <f ca="1">SUM(BDD_client___segmentation__2[[#This Row],[montant_score]],BDD_client___segmentation__2[[#This Row],[recence_score]],BDD_client___segmentation__2[[#This Row],[frequence_score]])</f>
        <v>33</v>
      </c>
      <c r="O589" s="19" t="s">
        <v>2768</v>
      </c>
      <c r="P589" s="19" t="s">
        <v>2870</v>
      </c>
      <c r="Q589" s="19" t="s">
        <v>2871</v>
      </c>
      <c r="R589" s="20">
        <v>44802</v>
      </c>
      <c r="S589">
        <v>4791</v>
      </c>
      <c r="T589">
        <v>14</v>
      </c>
    </row>
    <row r="590" spans="1:20" x14ac:dyDescent="0.25">
      <c r="A590">
        <v>589</v>
      </c>
      <c r="B590" s="19" t="s">
        <v>3108</v>
      </c>
      <c r="C590" s="19" t="s">
        <v>3109</v>
      </c>
      <c r="D590" s="19" t="s">
        <v>3110</v>
      </c>
      <c r="E590" s="19" t="s">
        <v>48</v>
      </c>
      <c r="F590" s="19" t="s">
        <v>49</v>
      </c>
      <c r="G590" s="21">
        <v>3762</v>
      </c>
      <c r="H59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90" s="22">
        <v>43117</v>
      </c>
      <c r="J590" s="23">
        <f ca="1">DATEDIF(BDD_client___segmentation__2[[#This Row],[date_web]],TODAY(),"M")</f>
        <v>62</v>
      </c>
      <c r="K59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90" s="21">
        <v>30</v>
      </c>
      <c r="M590" s="21">
        <f>BDD_client___segmentation__2[[#This Row],[24months_web]]*0.5</f>
        <v>15</v>
      </c>
      <c r="N590" s="21">
        <f ca="1">SUM(BDD_client___segmentation__2[[#This Row],[montant_score]],BDD_client___segmentation__2[[#This Row],[recence_score]],BDD_client___segmentation__2[[#This Row],[frequence_score]])</f>
        <v>45</v>
      </c>
      <c r="O590" s="19" t="s">
        <v>2290</v>
      </c>
      <c r="P590" s="19" t="s">
        <v>3111</v>
      </c>
      <c r="Q590" s="19" t="s">
        <v>2183</v>
      </c>
      <c r="R590" s="20">
        <v>44353</v>
      </c>
      <c r="S590">
        <v>3284</v>
      </c>
      <c r="T590">
        <v>166</v>
      </c>
    </row>
    <row r="591" spans="1:20" x14ac:dyDescent="0.25">
      <c r="A591">
        <v>590</v>
      </c>
      <c r="B591" s="19" t="s">
        <v>1795</v>
      </c>
      <c r="C591" s="19" t="s">
        <v>3112</v>
      </c>
      <c r="D591" s="19" t="s">
        <v>3113</v>
      </c>
      <c r="E591" s="19" t="s">
        <v>62</v>
      </c>
      <c r="F591" s="19" t="s">
        <v>49</v>
      </c>
      <c r="G591" s="21">
        <v>1096</v>
      </c>
      <c r="H59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91" s="22">
        <v>44780</v>
      </c>
      <c r="J591" s="23">
        <f ca="1">DATEDIF(BDD_client___segmentation__2[[#This Row],[date_web]],TODAY(),"M")</f>
        <v>7</v>
      </c>
      <c r="K59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591" s="21">
        <v>22</v>
      </c>
      <c r="M591" s="21">
        <f>BDD_client___segmentation__2[[#This Row],[24months_web]]*0.5</f>
        <v>11</v>
      </c>
      <c r="N591" s="21">
        <f ca="1">SUM(BDD_client___segmentation__2[[#This Row],[montant_score]],BDD_client___segmentation__2[[#This Row],[recence_score]],BDD_client___segmentation__2[[#This Row],[frequence_score]])</f>
        <v>36</v>
      </c>
      <c r="O591" s="19" t="s">
        <v>3114</v>
      </c>
      <c r="P591" s="19" t="s">
        <v>3115</v>
      </c>
      <c r="Q591" s="19" t="s">
        <v>1696</v>
      </c>
      <c r="R591" s="20">
        <v>44258</v>
      </c>
      <c r="S591">
        <v>2698</v>
      </c>
      <c r="T591">
        <v>89</v>
      </c>
    </row>
    <row r="592" spans="1:20" x14ac:dyDescent="0.25">
      <c r="A592">
        <v>591</v>
      </c>
      <c r="B592" s="19" t="s">
        <v>3116</v>
      </c>
      <c r="C592" s="19" t="s">
        <v>3117</v>
      </c>
      <c r="D592" s="19" t="s">
        <v>3118</v>
      </c>
      <c r="E592" s="19" t="s">
        <v>48</v>
      </c>
      <c r="F592" s="19" t="s">
        <v>49</v>
      </c>
      <c r="G592" s="21">
        <v>782</v>
      </c>
      <c r="H59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92" s="22">
        <v>44491</v>
      </c>
      <c r="J592" s="23">
        <f ca="1">DATEDIF(BDD_client___segmentation__2[[#This Row],[date_web]],TODAY(),"M")</f>
        <v>17</v>
      </c>
      <c r="K59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592" s="21">
        <v>20</v>
      </c>
      <c r="M592" s="21">
        <f>BDD_client___segmentation__2[[#This Row],[24months_web]]*0.5</f>
        <v>10</v>
      </c>
      <c r="N592" s="21">
        <f ca="1">SUM(BDD_client___segmentation__2[[#This Row],[montant_score]],BDD_client___segmentation__2[[#This Row],[recence_score]],BDD_client___segmentation__2[[#This Row],[frequence_score]])</f>
        <v>21</v>
      </c>
      <c r="O592" s="19" t="s">
        <v>3119</v>
      </c>
      <c r="P592" s="19" t="s">
        <v>3120</v>
      </c>
      <c r="Q592" s="19" t="s">
        <v>158</v>
      </c>
      <c r="R592" s="20">
        <v>44285</v>
      </c>
      <c r="S592">
        <v>1075</v>
      </c>
      <c r="T592">
        <v>207</v>
      </c>
    </row>
    <row r="593" spans="1:20" x14ac:dyDescent="0.25">
      <c r="A593">
        <v>592</v>
      </c>
      <c r="B593" s="19" t="s">
        <v>3121</v>
      </c>
      <c r="C593" s="19" t="s">
        <v>3122</v>
      </c>
      <c r="D593" s="19" t="s">
        <v>3123</v>
      </c>
      <c r="E593" s="19" t="s">
        <v>48</v>
      </c>
      <c r="F593" s="19" t="s">
        <v>49</v>
      </c>
      <c r="G593" s="21">
        <v>710</v>
      </c>
      <c r="H59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593" s="22">
        <v>44897</v>
      </c>
      <c r="J593" s="23">
        <f ca="1">DATEDIF(BDD_client___segmentation__2[[#This Row],[date_web]],TODAY(),"M")</f>
        <v>3</v>
      </c>
      <c r="K59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593" s="21">
        <v>26</v>
      </c>
      <c r="M593" s="21">
        <f>BDD_client___segmentation__2[[#This Row],[24months_web]]*0.5</f>
        <v>13</v>
      </c>
      <c r="N593" s="21">
        <f ca="1">SUM(BDD_client___segmentation__2[[#This Row],[montant_score]],BDD_client___segmentation__2[[#This Row],[recence_score]],BDD_client___segmentation__2[[#This Row],[frequence_score]])</f>
        <v>43</v>
      </c>
      <c r="O593" s="19" t="s">
        <v>3124</v>
      </c>
      <c r="P593" s="19" t="s">
        <v>3125</v>
      </c>
      <c r="Q593" s="19" t="s">
        <v>3126</v>
      </c>
      <c r="R593" s="20">
        <v>44019</v>
      </c>
      <c r="S593">
        <v>1856</v>
      </c>
      <c r="T593">
        <v>45</v>
      </c>
    </row>
    <row r="594" spans="1:20" x14ac:dyDescent="0.25">
      <c r="A594">
        <v>593</v>
      </c>
      <c r="B594" s="19" t="s">
        <v>3127</v>
      </c>
      <c r="C594" s="19" t="s">
        <v>3128</v>
      </c>
      <c r="D594" s="19" t="s">
        <v>3129</v>
      </c>
      <c r="E594" s="19" t="s">
        <v>48</v>
      </c>
      <c r="F594" s="19" t="s">
        <v>63</v>
      </c>
      <c r="G594" s="21">
        <v>422</v>
      </c>
      <c r="H59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594" s="22">
        <v>44819</v>
      </c>
      <c r="J594" s="23">
        <f ca="1">DATEDIF(BDD_client___segmentation__2[[#This Row],[date_web]],TODAY(),"M")</f>
        <v>6</v>
      </c>
      <c r="K59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594" s="21">
        <v>19</v>
      </c>
      <c r="M594" s="21">
        <f>BDD_client___segmentation__2[[#This Row],[24months_web]]*0.5</f>
        <v>9.5</v>
      </c>
      <c r="N594" s="21">
        <f ca="1">SUM(BDD_client___segmentation__2[[#This Row],[montant_score]],BDD_client___segmentation__2[[#This Row],[recence_score]],BDD_client___segmentation__2[[#This Row],[frequence_score]])</f>
        <v>24.5</v>
      </c>
      <c r="O594" s="19" t="s">
        <v>614</v>
      </c>
      <c r="P594" s="19" t="s">
        <v>2442</v>
      </c>
      <c r="Q594" s="19" t="s">
        <v>2443</v>
      </c>
      <c r="R594" s="20">
        <v>44318</v>
      </c>
      <c r="S594">
        <v>773</v>
      </c>
      <c r="T594">
        <v>106</v>
      </c>
    </row>
    <row r="595" spans="1:20" x14ac:dyDescent="0.25">
      <c r="A595">
        <v>594</v>
      </c>
      <c r="B595" s="19" t="s">
        <v>3130</v>
      </c>
      <c r="C595" s="19" t="s">
        <v>3131</v>
      </c>
      <c r="D595" s="19" t="s">
        <v>3132</v>
      </c>
      <c r="E595" s="19" t="s">
        <v>62</v>
      </c>
      <c r="F595" s="19" t="s">
        <v>49</v>
      </c>
      <c r="G595" s="21">
        <v>3784</v>
      </c>
      <c r="H59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95" s="22">
        <v>44165</v>
      </c>
      <c r="J595" s="23">
        <f ca="1">DATEDIF(BDD_client___segmentation__2[[#This Row],[date_web]],TODAY(),"M")</f>
        <v>27</v>
      </c>
      <c r="K59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95" s="21">
        <v>6</v>
      </c>
      <c r="M595" s="21">
        <f>BDD_client___segmentation__2[[#This Row],[24months_web]]*0.5</f>
        <v>3</v>
      </c>
      <c r="N595" s="21">
        <f ca="1">SUM(BDD_client___segmentation__2[[#This Row],[montant_score]],BDD_client___segmentation__2[[#This Row],[recence_score]],BDD_client___segmentation__2[[#This Row],[frequence_score]])</f>
        <v>33</v>
      </c>
      <c r="O595" s="19" t="s">
        <v>3133</v>
      </c>
      <c r="P595" s="19" t="s">
        <v>3134</v>
      </c>
      <c r="Q595" s="19" t="s">
        <v>3135</v>
      </c>
      <c r="R595" s="20">
        <v>44536</v>
      </c>
      <c r="S595">
        <v>1941</v>
      </c>
      <c r="T595">
        <v>189</v>
      </c>
    </row>
    <row r="596" spans="1:20" x14ac:dyDescent="0.25">
      <c r="A596">
        <v>595</v>
      </c>
      <c r="B596" s="19" t="s">
        <v>2124</v>
      </c>
      <c r="C596" s="19" t="s">
        <v>3136</v>
      </c>
      <c r="D596" s="19" t="s">
        <v>3137</v>
      </c>
      <c r="E596" s="19" t="s">
        <v>48</v>
      </c>
      <c r="F596" s="19" t="s">
        <v>205</v>
      </c>
      <c r="G596" s="21">
        <v>1895</v>
      </c>
      <c r="H59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96" s="22">
        <v>44067</v>
      </c>
      <c r="J596" s="23">
        <f ca="1">DATEDIF(BDD_client___segmentation__2[[#This Row],[date_web]],TODAY(),"M")</f>
        <v>31</v>
      </c>
      <c r="K59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96" s="21">
        <v>8</v>
      </c>
      <c r="M596" s="21">
        <f>BDD_client___segmentation__2[[#This Row],[24months_web]]*0.5</f>
        <v>4</v>
      </c>
      <c r="N596" s="21">
        <f ca="1">SUM(BDD_client___segmentation__2[[#This Row],[montant_score]],BDD_client___segmentation__2[[#This Row],[recence_score]],BDD_client___segmentation__2[[#This Row],[frequence_score]])</f>
        <v>24</v>
      </c>
      <c r="O596" s="19" t="s">
        <v>3138</v>
      </c>
      <c r="P596" s="19" t="s">
        <v>3139</v>
      </c>
      <c r="Q596" s="19" t="s">
        <v>3140</v>
      </c>
      <c r="R596" s="20">
        <v>43541</v>
      </c>
      <c r="S596">
        <v>68</v>
      </c>
      <c r="T596">
        <v>134</v>
      </c>
    </row>
    <row r="597" spans="1:20" x14ac:dyDescent="0.25">
      <c r="A597">
        <v>596</v>
      </c>
      <c r="B597" s="19" t="s">
        <v>3141</v>
      </c>
      <c r="C597" s="19" t="s">
        <v>3142</v>
      </c>
      <c r="D597" s="19" t="s">
        <v>3143</v>
      </c>
      <c r="E597" s="19" t="s">
        <v>48</v>
      </c>
      <c r="F597" s="19" t="s">
        <v>49</v>
      </c>
      <c r="G597" s="21">
        <v>4022</v>
      </c>
      <c r="H59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97" s="22">
        <v>44820</v>
      </c>
      <c r="J597" s="23">
        <f ca="1">DATEDIF(BDD_client___segmentation__2[[#This Row],[date_web]],TODAY(),"M")</f>
        <v>6</v>
      </c>
      <c r="K59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597" s="21">
        <v>25</v>
      </c>
      <c r="M597" s="21">
        <f>BDD_client___segmentation__2[[#This Row],[24months_web]]*0.5</f>
        <v>12.5</v>
      </c>
      <c r="N597" s="21">
        <f ca="1">SUM(BDD_client___segmentation__2[[#This Row],[montant_score]],BDD_client___segmentation__2[[#This Row],[recence_score]],BDD_client___segmentation__2[[#This Row],[frequence_score]])</f>
        <v>52.5</v>
      </c>
      <c r="O597" s="19" t="s">
        <v>2479</v>
      </c>
      <c r="P597" s="19" t="s">
        <v>1602</v>
      </c>
      <c r="Q597" s="19" t="s">
        <v>1603</v>
      </c>
      <c r="R597" s="20">
        <v>44660</v>
      </c>
      <c r="S597">
        <v>2214</v>
      </c>
      <c r="T597">
        <v>176</v>
      </c>
    </row>
    <row r="598" spans="1:20" x14ac:dyDescent="0.25">
      <c r="A598">
        <v>597</v>
      </c>
      <c r="B598" s="19" t="s">
        <v>974</v>
      </c>
      <c r="C598" s="19" t="s">
        <v>3144</v>
      </c>
      <c r="D598" s="19" t="s">
        <v>3145</v>
      </c>
      <c r="E598" s="19" t="s">
        <v>48</v>
      </c>
      <c r="F598" s="19" t="s">
        <v>49</v>
      </c>
      <c r="G598" s="21">
        <v>4614</v>
      </c>
      <c r="H59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598" s="22">
        <v>43972</v>
      </c>
      <c r="J598" s="23">
        <f ca="1">DATEDIF(BDD_client___segmentation__2[[#This Row],[date_web]],TODAY(),"M")</f>
        <v>34</v>
      </c>
      <c r="K59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98" s="21">
        <v>14</v>
      </c>
      <c r="M598" s="21">
        <f>BDD_client___segmentation__2[[#This Row],[24months_web]]*0.5</f>
        <v>7</v>
      </c>
      <c r="N598" s="21">
        <f ca="1">SUM(BDD_client___segmentation__2[[#This Row],[montant_score]],BDD_client___segmentation__2[[#This Row],[recence_score]],BDD_client___segmentation__2[[#This Row],[frequence_score]])</f>
        <v>37</v>
      </c>
      <c r="O598" s="19" t="s">
        <v>265</v>
      </c>
      <c r="P598" s="19" t="s">
        <v>3146</v>
      </c>
      <c r="Q598" s="19" t="s">
        <v>3147</v>
      </c>
      <c r="R598" s="20">
        <v>43431</v>
      </c>
      <c r="S598">
        <v>2329</v>
      </c>
      <c r="T598">
        <v>17</v>
      </c>
    </row>
    <row r="599" spans="1:20" x14ac:dyDescent="0.25">
      <c r="A599">
        <v>598</v>
      </c>
      <c r="B599" s="19" t="s">
        <v>3148</v>
      </c>
      <c r="C599" s="19" t="s">
        <v>3149</v>
      </c>
      <c r="D599" s="19" t="s">
        <v>3150</v>
      </c>
      <c r="E599" s="19" t="s">
        <v>62</v>
      </c>
      <c r="F599" s="19" t="s">
        <v>49</v>
      </c>
      <c r="G599" s="21">
        <v>1869</v>
      </c>
      <c r="H59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599" s="22">
        <v>43151</v>
      </c>
      <c r="J599" s="23">
        <f ca="1">DATEDIF(BDD_client___segmentation__2[[#This Row],[date_web]],TODAY(),"M")</f>
        <v>61</v>
      </c>
      <c r="K59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599" s="21">
        <v>17</v>
      </c>
      <c r="M599" s="21">
        <f>BDD_client___segmentation__2[[#This Row],[24months_web]]*0.5</f>
        <v>8.5</v>
      </c>
      <c r="N599" s="21">
        <f ca="1">SUM(BDD_client___segmentation__2[[#This Row],[montant_score]],BDD_client___segmentation__2[[#This Row],[recence_score]],BDD_client___segmentation__2[[#This Row],[frequence_score]])</f>
        <v>28.5</v>
      </c>
      <c r="O599" s="19" t="s">
        <v>3151</v>
      </c>
      <c r="P599" s="19" t="s">
        <v>3152</v>
      </c>
      <c r="Q599" s="19" t="s">
        <v>3153</v>
      </c>
      <c r="R599" s="20">
        <v>44832</v>
      </c>
      <c r="S599">
        <v>2844</v>
      </c>
      <c r="T599">
        <v>21</v>
      </c>
    </row>
    <row r="600" spans="1:20" x14ac:dyDescent="0.25">
      <c r="A600">
        <v>599</v>
      </c>
      <c r="B600" s="19" t="s">
        <v>3154</v>
      </c>
      <c r="C600" s="19" t="s">
        <v>3155</v>
      </c>
      <c r="D600" s="19" t="s">
        <v>3156</v>
      </c>
      <c r="E600" s="19" t="s">
        <v>48</v>
      </c>
      <c r="F600" s="19" t="s">
        <v>49</v>
      </c>
      <c r="G600" s="21">
        <v>3929</v>
      </c>
      <c r="H60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00" s="22">
        <v>43764</v>
      </c>
      <c r="J600" s="23">
        <f ca="1">DATEDIF(BDD_client___segmentation__2[[#This Row],[date_web]],TODAY(),"M")</f>
        <v>41</v>
      </c>
      <c r="K60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00" s="21">
        <v>12</v>
      </c>
      <c r="M600" s="21">
        <f>BDD_client___segmentation__2[[#This Row],[24months_web]]*0.5</f>
        <v>6</v>
      </c>
      <c r="N600" s="21">
        <f ca="1">SUM(BDD_client___segmentation__2[[#This Row],[montant_score]],BDD_client___segmentation__2[[#This Row],[recence_score]],BDD_client___segmentation__2[[#This Row],[frequence_score]])</f>
        <v>36</v>
      </c>
      <c r="O600" s="19" t="s">
        <v>3157</v>
      </c>
      <c r="P600" s="19" t="s">
        <v>3158</v>
      </c>
      <c r="Q600" s="19" t="s">
        <v>89</v>
      </c>
      <c r="R600" s="20">
        <v>44192</v>
      </c>
      <c r="S600">
        <v>3854</v>
      </c>
      <c r="T600">
        <v>44</v>
      </c>
    </row>
    <row r="601" spans="1:20" x14ac:dyDescent="0.25">
      <c r="A601">
        <v>600</v>
      </c>
      <c r="B601" s="19" t="s">
        <v>3159</v>
      </c>
      <c r="C601" s="19" t="s">
        <v>3160</v>
      </c>
      <c r="D601" s="19" t="s">
        <v>3161</v>
      </c>
      <c r="E601" s="19" t="s">
        <v>48</v>
      </c>
      <c r="F601" s="19" t="s">
        <v>125</v>
      </c>
      <c r="G601" s="21">
        <v>2451</v>
      </c>
      <c r="H60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01" s="22">
        <v>43281</v>
      </c>
      <c r="J601" s="23">
        <f ca="1">DATEDIF(BDD_client___segmentation__2[[#This Row],[date_web]],TODAY(),"M")</f>
        <v>56</v>
      </c>
      <c r="K60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01" s="21">
        <v>6</v>
      </c>
      <c r="M601" s="21">
        <f>BDD_client___segmentation__2[[#This Row],[24months_web]]*0.5</f>
        <v>3</v>
      </c>
      <c r="N601" s="21">
        <f ca="1">SUM(BDD_client___segmentation__2[[#This Row],[montant_score]],BDD_client___segmentation__2[[#This Row],[recence_score]],BDD_client___segmentation__2[[#This Row],[frequence_score]])</f>
        <v>23</v>
      </c>
      <c r="O601" s="19" t="s">
        <v>70</v>
      </c>
      <c r="P601" s="19" t="s">
        <v>3162</v>
      </c>
      <c r="Q601" s="19" t="s">
        <v>3163</v>
      </c>
      <c r="R601" s="20">
        <v>44204</v>
      </c>
      <c r="S601">
        <v>3398</v>
      </c>
      <c r="T601">
        <v>41</v>
      </c>
    </row>
    <row r="602" spans="1:20" x14ac:dyDescent="0.25">
      <c r="A602">
        <v>601</v>
      </c>
      <c r="B602" s="19" t="s">
        <v>3164</v>
      </c>
      <c r="C602" s="19" t="s">
        <v>3165</v>
      </c>
      <c r="D602" s="19" t="s">
        <v>3166</v>
      </c>
      <c r="E602" s="19" t="s">
        <v>48</v>
      </c>
      <c r="F602" s="19" t="s">
        <v>49</v>
      </c>
      <c r="G602" s="21">
        <v>1400</v>
      </c>
      <c r="H60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02" s="22">
        <v>44000</v>
      </c>
      <c r="J602" s="23">
        <f ca="1">DATEDIF(BDD_client___segmentation__2[[#This Row],[date_web]],TODAY(),"M")</f>
        <v>33</v>
      </c>
      <c r="K60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02" s="21">
        <v>16</v>
      </c>
      <c r="M602" s="21">
        <f>BDD_client___segmentation__2[[#This Row],[24months_web]]*0.5</f>
        <v>8</v>
      </c>
      <c r="N602" s="21">
        <f ca="1">SUM(BDD_client___segmentation__2[[#This Row],[montant_score]],BDD_client___segmentation__2[[#This Row],[recence_score]],BDD_client___segmentation__2[[#This Row],[frequence_score]])</f>
        <v>28</v>
      </c>
      <c r="O602" s="19" t="s">
        <v>2057</v>
      </c>
      <c r="P602" s="19" t="s">
        <v>1523</v>
      </c>
      <c r="Q602" s="19" t="s">
        <v>441</v>
      </c>
      <c r="R602" s="20">
        <v>44299</v>
      </c>
      <c r="S602">
        <v>532</v>
      </c>
      <c r="T602">
        <v>236</v>
      </c>
    </row>
    <row r="603" spans="1:20" x14ac:dyDescent="0.25">
      <c r="A603">
        <v>602</v>
      </c>
      <c r="B603" s="19" t="s">
        <v>3167</v>
      </c>
      <c r="C603" s="19" t="s">
        <v>3168</v>
      </c>
      <c r="D603" s="19" t="s">
        <v>3169</v>
      </c>
      <c r="E603" s="19" t="s">
        <v>62</v>
      </c>
      <c r="F603" s="19" t="s">
        <v>49</v>
      </c>
      <c r="G603" s="21">
        <v>3276</v>
      </c>
      <c r="H60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03" s="22">
        <v>43223</v>
      </c>
      <c r="J603" s="23">
        <f ca="1">DATEDIF(BDD_client___segmentation__2[[#This Row],[date_web]],TODAY(),"M")</f>
        <v>58</v>
      </c>
      <c r="K60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03" s="21">
        <v>8</v>
      </c>
      <c r="M603" s="21">
        <f>BDD_client___segmentation__2[[#This Row],[24months_web]]*0.5</f>
        <v>4</v>
      </c>
      <c r="N603" s="21">
        <f ca="1">SUM(BDD_client___segmentation__2[[#This Row],[montant_score]],BDD_client___segmentation__2[[#This Row],[recence_score]],BDD_client___segmentation__2[[#This Row],[frequence_score]])</f>
        <v>34</v>
      </c>
      <c r="O603" s="19" t="s">
        <v>3170</v>
      </c>
      <c r="P603" s="19" t="s">
        <v>3171</v>
      </c>
      <c r="Q603" s="19" t="s">
        <v>1474</v>
      </c>
      <c r="R603" s="20">
        <v>43435</v>
      </c>
      <c r="S603">
        <v>4517</v>
      </c>
      <c r="T603">
        <v>172</v>
      </c>
    </row>
    <row r="604" spans="1:20" x14ac:dyDescent="0.25">
      <c r="A604">
        <v>603</v>
      </c>
      <c r="B604" s="19" t="s">
        <v>3172</v>
      </c>
      <c r="C604" s="19" t="s">
        <v>3173</v>
      </c>
      <c r="D604" s="19" t="s">
        <v>3174</v>
      </c>
      <c r="E604" s="19" t="s">
        <v>48</v>
      </c>
      <c r="F604" s="19" t="s">
        <v>49</v>
      </c>
      <c r="G604" s="21">
        <v>3195</v>
      </c>
      <c r="H60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04" s="22">
        <v>44404</v>
      </c>
      <c r="J604" s="23">
        <f ca="1">DATEDIF(BDD_client___segmentation__2[[#This Row],[date_web]],TODAY(),"M")</f>
        <v>20</v>
      </c>
      <c r="K60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04" s="21">
        <v>17</v>
      </c>
      <c r="M604" s="21">
        <f>BDD_client___segmentation__2[[#This Row],[24months_web]]*0.5</f>
        <v>8.5</v>
      </c>
      <c r="N604" s="21">
        <f ca="1">SUM(BDD_client___segmentation__2[[#This Row],[montant_score]],BDD_client___segmentation__2[[#This Row],[recence_score]],BDD_client___segmentation__2[[#This Row],[frequence_score]])</f>
        <v>39.5</v>
      </c>
      <c r="O604" s="19" t="s">
        <v>2495</v>
      </c>
      <c r="P604" s="19" t="s">
        <v>1549</v>
      </c>
      <c r="Q604" s="19" t="s">
        <v>1550</v>
      </c>
      <c r="R604" s="20">
        <v>44586</v>
      </c>
      <c r="S604">
        <v>1582</v>
      </c>
      <c r="T604">
        <v>159</v>
      </c>
    </row>
    <row r="605" spans="1:20" x14ac:dyDescent="0.25">
      <c r="A605">
        <v>604</v>
      </c>
      <c r="B605" s="19" t="s">
        <v>3175</v>
      </c>
      <c r="C605" s="19" t="s">
        <v>3176</v>
      </c>
      <c r="D605" s="19" t="s">
        <v>3177</v>
      </c>
      <c r="E605" s="19" t="s">
        <v>48</v>
      </c>
      <c r="F605" s="19" t="s">
        <v>49</v>
      </c>
      <c r="G605" s="21">
        <v>290</v>
      </c>
      <c r="H60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05" s="22">
        <v>43545</v>
      </c>
      <c r="J605" s="23">
        <f ca="1">DATEDIF(BDD_client___segmentation__2[[#This Row],[date_web]],TODAY(),"M")</f>
        <v>48</v>
      </c>
      <c r="K60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05" s="21">
        <v>26</v>
      </c>
      <c r="M605" s="21">
        <f>BDD_client___segmentation__2[[#This Row],[24months_web]]*0.5</f>
        <v>13</v>
      </c>
      <c r="N605" s="21">
        <f ca="1">SUM(BDD_client___segmentation__2[[#This Row],[montant_score]],BDD_client___segmentation__2[[#This Row],[recence_score]],BDD_client___segmentation__2[[#This Row],[frequence_score]])</f>
        <v>18</v>
      </c>
      <c r="O605" s="19" t="s">
        <v>3178</v>
      </c>
      <c r="P605" s="19" t="s">
        <v>3179</v>
      </c>
      <c r="Q605" s="19" t="s">
        <v>279</v>
      </c>
      <c r="R605" s="20">
        <v>43195</v>
      </c>
      <c r="S605">
        <v>4714</v>
      </c>
      <c r="T605">
        <v>125</v>
      </c>
    </row>
    <row r="606" spans="1:20" x14ac:dyDescent="0.25">
      <c r="A606">
        <v>605</v>
      </c>
      <c r="B606" s="19" t="s">
        <v>3180</v>
      </c>
      <c r="C606" s="19" t="s">
        <v>3181</v>
      </c>
      <c r="D606" s="19" t="s">
        <v>3182</v>
      </c>
      <c r="E606" s="19" t="s">
        <v>62</v>
      </c>
      <c r="F606" s="19" t="s">
        <v>49</v>
      </c>
      <c r="G606" s="21">
        <v>41</v>
      </c>
      <c r="H60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</v>
      </c>
      <c r="I606" s="22">
        <v>44204</v>
      </c>
      <c r="J606" s="23">
        <f ca="1">DATEDIF(BDD_client___segmentation__2[[#This Row],[date_web]],TODAY(),"M")</f>
        <v>26</v>
      </c>
      <c r="K60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06" s="21">
        <v>17</v>
      </c>
      <c r="M606" s="21">
        <f>BDD_client___segmentation__2[[#This Row],[24months_web]]*0.5</f>
        <v>8.5</v>
      </c>
      <c r="N606" s="21">
        <f ca="1">SUM(BDD_client___segmentation__2[[#This Row],[montant_score]],BDD_client___segmentation__2[[#This Row],[recence_score]],BDD_client___segmentation__2[[#This Row],[frequence_score]])</f>
        <v>9.5</v>
      </c>
      <c r="O606" s="19" t="s">
        <v>3183</v>
      </c>
      <c r="P606" s="19" t="s">
        <v>1309</v>
      </c>
      <c r="Q606" s="19" t="s">
        <v>201</v>
      </c>
      <c r="R606" s="20">
        <v>44322</v>
      </c>
      <c r="S606">
        <v>3823</v>
      </c>
      <c r="T606">
        <v>23</v>
      </c>
    </row>
    <row r="607" spans="1:20" x14ac:dyDescent="0.25">
      <c r="A607">
        <v>606</v>
      </c>
      <c r="B607" s="19" t="s">
        <v>377</v>
      </c>
      <c r="C607" s="19" t="s">
        <v>3184</v>
      </c>
      <c r="D607" s="19" t="s">
        <v>3185</v>
      </c>
      <c r="E607" s="19" t="s">
        <v>48</v>
      </c>
      <c r="F607" s="19" t="s">
        <v>125</v>
      </c>
      <c r="G607" s="21">
        <v>4437</v>
      </c>
      <c r="H60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07" s="22">
        <v>44145</v>
      </c>
      <c r="J607" s="23">
        <f ca="1">DATEDIF(BDD_client___segmentation__2[[#This Row],[date_web]],TODAY(),"M")</f>
        <v>28</v>
      </c>
      <c r="K60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07" s="21">
        <v>10</v>
      </c>
      <c r="M607" s="21">
        <f>BDD_client___segmentation__2[[#This Row],[24months_web]]*0.5</f>
        <v>5</v>
      </c>
      <c r="N607" s="21">
        <f ca="1">SUM(BDD_client___segmentation__2[[#This Row],[montant_score]],BDD_client___segmentation__2[[#This Row],[recence_score]],BDD_client___segmentation__2[[#This Row],[frequence_score]])</f>
        <v>35</v>
      </c>
      <c r="O607" s="19" t="s">
        <v>638</v>
      </c>
      <c r="P607" s="19" t="s">
        <v>3186</v>
      </c>
      <c r="Q607" s="19" t="s">
        <v>285</v>
      </c>
      <c r="R607" s="20">
        <v>43937</v>
      </c>
      <c r="S607">
        <v>3721</v>
      </c>
      <c r="T607">
        <v>92</v>
      </c>
    </row>
    <row r="608" spans="1:20" x14ac:dyDescent="0.25">
      <c r="A608">
        <v>607</v>
      </c>
      <c r="B608" s="19" t="s">
        <v>3187</v>
      </c>
      <c r="C608" s="19" t="s">
        <v>3188</v>
      </c>
      <c r="D608" s="19" t="s">
        <v>3189</v>
      </c>
      <c r="E608" s="19" t="s">
        <v>62</v>
      </c>
      <c r="F608" s="19" t="s">
        <v>49</v>
      </c>
      <c r="G608" s="21">
        <v>1774</v>
      </c>
      <c r="H60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08" s="22">
        <v>44264</v>
      </c>
      <c r="J608" s="23">
        <f ca="1">DATEDIF(BDD_client___segmentation__2[[#This Row],[date_web]],TODAY(),"M")</f>
        <v>24</v>
      </c>
      <c r="K60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08" s="21">
        <v>7</v>
      </c>
      <c r="M608" s="21">
        <f>BDD_client___segmentation__2[[#This Row],[24months_web]]*0.5</f>
        <v>3.5</v>
      </c>
      <c r="N608" s="21">
        <f ca="1">SUM(BDD_client___segmentation__2[[#This Row],[montant_score]],BDD_client___segmentation__2[[#This Row],[recence_score]],BDD_client___segmentation__2[[#This Row],[frequence_score]])</f>
        <v>24.5</v>
      </c>
      <c r="O608" s="19" t="s">
        <v>451</v>
      </c>
      <c r="P608" s="19" t="s">
        <v>3190</v>
      </c>
      <c r="Q608" s="19" t="s">
        <v>3191</v>
      </c>
      <c r="R608" s="20">
        <v>43218</v>
      </c>
      <c r="S608">
        <v>4965</v>
      </c>
      <c r="T608">
        <v>75</v>
      </c>
    </row>
    <row r="609" spans="1:20" x14ac:dyDescent="0.25">
      <c r="A609">
        <v>608</v>
      </c>
      <c r="B609" s="19" t="s">
        <v>3192</v>
      </c>
      <c r="C609" s="19" t="s">
        <v>3193</v>
      </c>
      <c r="D609" s="19" t="s">
        <v>3194</v>
      </c>
      <c r="E609" s="19" t="s">
        <v>62</v>
      </c>
      <c r="F609" s="19" t="s">
        <v>398</v>
      </c>
      <c r="G609" s="21">
        <v>3675</v>
      </c>
      <c r="H60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09" s="22">
        <v>43313</v>
      </c>
      <c r="J609" s="23">
        <f ca="1">DATEDIF(BDD_client___segmentation__2[[#This Row],[date_web]],TODAY(),"M")</f>
        <v>55</v>
      </c>
      <c r="K60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09" s="21">
        <v>20</v>
      </c>
      <c r="M609" s="21">
        <f>BDD_client___segmentation__2[[#This Row],[24months_web]]*0.5</f>
        <v>10</v>
      </c>
      <c r="N609" s="21">
        <f ca="1">SUM(BDD_client___segmentation__2[[#This Row],[montant_score]],BDD_client___segmentation__2[[#This Row],[recence_score]],BDD_client___segmentation__2[[#This Row],[frequence_score]])</f>
        <v>40</v>
      </c>
      <c r="O609" s="19" t="s">
        <v>542</v>
      </c>
      <c r="P609" s="19" t="s">
        <v>3195</v>
      </c>
      <c r="Q609" s="19" t="s">
        <v>3196</v>
      </c>
      <c r="R609" s="20">
        <v>44824</v>
      </c>
      <c r="S609">
        <v>3154</v>
      </c>
      <c r="T609">
        <v>96</v>
      </c>
    </row>
    <row r="610" spans="1:20" x14ac:dyDescent="0.25">
      <c r="A610">
        <v>609</v>
      </c>
      <c r="B610" s="19" t="s">
        <v>3197</v>
      </c>
      <c r="C610" s="19" t="s">
        <v>3198</v>
      </c>
      <c r="D610" s="19" t="s">
        <v>3199</v>
      </c>
      <c r="E610" s="19" t="s">
        <v>48</v>
      </c>
      <c r="F610" s="19" t="s">
        <v>49</v>
      </c>
      <c r="G610" s="21">
        <v>2507</v>
      </c>
      <c r="H61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10" s="22">
        <v>43820</v>
      </c>
      <c r="J610" s="23">
        <f ca="1">DATEDIF(BDD_client___segmentation__2[[#This Row],[date_web]],TODAY(),"M")</f>
        <v>39</v>
      </c>
      <c r="K61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10" s="21">
        <v>20</v>
      </c>
      <c r="M610" s="21">
        <f>BDD_client___segmentation__2[[#This Row],[24months_web]]*0.5</f>
        <v>10</v>
      </c>
      <c r="N610" s="21">
        <f ca="1">SUM(BDD_client___segmentation__2[[#This Row],[montant_score]],BDD_client___segmentation__2[[#This Row],[recence_score]],BDD_client___segmentation__2[[#This Row],[frequence_score]])</f>
        <v>30</v>
      </c>
      <c r="O610" s="19" t="s">
        <v>3200</v>
      </c>
      <c r="P610" s="19" t="s">
        <v>3201</v>
      </c>
      <c r="Q610" s="19" t="s">
        <v>1052</v>
      </c>
      <c r="R610" s="20">
        <v>44853</v>
      </c>
      <c r="S610">
        <v>2803</v>
      </c>
      <c r="T610">
        <v>237</v>
      </c>
    </row>
    <row r="611" spans="1:20" x14ac:dyDescent="0.25">
      <c r="A611">
        <v>610</v>
      </c>
      <c r="B611" s="19" t="s">
        <v>3202</v>
      </c>
      <c r="C611" s="19" t="s">
        <v>3203</v>
      </c>
      <c r="D611" s="19" t="s">
        <v>3204</v>
      </c>
      <c r="E611" s="19" t="s">
        <v>48</v>
      </c>
      <c r="F611" s="19" t="s">
        <v>49</v>
      </c>
      <c r="G611" s="21">
        <v>3045</v>
      </c>
      <c r="H61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11" s="22">
        <v>44732</v>
      </c>
      <c r="J611" s="23">
        <f ca="1">DATEDIF(BDD_client___segmentation__2[[#This Row],[date_web]],TODAY(),"M")</f>
        <v>9</v>
      </c>
      <c r="K61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11" s="21">
        <v>1</v>
      </c>
      <c r="M611" s="21">
        <f>BDD_client___segmentation__2[[#This Row],[24months_web]]*0.5</f>
        <v>0.5</v>
      </c>
      <c r="N611" s="21">
        <f ca="1">SUM(BDD_client___segmentation__2[[#This Row],[montant_score]],BDD_client___segmentation__2[[#This Row],[recence_score]],BDD_client___segmentation__2[[#This Row],[frequence_score]])</f>
        <v>35.5</v>
      </c>
      <c r="O611" s="19" t="s">
        <v>3205</v>
      </c>
      <c r="P611" s="19" t="s">
        <v>3206</v>
      </c>
      <c r="Q611" s="19" t="s">
        <v>89</v>
      </c>
      <c r="R611" s="20">
        <v>44834</v>
      </c>
      <c r="S611">
        <v>4426</v>
      </c>
      <c r="T611">
        <v>81</v>
      </c>
    </row>
    <row r="612" spans="1:20" x14ac:dyDescent="0.25">
      <c r="A612">
        <v>611</v>
      </c>
      <c r="B612" s="19" t="s">
        <v>3207</v>
      </c>
      <c r="C612" s="19" t="s">
        <v>3208</v>
      </c>
      <c r="D612" s="19" t="s">
        <v>3209</v>
      </c>
      <c r="E612" s="19" t="s">
        <v>62</v>
      </c>
      <c r="F612" s="19" t="s">
        <v>125</v>
      </c>
      <c r="G612" s="21">
        <v>3227</v>
      </c>
      <c r="H61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12" s="22">
        <v>44697</v>
      </c>
      <c r="J612" s="23">
        <f ca="1">DATEDIF(BDD_client___segmentation__2[[#This Row],[date_web]],TODAY(),"M")</f>
        <v>10</v>
      </c>
      <c r="K61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12" s="21">
        <v>25</v>
      </c>
      <c r="M612" s="21">
        <f>BDD_client___segmentation__2[[#This Row],[24months_web]]*0.5</f>
        <v>12.5</v>
      </c>
      <c r="N612" s="21">
        <f ca="1">SUM(BDD_client___segmentation__2[[#This Row],[montant_score]],BDD_client___segmentation__2[[#This Row],[recence_score]],BDD_client___segmentation__2[[#This Row],[frequence_score]])</f>
        <v>47.5</v>
      </c>
      <c r="O612" s="19" t="s">
        <v>2057</v>
      </c>
      <c r="P612" s="19" t="s">
        <v>3210</v>
      </c>
      <c r="Q612" s="19" t="s">
        <v>3211</v>
      </c>
      <c r="R612" s="20">
        <v>43472</v>
      </c>
      <c r="S612">
        <v>1374</v>
      </c>
      <c r="T612">
        <v>123</v>
      </c>
    </row>
    <row r="613" spans="1:20" x14ac:dyDescent="0.25">
      <c r="A613">
        <v>612</v>
      </c>
      <c r="B613" s="19" t="s">
        <v>3212</v>
      </c>
      <c r="C613" s="19" t="s">
        <v>3213</v>
      </c>
      <c r="D613" s="19" t="s">
        <v>3214</v>
      </c>
      <c r="E613" s="19" t="s">
        <v>48</v>
      </c>
      <c r="F613" s="19" t="s">
        <v>49</v>
      </c>
      <c r="G613" s="21">
        <v>893</v>
      </c>
      <c r="H61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613" s="22">
        <v>44329</v>
      </c>
      <c r="J613" s="23">
        <f ca="1">DATEDIF(BDD_client___segmentation__2[[#This Row],[date_web]],TODAY(),"M")</f>
        <v>22</v>
      </c>
      <c r="K61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13" s="21">
        <v>0</v>
      </c>
      <c r="M613" s="21">
        <f>BDD_client___segmentation__2[[#This Row],[24months_web]]*0.5</f>
        <v>0</v>
      </c>
      <c r="N613" s="21">
        <f ca="1">SUM(BDD_client___segmentation__2[[#This Row],[montant_score]],BDD_client___segmentation__2[[#This Row],[recence_score]],BDD_client___segmentation__2[[#This Row],[frequence_score]])</f>
        <v>11</v>
      </c>
      <c r="O613" s="19" t="s">
        <v>312</v>
      </c>
      <c r="P613" s="19" t="s">
        <v>3215</v>
      </c>
      <c r="Q613" s="19" t="s">
        <v>3216</v>
      </c>
      <c r="R613" s="20">
        <v>44399</v>
      </c>
      <c r="S613">
        <v>1540</v>
      </c>
      <c r="T613">
        <v>150</v>
      </c>
    </row>
    <row r="614" spans="1:20" x14ac:dyDescent="0.25">
      <c r="A614">
        <v>613</v>
      </c>
      <c r="B614" s="19" t="s">
        <v>3217</v>
      </c>
      <c r="C614" s="19" t="s">
        <v>3218</v>
      </c>
      <c r="D614" s="19" t="s">
        <v>3219</v>
      </c>
      <c r="E614" s="19" t="s">
        <v>62</v>
      </c>
      <c r="F614" s="19" t="s">
        <v>49</v>
      </c>
      <c r="G614" s="21">
        <v>915</v>
      </c>
      <c r="H61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614" s="22">
        <v>43913</v>
      </c>
      <c r="J614" s="23">
        <f ca="1">DATEDIF(BDD_client___segmentation__2[[#This Row],[date_web]],TODAY(),"M")</f>
        <v>36</v>
      </c>
      <c r="K61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14" s="21">
        <v>3</v>
      </c>
      <c r="M614" s="21">
        <f>BDD_client___segmentation__2[[#This Row],[24months_web]]*0.5</f>
        <v>1.5</v>
      </c>
      <c r="N614" s="21">
        <f ca="1">SUM(BDD_client___segmentation__2[[#This Row],[montant_score]],BDD_client___segmentation__2[[#This Row],[recence_score]],BDD_client___segmentation__2[[#This Row],[frequence_score]])</f>
        <v>11.5</v>
      </c>
      <c r="O614" s="19" t="s">
        <v>3220</v>
      </c>
      <c r="P614" s="19" t="s">
        <v>3221</v>
      </c>
      <c r="Q614" s="19" t="s">
        <v>3222</v>
      </c>
      <c r="R614" s="20">
        <v>43274</v>
      </c>
      <c r="S614">
        <v>3998</v>
      </c>
      <c r="T614">
        <v>227</v>
      </c>
    </row>
    <row r="615" spans="1:20" x14ac:dyDescent="0.25">
      <c r="A615">
        <v>614</v>
      </c>
      <c r="B615" s="19" t="s">
        <v>3223</v>
      </c>
      <c r="C615" s="19" t="s">
        <v>3224</v>
      </c>
      <c r="D615" s="19" t="s">
        <v>3225</v>
      </c>
      <c r="E615" s="19" t="s">
        <v>62</v>
      </c>
      <c r="F615" s="19" t="s">
        <v>63</v>
      </c>
      <c r="G615" s="21">
        <v>2558</v>
      </c>
      <c r="H61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15" s="22">
        <v>43400</v>
      </c>
      <c r="J615" s="23">
        <f ca="1">DATEDIF(BDD_client___segmentation__2[[#This Row],[date_web]],TODAY(),"M")</f>
        <v>53</v>
      </c>
      <c r="K61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15" s="21">
        <v>16</v>
      </c>
      <c r="M615" s="21">
        <f>BDD_client___segmentation__2[[#This Row],[24months_web]]*0.5</f>
        <v>8</v>
      </c>
      <c r="N615" s="21">
        <f ca="1">SUM(BDD_client___segmentation__2[[#This Row],[montant_score]],BDD_client___segmentation__2[[#This Row],[recence_score]],BDD_client___segmentation__2[[#This Row],[frequence_score]])</f>
        <v>28</v>
      </c>
      <c r="O615" s="19" t="s">
        <v>451</v>
      </c>
      <c r="P615" s="19" t="s">
        <v>3226</v>
      </c>
      <c r="Q615" s="19" t="s">
        <v>359</v>
      </c>
      <c r="R615" s="20">
        <v>43231</v>
      </c>
      <c r="S615">
        <v>3004</v>
      </c>
      <c r="T615">
        <v>221</v>
      </c>
    </row>
    <row r="616" spans="1:20" x14ac:dyDescent="0.25">
      <c r="A616">
        <v>615</v>
      </c>
      <c r="B616" s="19" t="s">
        <v>3227</v>
      </c>
      <c r="C616" s="19" t="s">
        <v>2199</v>
      </c>
      <c r="D616" s="19" t="s">
        <v>3228</v>
      </c>
      <c r="E616" s="19" t="s">
        <v>62</v>
      </c>
      <c r="F616" s="19" t="s">
        <v>49</v>
      </c>
      <c r="G616" s="21">
        <v>1993</v>
      </c>
      <c r="H61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16" s="22">
        <v>43293</v>
      </c>
      <c r="J616" s="23">
        <f ca="1">DATEDIF(BDD_client___segmentation__2[[#This Row],[date_web]],TODAY(),"M")</f>
        <v>56</v>
      </c>
      <c r="K61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16" s="21">
        <v>19</v>
      </c>
      <c r="M616" s="21">
        <f>BDD_client___segmentation__2[[#This Row],[24months_web]]*0.5</f>
        <v>9.5</v>
      </c>
      <c r="N616" s="21">
        <f ca="1">SUM(BDD_client___segmentation__2[[#This Row],[montant_score]],BDD_client___segmentation__2[[#This Row],[recence_score]],BDD_client___segmentation__2[[#This Row],[frequence_score]])</f>
        <v>29.5</v>
      </c>
      <c r="O616" s="19" t="s">
        <v>3229</v>
      </c>
      <c r="P616" s="19" t="s">
        <v>3230</v>
      </c>
      <c r="Q616" s="19" t="s">
        <v>1052</v>
      </c>
      <c r="R616" s="20">
        <v>43979</v>
      </c>
      <c r="S616">
        <v>1643</v>
      </c>
      <c r="T616">
        <v>187</v>
      </c>
    </row>
    <row r="617" spans="1:20" x14ac:dyDescent="0.25">
      <c r="A617">
        <v>616</v>
      </c>
      <c r="B617" s="19" t="s">
        <v>3231</v>
      </c>
      <c r="C617" s="19" t="s">
        <v>3232</v>
      </c>
      <c r="D617" s="19" t="s">
        <v>3233</v>
      </c>
      <c r="E617" s="19" t="s">
        <v>62</v>
      </c>
      <c r="F617" s="19" t="s">
        <v>112</v>
      </c>
      <c r="G617" s="21">
        <v>2995</v>
      </c>
      <c r="H61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17" s="22">
        <v>44285</v>
      </c>
      <c r="J617" s="23">
        <f ca="1">DATEDIF(BDD_client___segmentation__2[[#This Row],[date_web]],TODAY(),"M")</f>
        <v>23</v>
      </c>
      <c r="K61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17" s="21">
        <v>26</v>
      </c>
      <c r="M617" s="21">
        <f>BDD_client___segmentation__2[[#This Row],[24months_web]]*0.5</f>
        <v>13</v>
      </c>
      <c r="N617" s="21">
        <f ca="1">SUM(BDD_client___segmentation__2[[#This Row],[montant_score]],BDD_client___segmentation__2[[#This Row],[recence_score]],BDD_client___segmentation__2[[#This Row],[frequence_score]])</f>
        <v>34</v>
      </c>
      <c r="O617" s="19" t="s">
        <v>283</v>
      </c>
      <c r="P617" s="19" t="s">
        <v>139</v>
      </c>
      <c r="Q617" s="19" t="s">
        <v>140</v>
      </c>
      <c r="R617" s="20">
        <v>44841</v>
      </c>
      <c r="S617">
        <v>2531</v>
      </c>
      <c r="T617">
        <v>69</v>
      </c>
    </row>
    <row r="618" spans="1:20" x14ac:dyDescent="0.25">
      <c r="A618">
        <v>617</v>
      </c>
      <c r="B618" s="19" t="s">
        <v>3234</v>
      </c>
      <c r="C618" s="19" t="s">
        <v>3235</v>
      </c>
      <c r="D618" s="19" t="s">
        <v>3236</v>
      </c>
      <c r="E618" s="19" t="s">
        <v>62</v>
      </c>
      <c r="F618" s="19" t="s">
        <v>63</v>
      </c>
      <c r="G618" s="21">
        <v>2503</v>
      </c>
      <c r="H61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18" s="22">
        <v>44810</v>
      </c>
      <c r="J618" s="23">
        <f ca="1">DATEDIF(BDD_client___segmentation__2[[#This Row],[date_web]],TODAY(),"M")</f>
        <v>6</v>
      </c>
      <c r="K61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618" s="21">
        <v>20</v>
      </c>
      <c r="M618" s="21">
        <f>BDD_client___segmentation__2[[#This Row],[24months_web]]*0.5</f>
        <v>10</v>
      </c>
      <c r="N618" s="21">
        <f ca="1">SUM(BDD_client___segmentation__2[[#This Row],[montant_score]],BDD_client___segmentation__2[[#This Row],[recence_score]],BDD_client___segmentation__2[[#This Row],[frequence_score]])</f>
        <v>40</v>
      </c>
      <c r="O618" s="19" t="s">
        <v>1461</v>
      </c>
      <c r="P618" s="19" t="s">
        <v>3237</v>
      </c>
      <c r="Q618" s="19" t="s">
        <v>308</v>
      </c>
      <c r="R618" s="20">
        <v>43344</v>
      </c>
      <c r="S618">
        <v>4379</v>
      </c>
      <c r="T618">
        <v>197</v>
      </c>
    </row>
    <row r="619" spans="1:20" x14ac:dyDescent="0.25">
      <c r="A619">
        <v>618</v>
      </c>
      <c r="B619" s="19" t="s">
        <v>3238</v>
      </c>
      <c r="C619" s="19" t="s">
        <v>3239</v>
      </c>
      <c r="D619" s="19" t="s">
        <v>3240</v>
      </c>
      <c r="E619" s="19" t="s">
        <v>48</v>
      </c>
      <c r="F619" s="19" t="s">
        <v>398</v>
      </c>
      <c r="G619" s="21">
        <v>364</v>
      </c>
      <c r="H61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19" s="22">
        <v>43194</v>
      </c>
      <c r="J619" s="23">
        <f ca="1">DATEDIF(BDD_client___segmentation__2[[#This Row],[date_web]],TODAY(),"M")</f>
        <v>59</v>
      </c>
      <c r="K61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19" s="21">
        <v>10</v>
      </c>
      <c r="M619" s="21">
        <f>BDD_client___segmentation__2[[#This Row],[24months_web]]*0.5</f>
        <v>5</v>
      </c>
      <c r="N619" s="21">
        <f ca="1">SUM(BDD_client___segmentation__2[[#This Row],[montant_score]],BDD_client___segmentation__2[[#This Row],[recence_score]],BDD_client___segmentation__2[[#This Row],[frequence_score]])</f>
        <v>10</v>
      </c>
      <c r="O619" s="19" t="s">
        <v>3241</v>
      </c>
      <c r="P619" s="19" t="s">
        <v>3242</v>
      </c>
      <c r="Q619" s="19" t="s">
        <v>486</v>
      </c>
      <c r="R619" s="20">
        <v>44450</v>
      </c>
      <c r="S619">
        <v>2371</v>
      </c>
      <c r="T619">
        <v>205</v>
      </c>
    </row>
    <row r="620" spans="1:20" x14ac:dyDescent="0.25">
      <c r="A620">
        <v>619</v>
      </c>
      <c r="B620" s="19" t="s">
        <v>3243</v>
      </c>
      <c r="C620" s="19" t="s">
        <v>3244</v>
      </c>
      <c r="D620" s="19" t="s">
        <v>3245</v>
      </c>
      <c r="E620" s="19" t="s">
        <v>48</v>
      </c>
      <c r="F620" s="19" t="s">
        <v>205</v>
      </c>
      <c r="G620" s="21">
        <v>4209</v>
      </c>
      <c r="H62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20" s="22">
        <v>44063</v>
      </c>
      <c r="J620" s="23">
        <f ca="1">DATEDIF(BDD_client___segmentation__2[[#This Row],[date_web]],TODAY(),"M")</f>
        <v>31</v>
      </c>
      <c r="K62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20" s="21">
        <v>20</v>
      </c>
      <c r="M620" s="21">
        <f>BDD_client___segmentation__2[[#This Row],[24months_web]]*0.5</f>
        <v>10</v>
      </c>
      <c r="N620" s="21">
        <f ca="1">SUM(BDD_client___segmentation__2[[#This Row],[montant_score]],BDD_client___segmentation__2[[#This Row],[recence_score]],BDD_client___segmentation__2[[#This Row],[frequence_score]])</f>
        <v>40</v>
      </c>
      <c r="O620" s="19" t="s">
        <v>3246</v>
      </c>
      <c r="P620" s="19" t="s">
        <v>3247</v>
      </c>
      <c r="Q620" s="19" t="s">
        <v>3248</v>
      </c>
      <c r="R620" s="20">
        <v>43738</v>
      </c>
      <c r="S620">
        <v>3574</v>
      </c>
      <c r="T620">
        <v>213</v>
      </c>
    </row>
    <row r="621" spans="1:20" x14ac:dyDescent="0.25">
      <c r="A621">
        <v>620</v>
      </c>
      <c r="B621" s="19" t="s">
        <v>3249</v>
      </c>
      <c r="C621" s="19" t="s">
        <v>3250</v>
      </c>
      <c r="D621" s="19" t="s">
        <v>3251</v>
      </c>
      <c r="E621" s="19" t="s">
        <v>62</v>
      </c>
      <c r="F621" s="19" t="s">
        <v>125</v>
      </c>
      <c r="G621" s="21">
        <v>2000</v>
      </c>
      <c r="H62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21" s="22">
        <v>43433</v>
      </c>
      <c r="J621" s="23">
        <f ca="1">DATEDIF(BDD_client___segmentation__2[[#This Row],[date_web]],TODAY(),"M")</f>
        <v>51</v>
      </c>
      <c r="K62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21" s="21">
        <v>23</v>
      </c>
      <c r="M621" s="21">
        <f>BDD_client___segmentation__2[[#This Row],[24months_web]]*0.5</f>
        <v>11.5</v>
      </c>
      <c r="N621" s="21">
        <f ca="1">SUM(BDD_client___segmentation__2[[#This Row],[montant_score]],BDD_client___segmentation__2[[#This Row],[recence_score]],BDD_client___segmentation__2[[#This Row],[frequence_score]])</f>
        <v>31.5</v>
      </c>
      <c r="O621" s="19" t="s">
        <v>853</v>
      </c>
      <c r="P621" s="19" t="s">
        <v>342</v>
      </c>
      <c r="Q621" s="19" t="s">
        <v>343</v>
      </c>
      <c r="R621" s="20">
        <v>43247</v>
      </c>
      <c r="S621">
        <v>4796</v>
      </c>
      <c r="T621">
        <v>229</v>
      </c>
    </row>
    <row r="622" spans="1:20" x14ac:dyDescent="0.25">
      <c r="A622">
        <v>621</v>
      </c>
      <c r="B622" s="19" t="s">
        <v>3252</v>
      </c>
      <c r="C622" s="19" t="s">
        <v>3253</v>
      </c>
      <c r="D622" s="19" t="s">
        <v>3254</v>
      </c>
      <c r="E622" s="19" t="s">
        <v>62</v>
      </c>
      <c r="F622" s="19" t="s">
        <v>205</v>
      </c>
      <c r="G622" s="21">
        <v>2745</v>
      </c>
      <c r="H62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22" s="22">
        <v>44501</v>
      </c>
      <c r="J622" s="23">
        <f ca="1">DATEDIF(BDD_client___segmentation__2[[#This Row],[date_web]],TODAY(),"M")</f>
        <v>16</v>
      </c>
      <c r="K62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22" s="21">
        <v>1</v>
      </c>
      <c r="M622" s="21">
        <f>BDD_client___segmentation__2[[#This Row],[24months_web]]*0.5</f>
        <v>0.5</v>
      </c>
      <c r="N622" s="21">
        <f ca="1">SUM(BDD_client___segmentation__2[[#This Row],[montant_score]],BDD_client___segmentation__2[[#This Row],[recence_score]],BDD_client___segmentation__2[[#This Row],[frequence_score]])</f>
        <v>21.5</v>
      </c>
      <c r="O622" s="19" t="s">
        <v>620</v>
      </c>
      <c r="P622" s="19" t="s">
        <v>1765</v>
      </c>
      <c r="Q622" s="19" t="s">
        <v>1766</v>
      </c>
      <c r="R622" s="20">
        <v>44405</v>
      </c>
      <c r="S622">
        <v>223</v>
      </c>
      <c r="T622">
        <v>184</v>
      </c>
    </row>
    <row r="623" spans="1:20" x14ac:dyDescent="0.25">
      <c r="A623">
        <v>622</v>
      </c>
      <c r="B623" s="19" t="s">
        <v>3255</v>
      </c>
      <c r="C623" s="19" t="s">
        <v>3256</v>
      </c>
      <c r="D623" s="19" t="s">
        <v>3257</v>
      </c>
      <c r="E623" s="19" t="s">
        <v>62</v>
      </c>
      <c r="F623" s="19" t="s">
        <v>49</v>
      </c>
      <c r="G623" s="21">
        <v>396</v>
      </c>
      <c r="H62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23" s="22">
        <v>43607</v>
      </c>
      <c r="J623" s="23">
        <f ca="1">DATEDIF(BDD_client___segmentation__2[[#This Row],[date_web]],TODAY(),"M")</f>
        <v>46</v>
      </c>
      <c r="K62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23" s="21">
        <v>27</v>
      </c>
      <c r="M623" s="21">
        <f>BDD_client___segmentation__2[[#This Row],[24months_web]]*0.5</f>
        <v>13.5</v>
      </c>
      <c r="N623" s="21">
        <f ca="1">SUM(BDD_client___segmentation__2[[#This Row],[montant_score]],BDD_client___segmentation__2[[#This Row],[recence_score]],BDD_client___segmentation__2[[#This Row],[frequence_score]])</f>
        <v>18.5</v>
      </c>
      <c r="O623" s="19" t="s">
        <v>386</v>
      </c>
      <c r="P623" s="19" t="s">
        <v>3258</v>
      </c>
      <c r="Q623" s="19" t="s">
        <v>3259</v>
      </c>
      <c r="R623" s="20">
        <v>44556</v>
      </c>
      <c r="S623">
        <v>2808</v>
      </c>
      <c r="T623">
        <v>1</v>
      </c>
    </row>
    <row r="624" spans="1:20" x14ac:dyDescent="0.25">
      <c r="A624">
        <v>623</v>
      </c>
      <c r="B624" s="19" t="s">
        <v>3260</v>
      </c>
      <c r="C624" s="19" t="s">
        <v>3261</v>
      </c>
      <c r="D624" s="19" t="s">
        <v>3262</v>
      </c>
      <c r="E624" s="19" t="s">
        <v>62</v>
      </c>
      <c r="F624" s="19" t="s">
        <v>63</v>
      </c>
      <c r="G624" s="21">
        <v>4709</v>
      </c>
      <c r="H62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24" s="22">
        <v>44085</v>
      </c>
      <c r="J624" s="23">
        <f ca="1">DATEDIF(BDD_client___segmentation__2[[#This Row],[date_web]],TODAY(),"M")</f>
        <v>30</v>
      </c>
      <c r="K62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24" s="21">
        <v>9</v>
      </c>
      <c r="M624" s="21">
        <f>BDD_client___segmentation__2[[#This Row],[24months_web]]*0.5</f>
        <v>4.5</v>
      </c>
      <c r="N624" s="21">
        <f ca="1">SUM(BDD_client___segmentation__2[[#This Row],[montant_score]],BDD_client___segmentation__2[[#This Row],[recence_score]],BDD_client___segmentation__2[[#This Row],[frequence_score]])</f>
        <v>34.5</v>
      </c>
      <c r="O624" s="19" t="s">
        <v>3263</v>
      </c>
      <c r="P624" s="19" t="s">
        <v>3264</v>
      </c>
      <c r="Q624" s="19" t="s">
        <v>3265</v>
      </c>
      <c r="R624" s="20">
        <v>43110</v>
      </c>
      <c r="S624">
        <v>3534</v>
      </c>
      <c r="T624">
        <v>198</v>
      </c>
    </row>
    <row r="625" spans="1:20" x14ac:dyDescent="0.25">
      <c r="A625">
        <v>624</v>
      </c>
      <c r="B625" s="19" t="s">
        <v>1979</v>
      </c>
      <c r="C625" s="19" t="s">
        <v>3266</v>
      </c>
      <c r="D625" s="19" t="s">
        <v>3267</v>
      </c>
      <c r="E625" s="19" t="s">
        <v>62</v>
      </c>
      <c r="F625" s="19" t="s">
        <v>49</v>
      </c>
      <c r="G625" s="21">
        <v>4384</v>
      </c>
      <c r="H62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25" s="22">
        <v>44194</v>
      </c>
      <c r="J625" s="23">
        <f ca="1">DATEDIF(BDD_client___segmentation__2[[#This Row],[date_web]],TODAY(),"M")</f>
        <v>26</v>
      </c>
      <c r="K62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25" s="21">
        <v>25</v>
      </c>
      <c r="M625" s="21">
        <f>BDD_client___segmentation__2[[#This Row],[24months_web]]*0.5</f>
        <v>12.5</v>
      </c>
      <c r="N625" s="21">
        <f ca="1">SUM(BDD_client___segmentation__2[[#This Row],[montant_score]],BDD_client___segmentation__2[[#This Row],[recence_score]],BDD_client___segmentation__2[[#This Row],[frequence_score]])</f>
        <v>42.5</v>
      </c>
      <c r="O625" s="19" t="s">
        <v>3268</v>
      </c>
      <c r="P625" s="19" t="s">
        <v>2987</v>
      </c>
      <c r="Q625" s="19" t="s">
        <v>2072</v>
      </c>
      <c r="R625" s="20">
        <v>43325</v>
      </c>
      <c r="S625">
        <v>1467</v>
      </c>
      <c r="T625">
        <v>80</v>
      </c>
    </row>
    <row r="626" spans="1:20" x14ac:dyDescent="0.25">
      <c r="A626">
        <v>625</v>
      </c>
      <c r="B626" s="19" t="s">
        <v>3269</v>
      </c>
      <c r="C626" s="19" t="s">
        <v>3270</v>
      </c>
      <c r="D626" s="19" t="s">
        <v>3271</v>
      </c>
      <c r="E626" s="19" t="s">
        <v>48</v>
      </c>
      <c r="F626" s="19" t="s">
        <v>49</v>
      </c>
      <c r="G626" s="21">
        <v>2470</v>
      </c>
      <c r="H62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26" s="22">
        <v>44051</v>
      </c>
      <c r="J626" s="23">
        <f ca="1">DATEDIF(BDD_client___segmentation__2[[#This Row],[date_web]],TODAY(),"M")</f>
        <v>31</v>
      </c>
      <c r="K62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26" s="21">
        <v>3</v>
      </c>
      <c r="M626" s="21">
        <f>BDD_client___segmentation__2[[#This Row],[24months_web]]*0.5</f>
        <v>1.5</v>
      </c>
      <c r="N626" s="21">
        <f ca="1">SUM(BDD_client___segmentation__2[[#This Row],[montant_score]],BDD_client___segmentation__2[[#This Row],[recence_score]],BDD_client___segmentation__2[[#This Row],[frequence_score]])</f>
        <v>21.5</v>
      </c>
      <c r="O626" s="19" t="s">
        <v>3272</v>
      </c>
      <c r="P626" s="19" t="s">
        <v>3273</v>
      </c>
      <c r="Q626" s="19" t="s">
        <v>3274</v>
      </c>
      <c r="R626" s="20">
        <v>44434</v>
      </c>
      <c r="S626">
        <v>4660</v>
      </c>
      <c r="T626">
        <v>169</v>
      </c>
    </row>
    <row r="627" spans="1:20" x14ac:dyDescent="0.25">
      <c r="A627">
        <v>626</v>
      </c>
      <c r="B627" s="19" t="s">
        <v>3275</v>
      </c>
      <c r="C627" s="19" t="s">
        <v>3276</v>
      </c>
      <c r="D627" s="19" t="s">
        <v>3277</v>
      </c>
      <c r="E627" s="19" t="s">
        <v>62</v>
      </c>
      <c r="F627" s="19" t="s">
        <v>49</v>
      </c>
      <c r="G627" s="21">
        <v>1384</v>
      </c>
      <c r="H62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27" s="22">
        <v>44609</v>
      </c>
      <c r="J627" s="23">
        <f ca="1">DATEDIF(BDD_client___segmentation__2[[#This Row],[date_web]],TODAY(),"M")</f>
        <v>13</v>
      </c>
      <c r="K62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27" s="21">
        <v>11</v>
      </c>
      <c r="M627" s="21">
        <f>BDD_client___segmentation__2[[#This Row],[24months_web]]*0.5</f>
        <v>5.5</v>
      </c>
      <c r="N627" s="21">
        <f ca="1">SUM(BDD_client___segmentation__2[[#This Row],[montant_score]],BDD_client___segmentation__2[[#This Row],[recence_score]],BDD_client___segmentation__2[[#This Row],[frequence_score]])</f>
        <v>26.5</v>
      </c>
      <c r="O627" s="19" t="s">
        <v>614</v>
      </c>
      <c r="P627" s="19" t="s">
        <v>1182</v>
      </c>
      <c r="Q627" s="19" t="s">
        <v>430</v>
      </c>
      <c r="R627" s="20">
        <v>44708</v>
      </c>
      <c r="S627">
        <v>2639</v>
      </c>
      <c r="T627">
        <v>100</v>
      </c>
    </row>
    <row r="628" spans="1:20" x14ac:dyDescent="0.25">
      <c r="A628">
        <v>627</v>
      </c>
      <c r="B628" s="19" t="s">
        <v>3278</v>
      </c>
      <c r="C628" s="19" t="s">
        <v>3279</v>
      </c>
      <c r="D628" s="19" t="s">
        <v>3280</v>
      </c>
      <c r="E628" s="19" t="s">
        <v>62</v>
      </c>
      <c r="F628" s="19" t="s">
        <v>49</v>
      </c>
      <c r="G628" s="21">
        <v>2399</v>
      </c>
      <c r="H62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28" s="22">
        <v>44147</v>
      </c>
      <c r="J628" s="23">
        <f ca="1">DATEDIF(BDD_client___segmentation__2[[#This Row],[date_web]],TODAY(),"M")</f>
        <v>28</v>
      </c>
      <c r="K62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28" s="21">
        <v>12</v>
      </c>
      <c r="M628" s="21">
        <f>BDD_client___segmentation__2[[#This Row],[24months_web]]*0.5</f>
        <v>6</v>
      </c>
      <c r="N628" s="21">
        <f ca="1">SUM(BDD_client___segmentation__2[[#This Row],[montant_score]],BDD_client___segmentation__2[[#This Row],[recence_score]],BDD_client___segmentation__2[[#This Row],[frequence_score]])</f>
        <v>26</v>
      </c>
      <c r="O628" s="19" t="s">
        <v>1607</v>
      </c>
      <c r="P628" s="19" t="s">
        <v>3281</v>
      </c>
      <c r="Q628" s="19" t="s">
        <v>3282</v>
      </c>
      <c r="R628" s="20">
        <v>44738</v>
      </c>
      <c r="S628">
        <v>4116</v>
      </c>
      <c r="T628">
        <v>81</v>
      </c>
    </row>
    <row r="629" spans="1:20" x14ac:dyDescent="0.25">
      <c r="A629">
        <v>628</v>
      </c>
      <c r="B629" s="19" t="s">
        <v>3283</v>
      </c>
      <c r="C629" s="19" t="s">
        <v>3284</v>
      </c>
      <c r="D629" s="19" t="s">
        <v>3285</v>
      </c>
      <c r="E629" s="19" t="s">
        <v>48</v>
      </c>
      <c r="F629" s="19" t="s">
        <v>49</v>
      </c>
      <c r="G629" s="21">
        <v>4140</v>
      </c>
      <c r="H62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29" s="22">
        <v>44471</v>
      </c>
      <c r="J629" s="23">
        <f ca="1">DATEDIF(BDD_client___segmentation__2[[#This Row],[date_web]],TODAY(),"M")</f>
        <v>17</v>
      </c>
      <c r="K62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29" s="21">
        <v>13</v>
      </c>
      <c r="M629" s="21">
        <f>BDD_client___segmentation__2[[#This Row],[24months_web]]*0.5</f>
        <v>6.5</v>
      </c>
      <c r="N629" s="21">
        <f ca="1">SUM(BDD_client___segmentation__2[[#This Row],[montant_score]],BDD_client___segmentation__2[[#This Row],[recence_score]],BDD_client___segmentation__2[[#This Row],[frequence_score]])</f>
        <v>37.5</v>
      </c>
      <c r="O629" s="19" t="s">
        <v>300</v>
      </c>
      <c r="P629" s="19" t="s">
        <v>1575</v>
      </c>
      <c r="Q629" s="19" t="s">
        <v>1576</v>
      </c>
      <c r="R629" s="20">
        <v>43781</v>
      </c>
      <c r="S629">
        <v>4482</v>
      </c>
      <c r="T629">
        <v>75</v>
      </c>
    </row>
    <row r="630" spans="1:20" x14ac:dyDescent="0.25">
      <c r="A630">
        <v>629</v>
      </c>
      <c r="B630" s="19" t="s">
        <v>3286</v>
      </c>
      <c r="C630" s="19" t="s">
        <v>3287</v>
      </c>
      <c r="D630" s="19" t="s">
        <v>3288</v>
      </c>
      <c r="E630" s="19" t="s">
        <v>62</v>
      </c>
      <c r="F630" s="19" t="s">
        <v>49</v>
      </c>
      <c r="G630" s="21">
        <v>1145</v>
      </c>
      <c r="H63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30" s="22">
        <v>44206</v>
      </c>
      <c r="J630" s="23">
        <f ca="1">DATEDIF(BDD_client___segmentation__2[[#This Row],[date_web]],TODAY(),"M")</f>
        <v>26</v>
      </c>
      <c r="K63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30" s="21">
        <v>9</v>
      </c>
      <c r="M630" s="21">
        <f>BDD_client___segmentation__2[[#This Row],[24months_web]]*0.5</f>
        <v>4.5</v>
      </c>
      <c r="N630" s="21">
        <f ca="1">SUM(BDD_client___segmentation__2[[#This Row],[montant_score]],BDD_client___segmentation__2[[#This Row],[recence_score]],BDD_client___segmentation__2[[#This Row],[frequence_score]])</f>
        <v>24.5</v>
      </c>
      <c r="O630" s="19" t="s">
        <v>3289</v>
      </c>
      <c r="P630" s="19" t="s">
        <v>3290</v>
      </c>
      <c r="Q630" s="19" t="s">
        <v>3291</v>
      </c>
      <c r="R630" s="20">
        <v>44484</v>
      </c>
      <c r="S630">
        <v>3449</v>
      </c>
      <c r="T630">
        <v>54</v>
      </c>
    </row>
    <row r="631" spans="1:20" x14ac:dyDescent="0.25">
      <c r="A631">
        <v>630</v>
      </c>
      <c r="B631" s="19" t="s">
        <v>3292</v>
      </c>
      <c r="C631" s="19" t="s">
        <v>3293</v>
      </c>
      <c r="D631" s="19" t="s">
        <v>3294</v>
      </c>
      <c r="E631" s="19" t="s">
        <v>62</v>
      </c>
      <c r="F631" s="19" t="s">
        <v>112</v>
      </c>
      <c r="G631" s="21">
        <v>3238</v>
      </c>
      <c r="H63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31" s="22">
        <v>44851</v>
      </c>
      <c r="J631" s="23">
        <f ca="1">DATEDIF(BDD_client___segmentation__2[[#This Row],[date_web]],TODAY(),"M")</f>
        <v>5</v>
      </c>
      <c r="K63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631" s="21">
        <v>29</v>
      </c>
      <c r="M631" s="21">
        <f>BDD_client___segmentation__2[[#This Row],[24months_web]]*0.5</f>
        <v>14.5</v>
      </c>
      <c r="N631" s="21">
        <f ca="1">SUM(BDD_client___segmentation__2[[#This Row],[montant_score]],BDD_client___segmentation__2[[#This Row],[recence_score]],BDD_client___segmentation__2[[#This Row],[frequence_score]])</f>
        <v>54.5</v>
      </c>
      <c r="O631" s="19" t="s">
        <v>542</v>
      </c>
      <c r="P631" s="19" t="s">
        <v>3295</v>
      </c>
      <c r="Q631" s="19" t="s">
        <v>406</v>
      </c>
      <c r="R631" s="20">
        <v>44540</v>
      </c>
      <c r="S631">
        <v>3819</v>
      </c>
      <c r="T631">
        <v>203</v>
      </c>
    </row>
    <row r="632" spans="1:20" x14ac:dyDescent="0.25">
      <c r="A632">
        <v>631</v>
      </c>
      <c r="B632" s="19" t="s">
        <v>3296</v>
      </c>
      <c r="C632" s="19" t="s">
        <v>3297</v>
      </c>
      <c r="D632" s="19" t="s">
        <v>3298</v>
      </c>
      <c r="E632" s="19" t="s">
        <v>62</v>
      </c>
      <c r="F632" s="19" t="s">
        <v>205</v>
      </c>
      <c r="G632" s="21">
        <v>4199</v>
      </c>
      <c r="H63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32" s="22">
        <v>44621</v>
      </c>
      <c r="J632" s="23">
        <f ca="1">DATEDIF(BDD_client___segmentation__2[[#This Row],[date_web]],TODAY(),"M")</f>
        <v>12</v>
      </c>
      <c r="K63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32" s="21">
        <v>0</v>
      </c>
      <c r="M632" s="21">
        <f>BDD_client___segmentation__2[[#This Row],[24months_web]]*0.5</f>
        <v>0</v>
      </c>
      <c r="N632" s="21">
        <f ca="1">SUM(BDD_client___segmentation__2[[#This Row],[montant_score]],BDD_client___segmentation__2[[#This Row],[recence_score]],BDD_client___segmentation__2[[#This Row],[frequence_score]])</f>
        <v>35</v>
      </c>
      <c r="O632" s="19" t="s">
        <v>3299</v>
      </c>
      <c r="P632" s="19" t="s">
        <v>3300</v>
      </c>
      <c r="Q632" s="19" t="s">
        <v>3301</v>
      </c>
      <c r="R632" s="20">
        <v>43310</v>
      </c>
      <c r="S632">
        <v>3407</v>
      </c>
      <c r="T632">
        <v>1</v>
      </c>
    </row>
    <row r="633" spans="1:20" x14ac:dyDescent="0.25">
      <c r="A633">
        <v>632</v>
      </c>
      <c r="B633" s="19" t="s">
        <v>3302</v>
      </c>
      <c r="C633" s="19" t="s">
        <v>3303</v>
      </c>
      <c r="D633" s="19" t="s">
        <v>3304</v>
      </c>
      <c r="E633" s="19" t="s">
        <v>62</v>
      </c>
      <c r="F633" s="19" t="s">
        <v>49</v>
      </c>
      <c r="G633" s="21">
        <v>3174</v>
      </c>
      <c r="H63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33" s="22">
        <v>44161</v>
      </c>
      <c r="J633" s="23">
        <f ca="1">DATEDIF(BDD_client___segmentation__2[[#This Row],[date_web]],TODAY(),"M")</f>
        <v>28</v>
      </c>
      <c r="K63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33" s="21">
        <v>6</v>
      </c>
      <c r="M633" s="21">
        <f>BDD_client___segmentation__2[[#This Row],[24months_web]]*0.5</f>
        <v>3</v>
      </c>
      <c r="N633" s="21">
        <f ca="1">SUM(BDD_client___segmentation__2[[#This Row],[montant_score]],BDD_client___segmentation__2[[#This Row],[recence_score]],BDD_client___segmentation__2[[#This Row],[frequence_score]])</f>
        <v>33</v>
      </c>
      <c r="O633" s="19" t="s">
        <v>3305</v>
      </c>
      <c r="P633" s="19" t="s">
        <v>3306</v>
      </c>
      <c r="Q633" s="19" t="s">
        <v>3307</v>
      </c>
      <c r="R633" s="20">
        <v>44849</v>
      </c>
      <c r="S633">
        <v>2258</v>
      </c>
      <c r="T633">
        <v>112</v>
      </c>
    </row>
    <row r="634" spans="1:20" x14ac:dyDescent="0.25">
      <c r="A634">
        <v>633</v>
      </c>
      <c r="B634" s="19" t="s">
        <v>3308</v>
      </c>
      <c r="C634" s="19" t="s">
        <v>3309</v>
      </c>
      <c r="D634" s="19" t="s">
        <v>3310</v>
      </c>
      <c r="E634" s="19" t="s">
        <v>62</v>
      </c>
      <c r="F634" s="19" t="s">
        <v>49</v>
      </c>
      <c r="G634" s="21">
        <v>1184</v>
      </c>
      <c r="H63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34" s="22">
        <v>43726</v>
      </c>
      <c r="J634" s="23">
        <f ca="1">DATEDIF(BDD_client___segmentation__2[[#This Row],[date_web]],TODAY(),"M")</f>
        <v>42</v>
      </c>
      <c r="K63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34" s="21">
        <v>14</v>
      </c>
      <c r="M634" s="21">
        <f>BDD_client___segmentation__2[[#This Row],[24months_web]]*0.5</f>
        <v>7</v>
      </c>
      <c r="N634" s="21">
        <f ca="1">SUM(BDD_client___segmentation__2[[#This Row],[montant_score]],BDD_client___segmentation__2[[#This Row],[recence_score]],BDD_client___segmentation__2[[#This Row],[frequence_score]])</f>
        <v>27</v>
      </c>
      <c r="O634" s="19" t="s">
        <v>3311</v>
      </c>
      <c r="P634" s="19" t="s">
        <v>417</v>
      </c>
      <c r="Q634" s="19" t="s">
        <v>418</v>
      </c>
      <c r="R634" s="20">
        <v>43431</v>
      </c>
      <c r="S634">
        <v>1109</v>
      </c>
      <c r="T634">
        <v>234</v>
      </c>
    </row>
    <row r="635" spans="1:20" x14ac:dyDescent="0.25">
      <c r="A635">
        <v>634</v>
      </c>
      <c r="B635" s="19" t="s">
        <v>3312</v>
      </c>
      <c r="C635" s="19" t="s">
        <v>3313</v>
      </c>
      <c r="D635" s="19" t="s">
        <v>3314</v>
      </c>
      <c r="E635" s="19" t="s">
        <v>62</v>
      </c>
      <c r="F635" s="19" t="s">
        <v>49</v>
      </c>
      <c r="G635" s="21">
        <v>3559</v>
      </c>
      <c r="H63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35" s="22">
        <v>44131</v>
      </c>
      <c r="J635" s="23">
        <f ca="1">DATEDIF(BDD_client___segmentation__2[[#This Row],[date_web]],TODAY(),"M")</f>
        <v>29</v>
      </c>
      <c r="K63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35" s="21">
        <v>16</v>
      </c>
      <c r="M635" s="21">
        <f>BDD_client___segmentation__2[[#This Row],[24months_web]]*0.5</f>
        <v>8</v>
      </c>
      <c r="N635" s="21">
        <f ca="1">SUM(BDD_client___segmentation__2[[#This Row],[montant_score]],BDD_client___segmentation__2[[#This Row],[recence_score]],BDD_client___segmentation__2[[#This Row],[frequence_score]])</f>
        <v>38</v>
      </c>
      <c r="O635" s="19" t="s">
        <v>3315</v>
      </c>
      <c r="P635" s="19" t="s">
        <v>3316</v>
      </c>
      <c r="Q635" s="19" t="s">
        <v>3317</v>
      </c>
      <c r="R635" s="20">
        <v>44289</v>
      </c>
      <c r="S635">
        <v>4881</v>
      </c>
      <c r="T635">
        <v>59</v>
      </c>
    </row>
    <row r="636" spans="1:20" x14ac:dyDescent="0.25">
      <c r="A636">
        <v>635</v>
      </c>
      <c r="B636" s="19" t="s">
        <v>3318</v>
      </c>
      <c r="C636" s="19" t="s">
        <v>3319</v>
      </c>
      <c r="D636" s="19" t="s">
        <v>3320</v>
      </c>
      <c r="E636" s="19" t="s">
        <v>62</v>
      </c>
      <c r="F636" s="19" t="s">
        <v>63</v>
      </c>
      <c r="G636" s="21">
        <v>403</v>
      </c>
      <c r="H63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36" s="22">
        <v>44236</v>
      </c>
      <c r="J636" s="23">
        <f ca="1">DATEDIF(BDD_client___segmentation__2[[#This Row],[date_web]],TODAY(),"M")</f>
        <v>25</v>
      </c>
      <c r="K63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36" s="21">
        <v>4</v>
      </c>
      <c r="M636" s="21">
        <f>BDD_client___segmentation__2[[#This Row],[24months_web]]*0.5</f>
        <v>2</v>
      </c>
      <c r="N636" s="21">
        <f ca="1">SUM(BDD_client___segmentation__2[[#This Row],[montant_score]],BDD_client___segmentation__2[[#This Row],[recence_score]],BDD_client___segmentation__2[[#This Row],[frequence_score]])</f>
        <v>7</v>
      </c>
      <c r="O636" s="19" t="s">
        <v>187</v>
      </c>
      <c r="P636" s="19" t="s">
        <v>3321</v>
      </c>
      <c r="Q636" s="19" t="s">
        <v>255</v>
      </c>
      <c r="R636" s="20">
        <v>44208</v>
      </c>
      <c r="S636">
        <v>3725</v>
      </c>
      <c r="T636">
        <v>115</v>
      </c>
    </row>
    <row r="637" spans="1:20" x14ac:dyDescent="0.25">
      <c r="A637">
        <v>636</v>
      </c>
      <c r="B637" s="19" t="s">
        <v>895</v>
      </c>
      <c r="C637" s="19" t="s">
        <v>3322</v>
      </c>
      <c r="D637" s="19" t="s">
        <v>3323</v>
      </c>
      <c r="E637" s="19" t="s">
        <v>48</v>
      </c>
      <c r="F637" s="19" t="s">
        <v>49</v>
      </c>
      <c r="G637" s="21">
        <v>321</v>
      </c>
      <c r="H63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37" s="22">
        <v>44621</v>
      </c>
      <c r="J637" s="23">
        <f ca="1">DATEDIF(BDD_client___segmentation__2[[#This Row],[date_web]],TODAY(),"M")</f>
        <v>12</v>
      </c>
      <c r="K63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37" s="21">
        <v>24</v>
      </c>
      <c r="M637" s="21">
        <f>BDD_client___segmentation__2[[#This Row],[24months_web]]*0.5</f>
        <v>12</v>
      </c>
      <c r="N637" s="21">
        <f ca="1">SUM(BDD_client___segmentation__2[[#This Row],[montant_score]],BDD_client___segmentation__2[[#This Row],[recence_score]],BDD_client___segmentation__2[[#This Row],[frequence_score]])</f>
        <v>22</v>
      </c>
      <c r="O637" s="19" t="s">
        <v>3324</v>
      </c>
      <c r="P637" s="19" t="s">
        <v>3325</v>
      </c>
      <c r="Q637" s="19" t="s">
        <v>3326</v>
      </c>
      <c r="R637" s="20">
        <v>43224</v>
      </c>
      <c r="S637">
        <v>3154</v>
      </c>
      <c r="T637">
        <v>204</v>
      </c>
    </row>
    <row r="638" spans="1:20" x14ac:dyDescent="0.25">
      <c r="A638">
        <v>637</v>
      </c>
      <c r="B638" s="19" t="s">
        <v>3327</v>
      </c>
      <c r="C638" s="19" t="s">
        <v>3328</v>
      </c>
      <c r="D638" s="19" t="s">
        <v>3329</v>
      </c>
      <c r="E638" s="19" t="s">
        <v>48</v>
      </c>
      <c r="F638" s="19" t="s">
        <v>49</v>
      </c>
      <c r="G638" s="21">
        <v>449</v>
      </c>
      <c r="H63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38" s="22">
        <v>43485</v>
      </c>
      <c r="J638" s="23">
        <f ca="1">DATEDIF(BDD_client___segmentation__2[[#This Row],[date_web]],TODAY(),"M")</f>
        <v>50</v>
      </c>
      <c r="K63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38" s="21">
        <v>24</v>
      </c>
      <c r="M638" s="21">
        <f>BDD_client___segmentation__2[[#This Row],[24months_web]]*0.5</f>
        <v>12</v>
      </c>
      <c r="N638" s="21">
        <f ca="1">SUM(BDD_client___segmentation__2[[#This Row],[montant_score]],BDD_client___segmentation__2[[#This Row],[recence_score]],BDD_client___segmentation__2[[#This Row],[frequence_score]])</f>
        <v>17</v>
      </c>
      <c r="O638" s="19" t="s">
        <v>329</v>
      </c>
      <c r="P638" s="19" t="s">
        <v>3330</v>
      </c>
      <c r="Q638" s="19" t="s">
        <v>2640</v>
      </c>
      <c r="R638" s="20">
        <v>43515</v>
      </c>
      <c r="S638">
        <v>597</v>
      </c>
      <c r="T638">
        <v>161</v>
      </c>
    </row>
    <row r="639" spans="1:20" x14ac:dyDescent="0.25">
      <c r="A639">
        <v>638</v>
      </c>
      <c r="B639" s="19" t="s">
        <v>3331</v>
      </c>
      <c r="C639" s="19" t="s">
        <v>3332</v>
      </c>
      <c r="D639" s="19" t="s">
        <v>3333</v>
      </c>
      <c r="E639" s="19" t="s">
        <v>48</v>
      </c>
      <c r="F639" s="19" t="s">
        <v>112</v>
      </c>
      <c r="G639" s="21">
        <v>822</v>
      </c>
      <c r="H63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639" s="22">
        <v>44916</v>
      </c>
      <c r="J639" s="23">
        <f ca="1">DATEDIF(BDD_client___segmentation__2[[#This Row],[date_web]],TODAY(),"M")</f>
        <v>3</v>
      </c>
      <c r="K63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639" s="21">
        <v>20</v>
      </c>
      <c r="M639" s="21">
        <f>BDD_client___segmentation__2[[#This Row],[24months_web]]*0.5</f>
        <v>10</v>
      </c>
      <c r="N639" s="21">
        <f ca="1">SUM(BDD_client___segmentation__2[[#This Row],[montant_score]],BDD_client___segmentation__2[[#This Row],[recence_score]],BDD_client___segmentation__2[[#This Row],[frequence_score]])</f>
        <v>40</v>
      </c>
      <c r="O639" s="19" t="s">
        <v>3334</v>
      </c>
      <c r="P639" s="19" t="s">
        <v>2566</v>
      </c>
      <c r="Q639" s="19" t="s">
        <v>2567</v>
      </c>
      <c r="R639" s="20">
        <v>44372</v>
      </c>
      <c r="S639">
        <v>3867</v>
      </c>
      <c r="T639">
        <v>1</v>
      </c>
    </row>
    <row r="640" spans="1:20" x14ac:dyDescent="0.25">
      <c r="A640">
        <v>639</v>
      </c>
      <c r="B640" s="19" t="s">
        <v>3335</v>
      </c>
      <c r="C640" s="19" t="s">
        <v>3336</v>
      </c>
      <c r="D640" s="19" t="s">
        <v>3337</v>
      </c>
      <c r="E640" s="19" t="s">
        <v>48</v>
      </c>
      <c r="F640" s="19" t="s">
        <v>49</v>
      </c>
      <c r="G640" s="21">
        <v>716</v>
      </c>
      <c r="H64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640" s="22">
        <v>43621</v>
      </c>
      <c r="J640" s="23">
        <f ca="1">DATEDIF(BDD_client___segmentation__2[[#This Row],[date_web]],TODAY(),"M")</f>
        <v>45</v>
      </c>
      <c r="K64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40" s="21">
        <v>9</v>
      </c>
      <c r="M640" s="21">
        <f>BDD_client___segmentation__2[[#This Row],[24months_web]]*0.5</f>
        <v>4.5</v>
      </c>
      <c r="N640" s="21">
        <f ca="1">SUM(BDD_client___segmentation__2[[#This Row],[montant_score]],BDD_client___segmentation__2[[#This Row],[recence_score]],BDD_client___segmentation__2[[#This Row],[frequence_score]])</f>
        <v>14.5</v>
      </c>
      <c r="O640" s="19" t="s">
        <v>3338</v>
      </c>
      <c r="P640" s="19" t="s">
        <v>737</v>
      </c>
      <c r="Q640" s="19" t="s">
        <v>738</v>
      </c>
      <c r="R640" s="20">
        <v>44056</v>
      </c>
      <c r="S640">
        <v>3621</v>
      </c>
      <c r="T640">
        <v>46</v>
      </c>
    </row>
    <row r="641" spans="1:20" x14ac:dyDescent="0.25">
      <c r="A641">
        <v>640</v>
      </c>
      <c r="B641" s="19" t="s">
        <v>3339</v>
      </c>
      <c r="C641" s="19" t="s">
        <v>3340</v>
      </c>
      <c r="D641" s="19" t="s">
        <v>3341</v>
      </c>
      <c r="E641" s="19" t="s">
        <v>48</v>
      </c>
      <c r="F641" s="19" t="s">
        <v>112</v>
      </c>
      <c r="G641" s="21">
        <v>431</v>
      </c>
      <c r="H64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41" s="22">
        <v>44920</v>
      </c>
      <c r="J641" s="23">
        <f ca="1">DATEDIF(BDD_client___segmentation__2[[#This Row],[date_web]],TODAY(),"M")</f>
        <v>3</v>
      </c>
      <c r="K64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641" s="21">
        <v>21</v>
      </c>
      <c r="M641" s="21">
        <f>BDD_client___segmentation__2[[#This Row],[24months_web]]*0.5</f>
        <v>10.5</v>
      </c>
      <c r="N641" s="21">
        <f ca="1">SUM(BDD_client___segmentation__2[[#This Row],[montant_score]],BDD_client___segmentation__2[[#This Row],[recence_score]],BDD_client___segmentation__2[[#This Row],[frequence_score]])</f>
        <v>35.5</v>
      </c>
      <c r="O641" s="19" t="s">
        <v>3342</v>
      </c>
      <c r="P641" s="19" t="s">
        <v>3343</v>
      </c>
      <c r="Q641" s="19" t="s">
        <v>3344</v>
      </c>
      <c r="R641" s="20">
        <v>43416</v>
      </c>
      <c r="S641">
        <v>2786</v>
      </c>
      <c r="T641">
        <v>24</v>
      </c>
    </row>
    <row r="642" spans="1:20" x14ac:dyDescent="0.25">
      <c r="A642">
        <v>641</v>
      </c>
      <c r="B642" s="19" t="s">
        <v>3345</v>
      </c>
      <c r="C642" s="19" t="s">
        <v>3346</v>
      </c>
      <c r="D642" s="19" t="s">
        <v>3347</v>
      </c>
      <c r="E642" s="19" t="s">
        <v>48</v>
      </c>
      <c r="F642" s="19" t="s">
        <v>63</v>
      </c>
      <c r="G642" s="21">
        <v>2793</v>
      </c>
      <c r="H64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42" s="22">
        <v>44317</v>
      </c>
      <c r="J642" s="23">
        <f ca="1">DATEDIF(BDD_client___segmentation__2[[#This Row],[date_web]],TODAY(),"M")</f>
        <v>22</v>
      </c>
      <c r="K64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42" s="21">
        <v>15</v>
      </c>
      <c r="M642" s="21">
        <f>BDD_client___segmentation__2[[#This Row],[24months_web]]*0.5</f>
        <v>7.5</v>
      </c>
      <c r="N642" s="21">
        <f ca="1">SUM(BDD_client___segmentation__2[[#This Row],[montant_score]],BDD_client___segmentation__2[[#This Row],[recence_score]],BDD_client___segmentation__2[[#This Row],[frequence_score]])</f>
        <v>28.5</v>
      </c>
      <c r="O642" s="19" t="s">
        <v>3348</v>
      </c>
      <c r="P642" s="19" t="s">
        <v>3349</v>
      </c>
      <c r="Q642" s="19" t="s">
        <v>3350</v>
      </c>
      <c r="R642" s="20">
        <v>43724</v>
      </c>
      <c r="S642">
        <v>1398</v>
      </c>
      <c r="T642">
        <v>36</v>
      </c>
    </row>
    <row r="643" spans="1:20" x14ac:dyDescent="0.25">
      <c r="A643">
        <v>642</v>
      </c>
      <c r="B643" s="19" t="s">
        <v>3351</v>
      </c>
      <c r="C643" s="19" t="s">
        <v>3352</v>
      </c>
      <c r="D643" s="19" t="s">
        <v>3353</v>
      </c>
      <c r="E643" s="19" t="s">
        <v>48</v>
      </c>
      <c r="F643" s="19" t="s">
        <v>49</v>
      </c>
      <c r="G643" s="21">
        <v>4159</v>
      </c>
      <c r="H64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43" s="22">
        <v>44579</v>
      </c>
      <c r="J643" s="23">
        <f ca="1">DATEDIF(BDD_client___segmentation__2[[#This Row],[date_web]],TODAY(),"M")</f>
        <v>14</v>
      </c>
      <c r="K64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43" s="21">
        <v>23</v>
      </c>
      <c r="M643" s="21">
        <f>BDD_client___segmentation__2[[#This Row],[24months_web]]*0.5</f>
        <v>11.5</v>
      </c>
      <c r="N643" s="21">
        <f ca="1">SUM(BDD_client___segmentation__2[[#This Row],[montant_score]],BDD_client___segmentation__2[[#This Row],[recence_score]],BDD_client___segmentation__2[[#This Row],[frequence_score]])</f>
        <v>42.5</v>
      </c>
      <c r="O643" s="19" t="s">
        <v>3354</v>
      </c>
      <c r="P643" s="19" t="s">
        <v>3355</v>
      </c>
      <c r="Q643" s="19" t="s">
        <v>3356</v>
      </c>
      <c r="R643" s="20">
        <v>43564</v>
      </c>
      <c r="S643">
        <v>3589</v>
      </c>
      <c r="T643">
        <v>148</v>
      </c>
    </row>
    <row r="644" spans="1:20" x14ac:dyDescent="0.25">
      <c r="A644">
        <v>643</v>
      </c>
      <c r="B644" s="19" t="s">
        <v>3357</v>
      </c>
      <c r="C644" s="19" t="s">
        <v>3358</v>
      </c>
      <c r="D644" s="19" t="s">
        <v>3359</v>
      </c>
      <c r="E644" s="19" t="s">
        <v>62</v>
      </c>
      <c r="F644" s="19" t="s">
        <v>125</v>
      </c>
      <c r="G644" s="21">
        <v>295</v>
      </c>
      <c r="H64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44" s="22">
        <v>44775</v>
      </c>
      <c r="J644" s="23">
        <f ca="1">DATEDIF(BDD_client___segmentation__2[[#This Row],[date_web]],TODAY(),"M")</f>
        <v>7</v>
      </c>
      <c r="K64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44" s="21">
        <v>26</v>
      </c>
      <c r="M644" s="21">
        <f>BDD_client___segmentation__2[[#This Row],[24months_web]]*0.5</f>
        <v>13</v>
      </c>
      <c r="N644" s="21">
        <f ca="1">SUM(BDD_client___segmentation__2[[#This Row],[montant_score]],BDD_client___segmentation__2[[#This Row],[recence_score]],BDD_client___segmentation__2[[#This Row],[frequence_score]])</f>
        <v>23</v>
      </c>
      <c r="O644" s="19" t="s">
        <v>3360</v>
      </c>
      <c r="P644" s="19" t="s">
        <v>3361</v>
      </c>
      <c r="Q644" s="19" t="s">
        <v>3362</v>
      </c>
      <c r="R644" s="20">
        <v>43149</v>
      </c>
      <c r="S644">
        <v>2455</v>
      </c>
      <c r="T644">
        <v>226</v>
      </c>
    </row>
    <row r="645" spans="1:20" x14ac:dyDescent="0.25">
      <c r="A645">
        <v>644</v>
      </c>
      <c r="B645" s="19" t="s">
        <v>171</v>
      </c>
      <c r="C645" s="19" t="s">
        <v>3363</v>
      </c>
      <c r="D645" s="19" t="s">
        <v>3364</v>
      </c>
      <c r="E645" s="19" t="s">
        <v>62</v>
      </c>
      <c r="F645" s="19" t="s">
        <v>49</v>
      </c>
      <c r="G645" s="21">
        <v>2364</v>
      </c>
      <c r="H64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45" s="22">
        <v>43236</v>
      </c>
      <c r="J645" s="23">
        <f ca="1">DATEDIF(BDD_client___segmentation__2[[#This Row],[date_web]],TODAY(),"M")</f>
        <v>58</v>
      </c>
      <c r="K64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45" s="21">
        <v>1</v>
      </c>
      <c r="M645" s="21">
        <f>BDD_client___segmentation__2[[#This Row],[24months_web]]*0.5</f>
        <v>0.5</v>
      </c>
      <c r="N645" s="21">
        <f ca="1">SUM(BDD_client___segmentation__2[[#This Row],[montant_score]],BDD_client___segmentation__2[[#This Row],[recence_score]],BDD_client___segmentation__2[[#This Row],[frequence_score]])</f>
        <v>20.5</v>
      </c>
      <c r="O645" s="19" t="s">
        <v>3365</v>
      </c>
      <c r="P645" s="19" t="s">
        <v>3366</v>
      </c>
      <c r="Q645" s="19" t="s">
        <v>3367</v>
      </c>
      <c r="R645" s="20">
        <v>43242</v>
      </c>
      <c r="S645">
        <v>2207</v>
      </c>
      <c r="T645">
        <v>28</v>
      </c>
    </row>
    <row r="646" spans="1:20" x14ac:dyDescent="0.25">
      <c r="A646">
        <v>645</v>
      </c>
      <c r="B646" s="19" t="s">
        <v>3368</v>
      </c>
      <c r="C646" s="19" t="s">
        <v>3369</v>
      </c>
      <c r="D646" s="19" t="s">
        <v>3370</v>
      </c>
      <c r="E646" s="19" t="s">
        <v>48</v>
      </c>
      <c r="F646" s="19" t="s">
        <v>398</v>
      </c>
      <c r="G646" s="21">
        <v>849</v>
      </c>
      <c r="H64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646" s="22">
        <v>44458</v>
      </c>
      <c r="J646" s="23">
        <f ca="1">DATEDIF(BDD_client___segmentation__2[[#This Row],[date_web]],TODAY(),"M")</f>
        <v>18</v>
      </c>
      <c r="K64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46" s="21">
        <v>13</v>
      </c>
      <c r="M646" s="21">
        <f>BDD_client___segmentation__2[[#This Row],[24months_web]]*0.5</f>
        <v>6.5</v>
      </c>
      <c r="N646" s="21">
        <f ca="1">SUM(BDD_client___segmentation__2[[#This Row],[montant_score]],BDD_client___segmentation__2[[#This Row],[recence_score]],BDD_client___segmentation__2[[#This Row],[frequence_score]])</f>
        <v>17.5</v>
      </c>
      <c r="O646" s="19" t="s">
        <v>1437</v>
      </c>
      <c r="P646" s="19" t="s">
        <v>3371</v>
      </c>
      <c r="Q646" s="19" t="s">
        <v>3372</v>
      </c>
      <c r="R646" s="20">
        <v>44387</v>
      </c>
      <c r="S646">
        <v>4867</v>
      </c>
      <c r="T646">
        <v>31</v>
      </c>
    </row>
    <row r="647" spans="1:20" x14ac:dyDescent="0.25">
      <c r="A647">
        <v>646</v>
      </c>
      <c r="B647" s="19" t="s">
        <v>3373</v>
      </c>
      <c r="C647" s="19" t="s">
        <v>3374</v>
      </c>
      <c r="D647" s="19" t="s">
        <v>3375</v>
      </c>
      <c r="E647" s="19" t="s">
        <v>62</v>
      </c>
      <c r="F647" s="19" t="s">
        <v>63</v>
      </c>
      <c r="G647" s="21">
        <v>3478</v>
      </c>
      <c r="H64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47" s="22">
        <v>43253</v>
      </c>
      <c r="J647" s="23">
        <f ca="1">DATEDIF(BDD_client___segmentation__2[[#This Row],[date_web]],TODAY(),"M")</f>
        <v>57</v>
      </c>
      <c r="K64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47" s="21">
        <v>3</v>
      </c>
      <c r="M647" s="21">
        <f>BDD_client___segmentation__2[[#This Row],[24months_web]]*0.5</f>
        <v>1.5</v>
      </c>
      <c r="N647" s="21">
        <f ca="1">SUM(BDD_client___segmentation__2[[#This Row],[montant_score]],BDD_client___segmentation__2[[#This Row],[recence_score]],BDD_client___segmentation__2[[#This Row],[frequence_score]])</f>
        <v>31.5</v>
      </c>
      <c r="O647" s="19" t="s">
        <v>3376</v>
      </c>
      <c r="P647" s="19" t="s">
        <v>369</v>
      </c>
      <c r="Q647" s="19" t="s">
        <v>370</v>
      </c>
      <c r="R647" s="20">
        <v>44007</v>
      </c>
      <c r="S647">
        <v>3804</v>
      </c>
      <c r="T647">
        <v>96</v>
      </c>
    </row>
    <row r="648" spans="1:20" x14ac:dyDescent="0.25">
      <c r="A648">
        <v>647</v>
      </c>
      <c r="B648" s="19" t="s">
        <v>3377</v>
      </c>
      <c r="C648" s="19" t="s">
        <v>3378</v>
      </c>
      <c r="D648" s="19" t="s">
        <v>3379</v>
      </c>
      <c r="E648" s="19" t="s">
        <v>62</v>
      </c>
      <c r="F648" s="19" t="s">
        <v>49</v>
      </c>
      <c r="G648" s="21">
        <v>1762</v>
      </c>
      <c r="H64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48" s="22">
        <v>43136</v>
      </c>
      <c r="J648" s="23">
        <f ca="1">DATEDIF(BDD_client___segmentation__2[[#This Row],[date_web]],TODAY(),"M")</f>
        <v>61</v>
      </c>
      <c r="K64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48" s="21">
        <v>12</v>
      </c>
      <c r="M648" s="21">
        <f>BDD_client___segmentation__2[[#This Row],[24months_web]]*0.5</f>
        <v>6</v>
      </c>
      <c r="N648" s="21">
        <f ca="1">SUM(BDD_client___segmentation__2[[#This Row],[montant_score]],BDD_client___segmentation__2[[#This Row],[recence_score]],BDD_client___segmentation__2[[#This Row],[frequence_score]])</f>
        <v>26</v>
      </c>
      <c r="O648" s="19" t="s">
        <v>3380</v>
      </c>
      <c r="P648" s="19" t="s">
        <v>3381</v>
      </c>
      <c r="Q648" s="19" t="s">
        <v>3382</v>
      </c>
      <c r="R648" s="20">
        <v>44726</v>
      </c>
      <c r="S648">
        <v>1910</v>
      </c>
      <c r="T648">
        <v>41</v>
      </c>
    </row>
    <row r="649" spans="1:20" x14ac:dyDescent="0.25">
      <c r="A649">
        <v>648</v>
      </c>
      <c r="B649" s="19" t="s">
        <v>940</v>
      </c>
      <c r="C649" s="19" t="s">
        <v>3383</v>
      </c>
      <c r="D649" s="19" t="s">
        <v>3384</v>
      </c>
      <c r="E649" s="19" t="s">
        <v>62</v>
      </c>
      <c r="F649" s="19" t="s">
        <v>49</v>
      </c>
      <c r="G649" s="21">
        <v>3875</v>
      </c>
      <c r="H64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49" s="22">
        <v>44729</v>
      </c>
      <c r="J649" s="23">
        <f ca="1">DATEDIF(BDD_client___segmentation__2[[#This Row],[date_web]],TODAY(),"M")</f>
        <v>9</v>
      </c>
      <c r="K64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49" s="21">
        <v>16</v>
      </c>
      <c r="M649" s="21">
        <f>BDD_client___segmentation__2[[#This Row],[24months_web]]*0.5</f>
        <v>8</v>
      </c>
      <c r="N649" s="21">
        <f ca="1">SUM(BDD_client___segmentation__2[[#This Row],[montant_score]],BDD_client___segmentation__2[[#This Row],[recence_score]],BDD_client___segmentation__2[[#This Row],[frequence_score]])</f>
        <v>43</v>
      </c>
      <c r="O649" s="19" t="s">
        <v>620</v>
      </c>
      <c r="P649" s="19" t="s">
        <v>3385</v>
      </c>
      <c r="Q649" s="19" t="s">
        <v>3386</v>
      </c>
      <c r="R649" s="20">
        <v>44154</v>
      </c>
      <c r="S649">
        <v>4220</v>
      </c>
      <c r="T649">
        <v>146</v>
      </c>
    </row>
    <row r="650" spans="1:20" x14ac:dyDescent="0.25">
      <c r="A650">
        <v>649</v>
      </c>
      <c r="B650" s="19" t="s">
        <v>3387</v>
      </c>
      <c r="C650" s="19" t="s">
        <v>3388</v>
      </c>
      <c r="D650" s="19" t="s">
        <v>3389</v>
      </c>
      <c r="E650" s="19" t="s">
        <v>48</v>
      </c>
      <c r="F650" s="19" t="s">
        <v>49</v>
      </c>
      <c r="G650" s="21">
        <v>3997</v>
      </c>
      <c r="H65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50" s="22">
        <v>44628</v>
      </c>
      <c r="J650" s="23">
        <f ca="1">DATEDIF(BDD_client___segmentation__2[[#This Row],[date_web]],TODAY(),"M")</f>
        <v>12</v>
      </c>
      <c r="K65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50" s="21">
        <v>10</v>
      </c>
      <c r="M650" s="21">
        <f>BDD_client___segmentation__2[[#This Row],[24months_web]]*0.5</f>
        <v>5</v>
      </c>
      <c r="N650" s="21">
        <f ca="1">SUM(BDD_client___segmentation__2[[#This Row],[montant_score]],BDD_client___segmentation__2[[#This Row],[recence_score]],BDD_client___segmentation__2[[#This Row],[frequence_score]])</f>
        <v>40</v>
      </c>
      <c r="O650" s="19" t="s">
        <v>451</v>
      </c>
      <c r="P650" s="19" t="s">
        <v>3390</v>
      </c>
      <c r="Q650" s="19" t="s">
        <v>933</v>
      </c>
      <c r="R650" s="20">
        <v>43600</v>
      </c>
      <c r="S650">
        <v>1760</v>
      </c>
      <c r="T650">
        <v>181</v>
      </c>
    </row>
    <row r="651" spans="1:20" x14ac:dyDescent="0.25">
      <c r="A651">
        <v>650</v>
      </c>
      <c r="B651" s="19" t="s">
        <v>3391</v>
      </c>
      <c r="C651" s="19" t="s">
        <v>3392</v>
      </c>
      <c r="D651" s="19" t="s">
        <v>3393</v>
      </c>
      <c r="E651" s="19" t="s">
        <v>48</v>
      </c>
      <c r="F651" s="19" t="s">
        <v>49</v>
      </c>
      <c r="G651" s="21">
        <v>1300</v>
      </c>
      <c r="H65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51" s="22">
        <v>44167</v>
      </c>
      <c r="J651" s="23">
        <f ca="1">DATEDIF(BDD_client___segmentation__2[[#This Row],[date_web]],TODAY(),"M")</f>
        <v>27</v>
      </c>
      <c r="K65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51" s="21">
        <v>9</v>
      </c>
      <c r="M651" s="21">
        <f>BDD_client___segmentation__2[[#This Row],[24months_web]]*0.5</f>
        <v>4.5</v>
      </c>
      <c r="N651" s="21">
        <f ca="1">SUM(BDD_client___segmentation__2[[#This Row],[montant_score]],BDD_client___segmentation__2[[#This Row],[recence_score]],BDD_client___segmentation__2[[#This Row],[frequence_score]])</f>
        <v>24.5</v>
      </c>
      <c r="O651" s="19" t="s">
        <v>853</v>
      </c>
      <c r="P651" s="19" t="s">
        <v>479</v>
      </c>
      <c r="Q651" s="19" t="s">
        <v>480</v>
      </c>
      <c r="R651" s="20">
        <v>43796</v>
      </c>
      <c r="S651">
        <v>2706</v>
      </c>
      <c r="T651">
        <v>131</v>
      </c>
    </row>
    <row r="652" spans="1:20" x14ac:dyDescent="0.25">
      <c r="A652">
        <v>651</v>
      </c>
      <c r="B652" s="19" t="s">
        <v>3394</v>
      </c>
      <c r="C652" s="19" t="s">
        <v>3395</v>
      </c>
      <c r="D652" s="19" t="s">
        <v>3396</v>
      </c>
      <c r="E652" s="19" t="s">
        <v>62</v>
      </c>
      <c r="F652" s="19" t="s">
        <v>49</v>
      </c>
      <c r="G652" s="21">
        <v>3717</v>
      </c>
      <c r="H65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52" s="22">
        <v>43409</v>
      </c>
      <c r="J652" s="23">
        <f ca="1">DATEDIF(BDD_client___segmentation__2[[#This Row],[date_web]],TODAY(),"M")</f>
        <v>52</v>
      </c>
      <c r="K65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52" s="21">
        <v>1</v>
      </c>
      <c r="M652" s="21">
        <f>BDD_client___segmentation__2[[#This Row],[24months_web]]*0.5</f>
        <v>0.5</v>
      </c>
      <c r="N652" s="21">
        <f ca="1">SUM(BDD_client___segmentation__2[[#This Row],[montant_score]],BDD_client___segmentation__2[[#This Row],[recence_score]],BDD_client___segmentation__2[[#This Row],[frequence_score]])</f>
        <v>30.5</v>
      </c>
      <c r="O652" s="19" t="s">
        <v>306</v>
      </c>
      <c r="P652" s="19" t="s">
        <v>3397</v>
      </c>
      <c r="Q652" s="19" t="s">
        <v>1017</v>
      </c>
      <c r="R652" s="20">
        <v>43523</v>
      </c>
      <c r="S652">
        <v>3803</v>
      </c>
      <c r="T652">
        <v>150</v>
      </c>
    </row>
    <row r="653" spans="1:20" x14ac:dyDescent="0.25">
      <c r="A653">
        <v>652</v>
      </c>
      <c r="B653" s="19" t="s">
        <v>3398</v>
      </c>
      <c r="C653" s="19" t="s">
        <v>3399</v>
      </c>
      <c r="D653" s="19" t="s">
        <v>3400</v>
      </c>
      <c r="E653" s="19" t="s">
        <v>48</v>
      </c>
      <c r="F653" s="19" t="s">
        <v>205</v>
      </c>
      <c r="G653" s="21">
        <v>3236</v>
      </c>
      <c r="H65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53" s="22">
        <v>44433</v>
      </c>
      <c r="J653" s="23">
        <f ca="1">DATEDIF(BDD_client___segmentation__2[[#This Row],[date_web]],TODAY(),"M")</f>
        <v>19</v>
      </c>
      <c r="K65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53" s="21">
        <v>0</v>
      </c>
      <c r="M653" s="21">
        <f>BDD_client___segmentation__2[[#This Row],[24months_web]]*0.5</f>
        <v>0</v>
      </c>
      <c r="N653" s="21">
        <f ca="1">SUM(BDD_client___segmentation__2[[#This Row],[montant_score]],BDD_client___segmentation__2[[#This Row],[recence_score]],BDD_client___segmentation__2[[#This Row],[frequence_score]])</f>
        <v>31</v>
      </c>
      <c r="O653" s="19" t="s">
        <v>3401</v>
      </c>
      <c r="P653" s="19" t="s">
        <v>3402</v>
      </c>
      <c r="Q653" s="19" t="s">
        <v>3403</v>
      </c>
      <c r="R653" s="20">
        <v>43546</v>
      </c>
      <c r="S653">
        <v>900</v>
      </c>
      <c r="T653">
        <v>147</v>
      </c>
    </row>
    <row r="654" spans="1:20" x14ac:dyDescent="0.25">
      <c r="A654">
        <v>653</v>
      </c>
      <c r="B654" s="19" t="s">
        <v>3404</v>
      </c>
      <c r="C654" s="19" t="s">
        <v>3405</v>
      </c>
      <c r="D654" s="19" t="s">
        <v>3406</v>
      </c>
      <c r="E654" s="19" t="s">
        <v>62</v>
      </c>
      <c r="F654" s="19" t="s">
        <v>49</v>
      </c>
      <c r="G654" s="21">
        <v>2047</v>
      </c>
      <c r="H65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54" s="22">
        <v>43960</v>
      </c>
      <c r="J654" s="23">
        <f ca="1">DATEDIF(BDD_client___segmentation__2[[#This Row],[date_web]],TODAY(),"M")</f>
        <v>34</v>
      </c>
      <c r="K65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54" s="21">
        <v>25</v>
      </c>
      <c r="M654" s="21">
        <f>BDD_client___segmentation__2[[#This Row],[24months_web]]*0.5</f>
        <v>12.5</v>
      </c>
      <c r="N654" s="21">
        <f ca="1">SUM(BDD_client___segmentation__2[[#This Row],[montant_score]],BDD_client___segmentation__2[[#This Row],[recence_score]],BDD_client___segmentation__2[[#This Row],[frequence_score]])</f>
        <v>32.5</v>
      </c>
      <c r="O654" s="19" t="s">
        <v>106</v>
      </c>
      <c r="P654" s="19" t="s">
        <v>3407</v>
      </c>
      <c r="Q654" s="19" t="s">
        <v>3408</v>
      </c>
      <c r="R654" s="20">
        <v>43667</v>
      </c>
      <c r="S654">
        <v>2077</v>
      </c>
      <c r="T654">
        <v>27</v>
      </c>
    </row>
    <row r="655" spans="1:20" x14ac:dyDescent="0.25">
      <c r="A655">
        <v>654</v>
      </c>
      <c r="B655" s="19" t="s">
        <v>3409</v>
      </c>
      <c r="C655" s="19" t="s">
        <v>3410</v>
      </c>
      <c r="D655" s="19" t="s">
        <v>3411</v>
      </c>
      <c r="E655" s="19" t="s">
        <v>62</v>
      </c>
      <c r="F655" s="19" t="s">
        <v>125</v>
      </c>
      <c r="G655" s="21">
        <v>4368</v>
      </c>
      <c r="H65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55" s="22">
        <v>43419</v>
      </c>
      <c r="J655" s="23">
        <f ca="1">DATEDIF(BDD_client___segmentation__2[[#This Row],[date_web]],TODAY(),"M")</f>
        <v>52</v>
      </c>
      <c r="K65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55" s="21">
        <v>0</v>
      </c>
      <c r="M655" s="21">
        <f>BDD_client___segmentation__2[[#This Row],[24months_web]]*0.5</f>
        <v>0</v>
      </c>
      <c r="N655" s="21">
        <f ca="1">SUM(BDD_client___segmentation__2[[#This Row],[montant_score]],BDD_client___segmentation__2[[#This Row],[recence_score]],BDD_client___segmentation__2[[#This Row],[frequence_score]])</f>
        <v>30</v>
      </c>
      <c r="O655" s="19" t="s">
        <v>2367</v>
      </c>
      <c r="P655" s="19" t="s">
        <v>3412</v>
      </c>
      <c r="Q655" s="19" t="s">
        <v>1633</v>
      </c>
      <c r="R655" s="20">
        <v>43388</v>
      </c>
      <c r="S655">
        <v>1731</v>
      </c>
      <c r="T655">
        <v>99</v>
      </c>
    </row>
    <row r="656" spans="1:20" x14ac:dyDescent="0.25">
      <c r="A656">
        <v>655</v>
      </c>
      <c r="B656" s="19" t="s">
        <v>3413</v>
      </c>
      <c r="C656" s="19" t="s">
        <v>3414</v>
      </c>
      <c r="D656" s="19" t="s">
        <v>3415</v>
      </c>
      <c r="E656" s="19" t="s">
        <v>62</v>
      </c>
      <c r="F656" s="19" t="s">
        <v>125</v>
      </c>
      <c r="G656" s="21">
        <v>4526</v>
      </c>
      <c r="H65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56" s="22">
        <v>43519</v>
      </c>
      <c r="J656" s="23">
        <f ca="1">DATEDIF(BDD_client___segmentation__2[[#This Row],[date_web]],TODAY(),"M")</f>
        <v>49</v>
      </c>
      <c r="K65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56" s="21">
        <v>9</v>
      </c>
      <c r="M656" s="21">
        <f>BDD_client___segmentation__2[[#This Row],[24months_web]]*0.5</f>
        <v>4.5</v>
      </c>
      <c r="N656" s="21">
        <f ca="1">SUM(BDD_client___segmentation__2[[#This Row],[montant_score]],BDD_client___segmentation__2[[#This Row],[recence_score]],BDD_client___segmentation__2[[#This Row],[frequence_score]])</f>
        <v>34.5</v>
      </c>
      <c r="O656" s="19" t="s">
        <v>1814</v>
      </c>
      <c r="P656" s="19" t="s">
        <v>3416</v>
      </c>
      <c r="Q656" s="19" t="s">
        <v>285</v>
      </c>
      <c r="R656" s="20">
        <v>44018</v>
      </c>
      <c r="S656">
        <v>4064</v>
      </c>
      <c r="T656">
        <v>152</v>
      </c>
    </row>
    <row r="657" spans="1:20" x14ac:dyDescent="0.25">
      <c r="A657">
        <v>656</v>
      </c>
      <c r="B657" s="19" t="s">
        <v>3417</v>
      </c>
      <c r="C657" s="19" t="s">
        <v>3418</v>
      </c>
      <c r="D657" s="19" t="s">
        <v>3419</v>
      </c>
      <c r="E657" s="19" t="s">
        <v>48</v>
      </c>
      <c r="F657" s="19" t="s">
        <v>49</v>
      </c>
      <c r="G657" s="21">
        <v>4541</v>
      </c>
      <c r="H65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57" s="22">
        <v>43983</v>
      </c>
      <c r="J657" s="23">
        <f ca="1">DATEDIF(BDD_client___segmentation__2[[#This Row],[date_web]],TODAY(),"M")</f>
        <v>33</v>
      </c>
      <c r="K65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57" s="21">
        <v>28</v>
      </c>
      <c r="M657" s="21">
        <f>BDD_client___segmentation__2[[#This Row],[24months_web]]*0.5</f>
        <v>14</v>
      </c>
      <c r="N657" s="21">
        <f ca="1">SUM(BDD_client___segmentation__2[[#This Row],[montant_score]],BDD_client___segmentation__2[[#This Row],[recence_score]],BDD_client___segmentation__2[[#This Row],[frequence_score]])</f>
        <v>44</v>
      </c>
      <c r="O657" s="19" t="s">
        <v>3420</v>
      </c>
      <c r="P657" s="19" t="s">
        <v>3421</v>
      </c>
      <c r="Q657" s="19" t="s">
        <v>3422</v>
      </c>
      <c r="R657" s="20">
        <v>43580</v>
      </c>
      <c r="S657">
        <v>4560</v>
      </c>
      <c r="T657">
        <v>29</v>
      </c>
    </row>
    <row r="658" spans="1:20" x14ac:dyDescent="0.25">
      <c r="A658">
        <v>657</v>
      </c>
      <c r="B658" s="19" t="s">
        <v>3423</v>
      </c>
      <c r="C658" s="19" t="s">
        <v>3424</v>
      </c>
      <c r="D658" s="19" t="s">
        <v>3425</v>
      </c>
      <c r="E658" s="19" t="s">
        <v>62</v>
      </c>
      <c r="F658" s="19" t="s">
        <v>205</v>
      </c>
      <c r="G658" s="21">
        <v>2074</v>
      </c>
      <c r="H65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58" s="22">
        <v>44035</v>
      </c>
      <c r="J658" s="23">
        <f ca="1">DATEDIF(BDD_client___segmentation__2[[#This Row],[date_web]],TODAY(),"M")</f>
        <v>32</v>
      </c>
      <c r="K65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58" s="21">
        <v>1</v>
      </c>
      <c r="M658" s="21">
        <f>BDD_client___segmentation__2[[#This Row],[24months_web]]*0.5</f>
        <v>0.5</v>
      </c>
      <c r="N658" s="21">
        <f ca="1">SUM(BDD_client___segmentation__2[[#This Row],[montant_score]],BDD_client___segmentation__2[[#This Row],[recence_score]],BDD_client___segmentation__2[[#This Row],[frequence_score]])</f>
        <v>20.5</v>
      </c>
      <c r="O658" s="19" t="s">
        <v>3426</v>
      </c>
      <c r="P658" s="19" t="s">
        <v>3427</v>
      </c>
      <c r="Q658" s="19" t="s">
        <v>3428</v>
      </c>
      <c r="R658" s="20">
        <v>43648</v>
      </c>
      <c r="S658">
        <v>2751</v>
      </c>
      <c r="T658">
        <v>60</v>
      </c>
    </row>
    <row r="659" spans="1:20" x14ac:dyDescent="0.25">
      <c r="A659">
        <v>658</v>
      </c>
      <c r="B659" s="19" t="s">
        <v>3429</v>
      </c>
      <c r="C659" s="19" t="s">
        <v>3430</v>
      </c>
      <c r="D659" s="19" t="s">
        <v>3431</v>
      </c>
      <c r="E659" s="19" t="s">
        <v>62</v>
      </c>
      <c r="F659" s="19" t="s">
        <v>49</v>
      </c>
      <c r="G659" s="21">
        <v>915</v>
      </c>
      <c r="H65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659" s="22">
        <v>44036</v>
      </c>
      <c r="J659" s="23">
        <f ca="1">DATEDIF(BDD_client___segmentation__2[[#This Row],[date_web]],TODAY(),"M")</f>
        <v>32</v>
      </c>
      <c r="K65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59" s="21">
        <v>10</v>
      </c>
      <c r="M659" s="21">
        <f>BDD_client___segmentation__2[[#This Row],[24months_web]]*0.5</f>
        <v>5</v>
      </c>
      <c r="N659" s="21">
        <f ca="1">SUM(BDD_client___segmentation__2[[#This Row],[montant_score]],BDD_client___segmentation__2[[#This Row],[recence_score]],BDD_client___segmentation__2[[#This Row],[frequence_score]])</f>
        <v>15</v>
      </c>
      <c r="O659" s="19" t="s">
        <v>3432</v>
      </c>
      <c r="P659" s="19" t="s">
        <v>3433</v>
      </c>
      <c r="Q659" s="19" t="s">
        <v>3434</v>
      </c>
      <c r="R659" s="20">
        <v>44097</v>
      </c>
      <c r="S659">
        <v>4862</v>
      </c>
      <c r="T659">
        <v>15</v>
      </c>
    </row>
    <row r="660" spans="1:20" x14ac:dyDescent="0.25">
      <c r="A660">
        <v>659</v>
      </c>
      <c r="B660" s="19" t="s">
        <v>3435</v>
      </c>
      <c r="C660" s="19" t="s">
        <v>3436</v>
      </c>
      <c r="D660" s="19" t="s">
        <v>3437</v>
      </c>
      <c r="E660" s="19" t="s">
        <v>48</v>
      </c>
      <c r="F660" s="19" t="s">
        <v>49</v>
      </c>
      <c r="G660" s="21">
        <v>3095</v>
      </c>
      <c r="H66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60" s="22">
        <v>44295</v>
      </c>
      <c r="J660" s="23">
        <f ca="1">DATEDIF(BDD_client___segmentation__2[[#This Row],[date_web]],TODAY(),"M")</f>
        <v>23</v>
      </c>
      <c r="K66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60" s="21">
        <v>10</v>
      </c>
      <c r="M660" s="21">
        <f>BDD_client___segmentation__2[[#This Row],[24months_web]]*0.5</f>
        <v>5</v>
      </c>
      <c r="N660" s="21">
        <f ca="1">SUM(BDD_client___segmentation__2[[#This Row],[montant_score]],BDD_client___segmentation__2[[#This Row],[recence_score]],BDD_client___segmentation__2[[#This Row],[frequence_score]])</f>
        <v>36</v>
      </c>
      <c r="O660" s="19" t="s">
        <v>2115</v>
      </c>
      <c r="P660" s="19" t="s">
        <v>3438</v>
      </c>
      <c r="Q660" s="19" t="s">
        <v>3439</v>
      </c>
      <c r="R660" s="20">
        <v>44526</v>
      </c>
      <c r="S660">
        <v>4342</v>
      </c>
      <c r="T660">
        <v>185</v>
      </c>
    </row>
    <row r="661" spans="1:20" x14ac:dyDescent="0.25">
      <c r="A661">
        <v>660</v>
      </c>
      <c r="B661" s="19" t="s">
        <v>3440</v>
      </c>
      <c r="C661" s="19" t="s">
        <v>3441</v>
      </c>
      <c r="D661" s="19" t="s">
        <v>3442</v>
      </c>
      <c r="E661" s="19" t="s">
        <v>48</v>
      </c>
      <c r="F661" s="19" t="s">
        <v>49</v>
      </c>
      <c r="G661" s="21">
        <v>1011</v>
      </c>
      <c r="H66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61" s="22">
        <v>43788</v>
      </c>
      <c r="J661" s="23">
        <f ca="1">DATEDIF(BDD_client___segmentation__2[[#This Row],[date_web]],TODAY(),"M")</f>
        <v>40</v>
      </c>
      <c r="K66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61" s="21">
        <v>29</v>
      </c>
      <c r="M661" s="21">
        <f>BDD_client___segmentation__2[[#This Row],[24months_web]]*0.5</f>
        <v>14.5</v>
      </c>
      <c r="N661" s="21">
        <f ca="1">SUM(BDD_client___segmentation__2[[#This Row],[montant_score]],BDD_client___segmentation__2[[#This Row],[recence_score]],BDD_client___segmentation__2[[#This Row],[frequence_score]])</f>
        <v>34.5</v>
      </c>
      <c r="O661" s="19" t="s">
        <v>3443</v>
      </c>
      <c r="P661" s="19" t="s">
        <v>3444</v>
      </c>
      <c r="Q661" s="19" t="s">
        <v>3445</v>
      </c>
      <c r="R661" s="20">
        <v>44104</v>
      </c>
      <c r="S661">
        <v>1942</v>
      </c>
      <c r="T661">
        <v>5</v>
      </c>
    </row>
    <row r="662" spans="1:20" x14ac:dyDescent="0.25">
      <c r="A662">
        <v>661</v>
      </c>
      <c r="B662" s="19" t="s">
        <v>3446</v>
      </c>
      <c r="C662" s="19" t="s">
        <v>3447</v>
      </c>
      <c r="D662" s="19" t="s">
        <v>3448</v>
      </c>
      <c r="E662" s="19" t="s">
        <v>62</v>
      </c>
      <c r="F662" s="19" t="s">
        <v>49</v>
      </c>
      <c r="G662" s="21">
        <v>1606</v>
      </c>
      <c r="H66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62" s="22">
        <v>43403</v>
      </c>
      <c r="J662" s="23">
        <f ca="1">DATEDIF(BDD_client___segmentation__2[[#This Row],[date_web]],TODAY(),"M")</f>
        <v>52</v>
      </c>
      <c r="K66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62" s="21">
        <v>11</v>
      </c>
      <c r="M662" s="21">
        <f>BDD_client___segmentation__2[[#This Row],[24months_web]]*0.5</f>
        <v>5.5</v>
      </c>
      <c r="N662" s="21">
        <f ca="1">SUM(BDD_client___segmentation__2[[#This Row],[montant_score]],BDD_client___segmentation__2[[#This Row],[recence_score]],BDD_client___segmentation__2[[#This Row],[frequence_score]])</f>
        <v>25.5</v>
      </c>
      <c r="O662" s="19" t="s">
        <v>3449</v>
      </c>
      <c r="P662" s="19" t="s">
        <v>3450</v>
      </c>
      <c r="Q662" s="19" t="s">
        <v>2014</v>
      </c>
      <c r="R662" s="20">
        <v>43585</v>
      </c>
      <c r="S662">
        <v>3171</v>
      </c>
      <c r="T662">
        <v>177</v>
      </c>
    </row>
    <row r="663" spans="1:20" x14ac:dyDescent="0.25">
      <c r="A663">
        <v>662</v>
      </c>
      <c r="B663" s="19" t="s">
        <v>3451</v>
      </c>
      <c r="C663" s="19" t="s">
        <v>2370</v>
      </c>
      <c r="D663" s="19" t="s">
        <v>3452</v>
      </c>
      <c r="E663" s="19" t="s">
        <v>48</v>
      </c>
      <c r="F663" s="19" t="s">
        <v>49</v>
      </c>
      <c r="G663" s="21">
        <v>1675</v>
      </c>
      <c r="H66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63" s="22">
        <v>43640</v>
      </c>
      <c r="J663" s="23">
        <f ca="1">DATEDIF(BDD_client___segmentation__2[[#This Row],[date_web]],TODAY(),"M")</f>
        <v>45</v>
      </c>
      <c r="K66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63" s="21">
        <v>10</v>
      </c>
      <c r="M663" s="21">
        <f>BDD_client___segmentation__2[[#This Row],[24months_web]]*0.5</f>
        <v>5</v>
      </c>
      <c r="N663" s="21">
        <f ca="1">SUM(BDD_client___segmentation__2[[#This Row],[montant_score]],BDD_client___segmentation__2[[#This Row],[recence_score]],BDD_client___segmentation__2[[#This Row],[frequence_score]])</f>
        <v>25</v>
      </c>
      <c r="O663" s="19" t="s">
        <v>3453</v>
      </c>
      <c r="P663" s="19" t="s">
        <v>3454</v>
      </c>
      <c r="Q663" s="19" t="s">
        <v>1079</v>
      </c>
      <c r="R663" s="20">
        <v>44748</v>
      </c>
      <c r="S663">
        <v>2450</v>
      </c>
      <c r="T663">
        <v>205</v>
      </c>
    </row>
    <row r="664" spans="1:20" x14ac:dyDescent="0.25">
      <c r="A664">
        <v>663</v>
      </c>
      <c r="B664" s="19" t="s">
        <v>3455</v>
      </c>
      <c r="C664" s="19" t="s">
        <v>3456</v>
      </c>
      <c r="D664" s="19" t="s">
        <v>3457</v>
      </c>
      <c r="E664" s="19" t="s">
        <v>62</v>
      </c>
      <c r="F664" s="19" t="s">
        <v>63</v>
      </c>
      <c r="G664" s="21">
        <v>2108</v>
      </c>
      <c r="H66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64" s="22">
        <v>44915</v>
      </c>
      <c r="J664" s="23">
        <f ca="1">DATEDIF(BDD_client___segmentation__2[[#This Row],[date_web]],TODAY(),"M")</f>
        <v>3</v>
      </c>
      <c r="K66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664" s="21">
        <v>19</v>
      </c>
      <c r="M664" s="21">
        <f>BDD_client___segmentation__2[[#This Row],[24months_web]]*0.5</f>
        <v>9.5</v>
      </c>
      <c r="N664" s="21">
        <f ca="1">SUM(BDD_client___segmentation__2[[#This Row],[montant_score]],BDD_client___segmentation__2[[#This Row],[recence_score]],BDD_client___segmentation__2[[#This Row],[frequence_score]])</f>
        <v>49.5</v>
      </c>
      <c r="O664" s="19" t="s">
        <v>3458</v>
      </c>
      <c r="P664" s="19" t="s">
        <v>3459</v>
      </c>
      <c r="Q664" s="19" t="s">
        <v>3460</v>
      </c>
      <c r="R664" s="20">
        <v>43696</v>
      </c>
      <c r="S664">
        <v>246</v>
      </c>
      <c r="T664">
        <v>171</v>
      </c>
    </row>
    <row r="665" spans="1:20" x14ac:dyDescent="0.25">
      <c r="A665">
        <v>664</v>
      </c>
      <c r="B665" s="19" t="s">
        <v>3461</v>
      </c>
      <c r="C665" s="19" t="s">
        <v>3462</v>
      </c>
      <c r="D665" s="19" t="s">
        <v>3463</v>
      </c>
      <c r="E665" s="19" t="s">
        <v>48</v>
      </c>
      <c r="F665" s="19" t="s">
        <v>93</v>
      </c>
      <c r="G665" s="21">
        <v>1966</v>
      </c>
      <c r="H66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65" s="22">
        <v>43174</v>
      </c>
      <c r="J665" s="23">
        <f ca="1">DATEDIF(BDD_client___segmentation__2[[#This Row],[date_web]],TODAY(),"M")</f>
        <v>60</v>
      </c>
      <c r="K66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65" s="21">
        <v>12</v>
      </c>
      <c r="M665" s="21">
        <f>BDD_client___segmentation__2[[#This Row],[24months_web]]*0.5</f>
        <v>6</v>
      </c>
      <c r="N665" s="21">
        <f ca="1">SUM(BDD_client___segmentation__2[[#This Row],[montant_score]],BDD_client___segmentation__2[[#This Row],[recence_score]],BDD_client___segmentation__2[[#This Row],[frequence_score]])</f>
        <v>26</v>
      </c>
      <c r="O665" s="19" t="s">
        <v>3464</v>
      </c>
      <c r="P665" s="19" t="s">
        <v>3465</v>
      </c>
      <c r="Q665" s="19" t="s">
        <v>3466</v>
      </c>
      <c r="R665" s="20">
        <v>43894</v>
      </c>
      <c r="S665">
        <v>2959</v>
      </c>
      <c r="T665">
        <v>133</v>
      </c>
    </row>
    <row r="666" spans="1:20" x14ac:dyDescent="0.25">
      <c r="A666">
        <v>665</v>
      </c>
      <c r="B666" s="19" t="s">
        <v>3467</v>
      </c>
      <c r="C666" s="19" t="s">
        <v>3468</v>
      </c>
      <c r="D666" s="19" t="s">
        <v>3469</v>
      </c>
      <c r="E666" s="19" t="s">
        <v>48</v>
      </c>
      <c r="F666" s="19" t="s">
        <v>49</v>
      </c>
      <c r="G666" s="21">
        <v>3286</v>
      </c>
      <c r="H66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66" s="22">
        <v>43571</v>
      </c>
      <c r="J666" s="23">
        <f ca="1">DATEDIF(BDD_client___segmentation__2[[#This Row],[date_web]],TODAY(),"M")</f>
        <v>47</v>
      </c>
      <c r="K66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66" s="21">
        <v>4</v>
      </c>
      <c r="M666" s="21">
        <f>BDD_client___segmentation__2[[#This Row],[24months_web]]*0.5</f>
        <v>2</v>
      </c>
      <c r="N666" s="21">
        <f ca="1">SUM(BDD_client___segmentation__2[[#This Row],[montant_score]],BDD_client___segmentation__2[[#This Row],[recence_score]],BDD_client___segmentation__2[[#This Row],[frequence_score]])</f>
        <v>32</v>
      </c>
      <c r="O666" s="19" t="s">
        <v>3470</v>
      </c>
      <c r="P666" s="19" t="s">
        <v>3471</v>
      </c>
      <c r="Q666" s="19" t="s">
        <v>3472</v>
      </c>
      <c r="R666" s="20">
        <v>44114</v>
      </c>
      <c r="S666">
        <v>3311</v>
      </c>
      <c r="T666">
        <v>178</v>
      </c>
    </row>
    <row r="667" spans="1:20" x14ac:dyDescent="0.25">
      <c r="A667">
        <v>666</v>
      </c>
      <c r="B667" s="19" t="s">
        <v>3473</v>
      </c>
      <c r="C667" s="19" t="s">
        <v>3474</v>
      </c>
      <c r="D667" s="19" t="s">
        <v>3475</v>
      </c>
      <c r="E667" s="19" t="s">
        <v>62</v>
      </c>
      <c r="F667" s="19" t="s">
        <v>49</v>
      </c>
      <c r="G667" s="21">
        <v>4006</v>
      </c>
      <c r="H66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67" s="22">
        <v>43713</v>
      </c>
      <c r="J667" s="23">
        <f ca="1">DATEDIF(BDD_client___segmentation__2[[#This Row],[date_web]],TODAY(),"M")</f>
        <v>42</v>
      </c>
      <c r="K66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67" s="21">
        <v>14</v>
      </c>
      <c r="M667" s="21">
        <f>BDD_client___segmentation__2[[#This Row],[24months_web]]*0.5</f>
        <v>7</v>
      </c>
      <c r="N667" s="21">
        <f ca="1">SUM(BDD_client___segmentation__2[[#This Row],[montant_score]],BDD_client___segmentation__2[[#This Row],[recence_score]],BDD_client___segmentation__2[[#This Row],[frequence_score]])</f>
        <v>37</v>
      </c>
      <c r="O667" s="19" t="s">
        <v>3476</v>
      </c>
      <c r="P667" s="19" t="s">
        <v>3477</v>
      </c>
      <c r="Q667" s="19" t="s">
        <v>382</v>
      </c>
      <c r="R667" s="20">
        <v>44794</v>
      </c>
      <c r="S667">
        <v>1444</v>
      </c>
      <c r="T667">
        <v>24</v>
      </c>
    </row>
    <row r="668" spans="1:20" x14ac:dyDescent="0.25">
      <c r="A668">
        <v>667</v>
      </c>
      <c r="B668" s="19" t="s">
        <v>3478</v>
      </c>
      <c r="C668" s="19" t="s">
        <v>3479</v>
      </c>
      <c r="D668" s="19" t="s">
        <v>3480</v>
      </c>
      <c r="E668" s="19" t="s">
        <v>62</v>
      </c>
      <c r="F668" s="19" t="s">
        <v>49</v>
      </c>
      <c r="G668" s="21">
        <v>3598</v>
      </c>
      <c r="H66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68" s="22">
        <v>43868</v>
      </c>
      <c r="J668" s="23">
        <f ca="1">DATEDIF(BDD_client___segmentation__2[[#This Row],[date_web]],TODAY(),"M")</f>
        <v>37</v>
      </c>
      <c r="K66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68" s="21">
        <v>7</v>
      </c>
      <c r="M668" s="21">
        <f>BDD_client___segmentation__2[[#This Row],[24months_web]]*0.5</f>
        <v>3.5</v>
      </c>
      <c r="N668" s="21">
        <f ca="1">SUM(BDD_client___segmentation__2[[#This Row],[montant_score]],BDD_client___segmentation__2[[#This Row],[recence_score]],BDD_client___segmentation__2[[#This Row],[frequence_score]])</f>
        <v>33.5</v>
      </c>
      <c r="O668" s="19" t="s">
        <v>1318</v>
      </c>
      <c r="P668" s="19" t="s">
        <v>3481</v>
      </c>
      <c r="Q668" s="19" t="s">
        <v>331</v>
      </c>
      <c r="R668" s="20">
        <v>43698</v>
      </c>
      <c r="S668">
        <v>2951</v>
      </c>
      <c r="T668">
        <v>124</v>
      </c>
    </row>
    <row r="669" spans="1:20" x14ac:dyDescent="0.25">
      <c r="A669">
        <v>668</v>
      </c>
      <c r="B669" s="19" t="s">
        <v>3482</v>
      </c>
      <c r="C669" s="19" t="s">
        <v>3483</v>
      </c>
      <c r="D669" s="19" t="s">
        <v>3484</v>
      </c>
      <c r="E669" s="19" t="s">
        <v>62</v>
      </c>
      <c r="F669" s="19" t="s">
        <v>49</v>
      </c>
      <c r="G669" s="21">
        <v>497</v>
      </c>
      <c r="H66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69" s="22">
        <v>44038</v>
      </c>
      <c r="J669" s="23">
        <f ca="1">DATEDIF(BDD_client___segmentation__2[[#This Row],[date_web]],TODAY(),"M")</f>
        <v>32</v>
      </c>
      <c r="K66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69" s="21">
        <v>13</v>
      </c>
      <c r="M669" s="21">
        <f>BDD_client___segmentation__2[[#This Row],[24months_web]]*0.5</f>
        <v>6.5</v>
      </c>
      <c r="N669" s="21">
        <f ca="1">SUM(BDD_client___segmentation__2[[#This Row],[montant_score]],BDD_client___segmentation__2[[#This Row],[recence_score]],BDD_client___segmentation__2[[#This Row],[frequence_score]])</f>
        <v>11.5</v>
      </c>
      <c r="O669" s="19" t="s">
        <v>106</v>
      </c>
      <c r="P669" s="19" t="s">
        <v>484</v>
      </c>
      <c r="Q669" s="19" t="s">
        <v>485</v>
      </c>
      <c r="R669" s="20">
        <v>43170</v>
      </c>
      <c r="S669">
        <v>4363</v>
      </c>
      <c r="T669">
        <v>165</v>
      </c>
    </row>
    <row r="670" spans="1:20" x14ac:dyDescent="0.25">
      <c r="A670">
        <v>669</v>
      </c>
      <c r="B670" s="19" t="s">
        <v>73</v>
      </c>
      <c r="C670" s="19" t="s">
        <v>3485</v>
      </c>
      <c r="D670" s="19" t="s">
        <v>3486</v>
      </c>
      <c r="E670" s="19" t="s">
        <v>48</v>
      </c>
      <c r="F670" s="19" t="s">
        <v>49</v>
      </c>
      <c r="G670" s="21">
        <v>3568</v>
      </c>
      <c r="H67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70" s="22"/>
      <c r="J670" s="23">
        <f ca="1">DATEDIF(BDD_client___segmentation__2[[#This Row],[date_web]],TODAY(),"M")</f>
        <v>1478</v>
      </c>
      <c r="K67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70" s="21">
        <v>29</v>
      </c>
      <c r="M670" s="21">
        <f>BDD_client___segmentation__2[[#This Row],[24months_web]]*0.5</f>
        <v>14.5</v>
      </c>
      <c r="N670" s="21">
        <f ca="1">SUM(BDD_client___segmentation__2[[#This Row],[montant_score]],BDD_client___segmentation__2[[#This Row],[recence_score]],BDD_client___segmentation__2[[#This Row],[frequence_score]])</f>
        <v>44.5</v>
      </c>
      <c r="O670" s="19" t="s">
        <v>3487</v>
      </c>
      <c r="P670" s="19" t="s">
        <v>3488</v>
      </c>
      <c r="Q670" s="19" t="s">
        <v>2117</v>
      </c>
      <c r="R670" s="20">
        <v>43466</v>
      </c>
      <c r="S670">
        <v>342</v>
      </c>
      <c r="T670">
        <v>150</v>
      </c>
    </row>
    <row r="671" spans="1:20" x14ac:dyDescent="0.25">
      <c r="A671">
        <v>670</v>
      </c>
      <c r="B671" s="19" t="s">
        <v>3489</v>
      </c>
      <c r="C671" s="19" t="s">
        <v>3490</v>
      </c>
      <c r="D671" s="19" t="s">
        <v>3491</v>
      </c>
      <c r="E671" s="19" t="s">
        <v>62</v>
      </c>
      <c r="F671" s="19" t="s">
        <v>49</v>
      </c>
      <c r="G671" s="21">
        <v>669</v>
      </c>
      <c r="H67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671" s="22">
        <v>44659</v>
      </c>
      <c r="J671" s="23">
        <f ca="1">DATEDIF(BDD_client___segmentation__2[[#This Row],[date_web]],TODAY(),"M")</f>
        <v>11</v>
      </c>
      <c r="K67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71" s="21">
        <v>13</v>
      </c>
      <c r="M671" s="21">
        <f>BDD_client___segmentation__2[[#This Row],[24months_web]]*0.5</f>
        <v>6.5</v>
      </c>
      <c r="N671" s="21">
        <f ca="1">SUM(BDD_client___segmentation__2[[#This Row],[montant_score]],BDD_client___segmentation__2[[#This Row],[recence_score]],BDD_client___segmentation__2[[#This Row],[frequence_score]])</f>
        <v>21.5</v>
      </c>
      <c r="O671" s="19" t="s">
        <v>3492</v>
      </c>
      <c r="P671" s="19" t="s">
        <v>3493</v>
      </c>
      <c r="Q671" s="19" t="s">
        <v>3494</v>
      </c>
      <c r="R671" s="20">
        <v>44864</v>
      </c>
      <c r="S671">
        <v>241</v>
      </c>
      <c r="T671">
        <v>125</v>
      </c>
    </row>
    <row r="672" spans="1:20" x14ac:dyDescent="0.25">
      <c r="A672">
        <v>671</v>
      </c>
      <c r="B672" s="19" t="s">
        <v>3495</v>
      </c>
      <c r="C672" s="19" t="s">
        <v>3496</v>
      </c>
      <c r="D672" s="19" t="s">
        <v>3497</v>
      </c>
      <c r="E672" s="19" t="s">
        <v>62</v>
      </c>
      <c r="F672" s="19" t="s">
        <v>49</v>
      </c>
      <c r="G672" s="21">
        <v>4534</v>
      </c>
      <c r="H67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72" s="22">
        <v>44552</v>
      </c>
      <c r="J672" s="23">
        <f ca="1">DATEDIF(BDD_client___segmentation__2[[#This Row],[date_web]],TODAY(),"M")</f>
        <v>15</v>
      </c>
      <c r="K67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72" s="21">
        <v>28</v>
      </c>
      <c r="M672" s="21">
        <f>BDD_client___segmentation__2[[#This Row],[24months_web]]*0.5</f>
        <v>14</v>
      </c>
      <c r="N672" s="21">
        <f ca="1">SUM(BDD_client___segmentation__2[[#This Row],[montant_score]],BDD_client___segmentation__2[[#This Row],[recence_score]],BDD_client___segmentation__2[[#This Row],[frequence_score]])</f>
        <v>45</v>
      </c>
      <c r="O672" s="19" t="s">
        <v>3498</v>
      </c>
      <c r="P672" s="19" t="s">
        <v>3366</v>
      </c>
      <c r="Q672" s="19" t="s">
        <v>3367</v>
      </c>
      <c r="R672" s="20">
        <v>44596</v>
      </c>
      <c r="S672">
        <v>2203</v>
      </c>
      <c r="T672">
        <v>0</v>
      </c>
    </row>
    <row r="673" spans="1:20" x14ac:dyDescent="0.25">
      <c r="A673">
        <v>672</v>
      </c>
      <c r="B673" s="19" t="s">
        <v>3499</v>
      </c>
      <c r="C673" s="19" t="s">
        <v>3500</v>
      </c>
      <c r="D673" s="19" t="s">
        <v>3501</v>
      </c>
      <c r="E673" s="19" t="s">
        <v>62</v>
      </c>
      <c r="F673" s="19" t="s">
        <v>49</v>
      </c>
      <c r="G673" s="21">
        <v>3403</v>
      </c>
      <c r="H67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73" s="22">
        <v>44831</v>
      </c>
      <c r="J673" s="23">
        <f ca="1">DATEDIF(BDD_client___segmentation__2[[#This Row],[date_web]],TODAY(),"M")</f>
        <v>6</v>
      </c>
      <c r="K67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673" s="21">
        <v>3</v>
      </c>
      <c r="M673" s="21">
        <f>BDD_client___segmentation__2[[#This Row],[24months_web]]*0.5</f>
        <v>1.5</v>
      </c>
      <c r="N673" s="21">
        <f ca="1">SUM(BDD_client___segmentation__2[[#This Row],[montant_score]],BDD_client___segmentation__2[[#This Row],[recence_score]],BDD_client___segmentation__2[[#This Row],[frequence_score]])</f>
        <v>41.5</v>
      </c>
      <c r="O673" s="19" t="s">
        <v>711</v>
      </c>
      <c r="P673" s="19" t="s">
        <v>3502</v>
      </c>
      <c r="Q673" s="19" t="s">
        <v>2256</v>
      </c>
      <c r="R673" s="20">
        <v>44220</v>
      </c>
      <c r="S673">
        <v>700</v>
      </c>
      <c r="T673">
        <v>203</v>
      </c>
    </row>
    <row r="674" spans="1:20" x14ac:dyDescent="0.25">
      <c r="A674">
        <v>673</v>
      </c>
      <c r="B674" s="19" t="s">
        <v>3503</v>
      </c>
      <c r="C674" s="19" t="s">
        <v>3504</v>
      </c>
      <c r="D674" s="19" t="s">
        <v>3505</v>
      </c>
      <c r="E674" s="19" t="s">
        <v>62</v>
      </c>
      <c r="F674" s="19" t="s">
        <v>49</v>
      </c>
      <c r="G674" s="21">
        <v>2134</v>
      </c>
      <c r="H67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74" s="22">
        <v>44696</v>
      </c>
      <c r="J674" s="23">
        <f ca="1">DATEDIF(BDD_client___segmentation__2[[#This Row],[date_web]],TODAY(),"M")</f>
        <v>10</v>
      </c>
      <c r="K67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74" s="21">
        <v>7</v>
      </c>
      <c r="M674" s="21">
        <f>BDD_client___segmentation__2[[#This Row],[24months_web]]*0.5</f>
        <v>3.5</v>
      </c>
      <c r="N674" s="21">
        <f ca="1">SUM(BDD_client___segmentation__2[[#This Row],[montant_score]],BDD_client___segmentation__2[[#This Row],[recence_score]],BDD_client___segmentation__2[[#This Row],[frequence_score]])</f>
        <v>28.5</v>
      </c>
      <c r="O674" s="19" t="s">
        <v>3506</v>
      </c>
      <c r="P674" s="19" t="s">
        <v>3407</v>
      </c>
      <c r="Q674" s="19" t="s">
        <v>3408</v>
      </c>
      <c r="R674" s="20">
        <v>44676</v>
      </c>
      <c r="S674">
        <v>4730</v>
      </c>
      <c r="T674">
        <v>151</v>
      </c>
    </row>
    <row r="675" spans="1:20" x14ac:dyDescent="0.25">
      <c r="A675">
        <v>674</v>
      </c>
      <c r="B675" s="19" t="s">
        <v>3507</v>
      </c>
      <c r="C675" s="19" t="s">
        <v>3508</v>
      </c>
      <c r="D675" s="19" t="s">
        <v>3509</v>
      </c>
      <c r="E675" s="19" t="s">
        <v>48</v>
      </c>
      <c r="F675" s="19" t="s">
        <v>49</v>
      </c>
      <c r="G675" s="21">
        <v>3381</v>
      </c>
      <c r="H67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75" s="22">
        <v>44617</v>
      </c>
      <c r="J675" s="23">
        <f ca="1">DATEDIF(BDD_client___segmentation__2[[#This Row],[date_web]],TODAY(),"M")</f>
        <v>13</v>
      </c>
      <c r="K67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75" s="21">
        <v>17</v>
      </c>
      <c r="M675" s="21">
        <f>BDD_client___segmentation__2[[#This Row],[24months_web]]*0.5</f>
        <v>8.5</v>
      </c>
      <c r="N675" s="21">
        <f ca="1">SUM(BDD_client___segmentation__2[[#This Row],[montant_score]],BDD_client___segmentation__2[[#This Row],[recence_score]],BDD_client___segmentation__2[[#This Row],[frequence_score]])</f>
        <v>39.5</v>
      </c>
      <c r="O675" s="19" t="s">
        <v>3510</v>
      </c>
      <c r="P675" s="19" t="s">
        <v>3511</v>
      </c>
      <c r="Q675" s="19" t="s">
        <v>1042</v>
      </c>
      <c r="R675" s="20">
        <v>43721</v>
      </c>
      <c r="S675">
        <v>440</v>
      </c>
      <c r="T675">
        <v>89</v>
      </c>
    </row>
    <row r="676" spans="1:20" x14ac:dyDescent="0.25">
      <c r="A676">
        <v>675</v>
      </c>
      <c r="B676" s="19" t="s">
        <v>3512</v>
      </c>
      <c r="C676" s="19" t="s">
        <v>3513</v>
      </c>
      <c r="D676" s="19" t="s">
        <v>3514</v>
      </c>
      <c r="E676" s="19" t="s">
        <v>62</v>
      </c>
      <c r="F676" s="19" t="s">
        <v>125</v>
      </c>
      <c r="G676" s="21">
        <v>3359</v>
      </c>
      <c r="H67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76" s="22">
        <v>44124</v>
      </c>
      <c r="J676" s="23">
        <f ca="1">DATEDIF(BDD_client___segmentation__2[[#This Row],[date_web]],TODAY(),"M")</f>
        <v>29</v>
      </c>
      <c r="K67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76" s="21">
        <v>25</v>
      </c>
      <c r="M676" s="21">
        <f>BDD_client___segmentation__2[[#This Row],[24months_web]]*0.5</f>
        <v>12.5</v>
      </c>
      <c r="N676" s="21">
        <f ca="1">SUM(BDD_client___segmentation__2[[#This Row],[montant_score]],BDD_client___segmentation__2[[#This Row],[recence_score]],BDD_client___segmentation__2[[#This Row],[frequence_score]])</f>
        <v>42.5</v>
      </c>
      <c r="O676" s="19" t="s">
        <v>445</v>
      </c>
      <c r="P676" s="19" t="s">
        <v>3515</v>
      </c>
      <c r="Q676" s="19" t="s">
        <v>3516</v>
      </c>
      <c r="R676" s="20">
        <v>44731</v>
      </c>
      <c r="S676">
        <v>862</v>
      </c>
      <c r="T676">
        <v>37</v>
      </c>
    </row>
    <row r="677" spans="1:20" x14ac:dyDescent="0.25">
      <c r="A677">
        <v>676</v>
      </c>
      <c r="B677" s="19" t="s">
        <v>3517</v>
      </c>
      <c r="C677" s="19" t="s">
        <v>3518</v>
      </c>
      <c r="D677" s="19" t="s">
        <v>3519</v>
      </c>
      <c r="E677" s="19" t="s">
        <v>48</v>
      </c>
      <c r="F677" s="19" t="s">
        <v>205</v>
      </c>
      <c r="G677" s="21">
        <v>289</v>
      </c>
      <c r="H67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77" s="22">
        <v>44862</v>
      </c>
      <c r="J677" s="23">
        <f ca="1">DATEDIF(BDD_client___segmentation__2[[#This Row],[date_web]],TODAY(),"M")</f>
        <v>4</v>
      </c>
      <c r="K67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677" s="21">
        <v>20</v>
      </c>
      <c r="M677" s="21">
        <f>BDD_client___segmentation__2[[#This Row],[24months_web]]*0.5</f>
        <v>10</v>
      </c>
      <c r="N677" s="21">
        <f ca="1">SUM(BDD_client___segmentation__2[[#This Row],[montant_score]],BDD_client___segmentation__2[[#This Row],[recence_score]],BDD_client___segmentation__2[[#This Row],[frequence_score]])</f>
        <v>25</v>
      </c>
      <c r="O677" s="19" t="s">
        <v>3520</v>
      </c>
      <c r="P677" s="19" t="s">
        <v>1537</v>
      </c>
      <c r="Q677" s="19" t="s">
        <v>1518</v>
      </c>
      <c r="R677" s="20">
        <v>43208</v>
      </c>
      <c r="S677">
        <v>2948</v>
      </c>
      <c r="T677">
        <v>115</v>
      </c>
    </row>
    <row r="678" spans="1:20" x14ac:dyDescent="0.25">
      <c r="A678">
        <v>677</v>
      </c>
      <c r="B678" s="19" t="s">
        <v>3521</v>
      </c>
      <c r="C678" s="19" t="s">
        <v>3522</v>
      </c>
      <c r="D678" s="19" t="s">
        <v>3523</v>
      </c>
      <c r="E678" s="19" t="s">
        <v>62</v>
      </c>
      <c r="F678" s="19" t="s">
        <v>49</v>
      </c>
      <c r="G678" s="21">
        <v>1369</v>
      </c>
      <c r="H67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78" s="22">
        <v>43480</v>
      </c>
      <c r="J678" s="23">
        <f ca="1">DATEDIF(BDD_client___segmentation__2[[#This Row],[date_web]],TODAY(),"M")</f>
        <v>50</v>
      </c>
      <c r="K67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78" s="21">
        <v>13</v>
      </c>
      <c r="M678" s="21">
        <f>BDD_client___segmentation__2[[#This Row],[24months_web]]*0.5</f>
        <v>6.5</v>
      </c>
      <c r="N678" s="21">
        <f ca="1">SUM(BDD_client___segmentation__2[[#This Row],[montant_score]],BDD_client___segmentation__2[[#This Row],[recence_score]],BDD_client___segmentation__2[[#This Row],[frequence_score]])</f>
        <v>26.5</v>
      </c>
      <c r="O678" s="19" t="s">
        <v>2653</v>
      </c>
      <c r="P678" s="19" t="s">
        <v>870</v>
      </c>
      <c r="Q678" s="19" t="s">
        <v>871</v>
      </c>
      <c r="R678" s="20">
        <v>44436</v>
      </c>
      <c r="S678">
        <v>3919</v>
      </c>
      <c r="T678">
        <v>47</v>
      </c>
    </row>
    <row r="679" spans="1:20" x14ac:dyDescent="0.25">
      <c r="A679">
        <v>678</v>
      </c>
      <c r="B679" s="19" t="s">
        <v>3524</v>
      </c>
      <c r="C679" s="19" t="s">
        <v>3525</v>
      </c>
      <c r="D679" s="19" t="s">
        <v>3526</v>
      </c>
      <c r="E679" s="19" t="s">
        <v>48</v>
      </c>
      <c r="F679" s="19" t="s">
        <v>205</v>
      </c>
      <c r="G679" s="21">
        <v>2882</v>
      </c>
      <c r="H67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79" s="22">
        <v>44708</v>
      </c>
      <c r="J679" s="23">
        <f ca="1">DATEDIF(BDD_client___segmentation__2[[#This Row],[date_web]],TODAY(),"M")</f>
        <v>10</v>
      </c>
      <c r="K67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79" s="21">
        <v>2</v>
      </c>
      <c r="M679" s="21">
        <f>BDD_client___segmentation__2[[#This Row],[24months_web]]*0.5</f>
        <v>1</v>
      </c>
      <c r="N679" s="21">
        <f ca="1">SUM(BDD_client___segmentation__2[[#This Row],[montant_score]],BDD_client___segmentation__2[[#This Row],[recence_score]],BDD_client___segmentation__2[[#This Row],[frequence_score]])</f>
        <v>26</v>
      </c>
      <c r="O679" s="19" t="s">
        <v>3527</v>
      </c>
      <c r="P679" s="19" t="s">
        <v>3528</v>
      </c>
      <c r="Q679" s="19" t="s">
        <v>1571</v>
      </c>
      <c r="R679" s="20">
        <v>44181</v>
      </c>
      <c r="S679">
        <v>4536</v>
      </c>
      <c r="T679">
        <v>189</v>
      </c>
    </row>
    <row r="680" spans="1:20" x14ac:dyDescent="0.25">
      <c r="A680">
        <v>679</v>
      </c>
      <c r="B680" s="19" t="s">
        <v>3529</v>
      </c>
      <c r="C680" s="19" t="s">
        <v>3530</v>
      </c>
      <c r="D680" s="19" t="s">
        <v>3531</v>
      </c>
      <c r="E680" s="19" t="s">
        <v>48</v>
      </c>
      <c r="F680" s="19" t="s">
        <v>49</v>
      </c>
      <c r="G680" s="21">
        <v>458</v>
      </c>
      <c r="H68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80" s="22">
        <v>44652</v>
      </c>
      <c r="J680" s="23">
        <f ca="1">DATEDIF(BDD_client___segmentation__2[[#This Row],[date_web]],TODAY(),"M")</f>
        <v>11</v>
      </c>
      <c r="K68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80" s="21">
        <v>20</v>
      </c>
      <c r="M680" s="21">
        <f>BDD_client___segmentation__2[[#This Row],[24months_web]]*0.5</f>
        <v>10</v>
      </c>
      <c r="N680" s="21">
        <f ca="1">SUM(BDD_client___segmentation__2[[#This Row],[montant_score]],BDD_client___segmentation__2[[#This Row],[recence_score]],BDD_client___segmentation__2[[#This Row],[frequence_score]])</f>
        <v>20</v>
      </c>
      <c r="O680" s="19" t="s">
        <v>3532</v>
      </c>
      <c r="P680" s="19" t="s">
        <v>3533</v>
      </c>
      <c r="Q680" s="19" t="s">
        <v>3534</v>
      </c>
      <c r="R680" s="20">
        <v>44841</v>
      </c>
      <c r="S680">
        <v>4148</v>
      </c>
      <c r="T680">
        <v>120</v>
      </c>
    </row>
    <row r="681" spans="1:20" x14ac:dyDescent="0.25">
      <c r="A681">
        <v>680</v>
      </c>
      <c r="B681" s="19" t="s">
        <v>3535</v>
      </c>
      <c r="C681" s="19" t="s">
        <v>3536</v>
      </c>
      <c r="D681" s="19" t="s">
        <v>3537</v>
      </c>
      <c r="E681" s="19" t="s">
        <v>62</v>
      </c>
      <c r="F681" s="19" t="s">
        <v>49</v>
      </c>
      <c r="G681" s="21">
        <v>2987</v>
      </c>
      <c r="H68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81" s="22">
        <v>43714</v>
      </c>
      <c r="J681" s="23">
        <f ca="1">DATEDIF(BDD_client___segmentation__2[[#This Row],[date_web]],TODAY(),"M")</f>
        <v>42</v>
      </c>
      <c r="K68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81" s="21">
        <v>26</v>
      </c>
      <c r="M681" s="21">
        <f>BDD_client___segmentation__2[[#This Row],[24months_web]]*0.5</f>
        <v>13</v>
      </c>
      <c r="N681" s="21">
        <f ca="1">SUM(BDD_client___segmentation__2[[#This Row],[montant_score]],BDD_client___segmentation__2[[#This Row],[recence_score]],BDD_client___segmentation__2[[#This Row],[frequence_score]])</f>
        <v>33</v>
      </c>
      <c r="O681" s="19" t="s">
        <v>1175</v>
      </c>
      <c r="P681" s="19" t="s">
        <v>3538</v>
      </c>
      <c r="Q681" s="19" t="s">
        <v>3539</v>
      </c>
      <c r="R681" s="20">
        <v>44800</v>
      </c>
      <c r="S681">
        <v>1935</v>
      </c>
      <c r="T681">
        <v>112</v>
      </c>
    </row>
    <row r="682" spans="1:20" x14ac:dyDescent="0.25">
      <c r="A682">
        <v>681</v>
      </c>
      <c r="B682" s="19" t="s">
        <v>3540</v>
      </c>
      <c r="C682" s="19" t="s">
        <v>3541</v>
      </c>
      <c r="D682" s="19" t="s">
        <v>3542</v>
      </c>
      <c r="E682" s="19" t="s">
        <v>48</v>
      </c>
      <c r="F682" s="19" t="s">
        <v>49</v>
      </c>
      <c r="G682" s="21">
        <v>1358</v>
      </c>
      <c r="H68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82" s="22">
        <v>44150</v>
      </c>
      <c r="J682" s="23">
        <f ca="1">DATEDIF(BDD_client___segmentation__2[[#This Row],[date_web]],TODAY(),"M")</f>
        <v>28</v>
      </c>
      <c r="K68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82" s="21">
        <v>1</v>
      </c>
      <c r="M682" s="21">
        <f>BDD_client___segmentation__2[[#This Row],[24months_web]]*0.5</f>
        <v>0.5</v>
      </c>
      <c r="N682" s="21">
        <f ca="1">SUM(BDD_client___segmentation__2[[#This Row],[montant_score]],BDD_client___segmentation__2[[#This Row],[recence_score]],BDD_client___segmentation__2[[#This Row],[frequence_score]])</f>
        <v>20.5</v>
      </c>
      <c r="O682" s="19" t="s">
        <v>614</v>
      </c>
      <c r="P682" s="19" t="s">
        <v>3543</v>
      </c>
      <c r="Q682" s="19" t="s">
        <v>3544</v>
      </c>
      <c r="R682" s="20">
        <v>43567</v>
      </c>
      <c r="S682">
        <v>1529</v>
      </c>
      <c r="T682">
        <v>95</v>
      </c>
    </row>
    <row r="683" spans="1:20" x14ac:dyDescent="0.25">
      <c r="A683">
        <v>682</v>
      </c>
      <c r="B683" s="19" t="s">
        <v>3545</v>
      </c>
      <c r="C683" s="19" t="s">
        <v>3546</v>
      </c>
      <c r="D683" s="19" t="s">
        <v>3547</v>
      </c>
      <c r="E683" s="19" t="s">
        <v>62</v>
      </c>
      <c r="F683" s="19" t="s">
        <v>49</v>
      </c>
      <c r="G683" s="21">
        <v>3336</v>
      </c>
      <c r="H68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83" s="22">
        <v>43673</v>
      </c>
      <c r="J683" s="23">
        <f ca="1">DATEDIF(BDD_client___segmentation__2[[#This Row],[date_web]],TODAY(),"M")</f>
        <v>44</v>
      </c>
      <c r="K68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83" s="21">
        <v>6</v>
      </c>
      <c r="M683" s="21">
        <f>BDD_client___segmentation__2[[#This Row],[24months_web]]*0.5</f>
        <v>3</v>
      </c>
      <c r="N683" s="21">
        <f ca="1">SUM(BDD_client___segmentation__2[[#This Row],[montant_score]],BDD_client___segmentation__2[[#This Row],[recence_score]],BDD_client___segmentation__2[[#This Row],[frequence_score]])</f>
        <v>33</v>
      </c>
      <c r="O683" s="19" t="s">
        <v>3548</v>
      </c>
      <c r="P683" s="19" t="s">
        <v>3549</v>
      </c>
      <c r="Q683" s="19" t="s">
        <v>3550</v>
      </c>
      <c r="R683" s="20">
        <v>43322</v>
      </c>
      <c r="S683">
        <v>3444</v>
      </c>
      <c r="T683">
        <v>114</v>
      </c>
    </row>
    <row r="684" spans="1:20" x14ac:dyDescent="0.25">
      <c r="A684">
        <v>683</v>
      </c>
      <c r="B684" s="19" t="s">
        <v>3551</v>
      </c>
      <c r="C684" s="19" t="s">
        <v>3552</v>
      </c>
      <c r="D684" s="19" t="s">
        <v>3553</v>
      </c>
      <c r="E684" s="19" t="s">
        <v>62</v>
      </c>
      <c r="F684" s="19" t="s">
        <v>49</v>
      </c>
      <c r="G684" s="21">
        <v>3180</v>
      </c>
      <c r="H68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84" s="22">
        <v>44254</v>
      </c>
      <c r="J684" s="23">
        <f ca="1">DATEDIF(BDD_client___segmentation__2[[#This Row],[date_web]],TODAY(),"M")</f>
        <v>25</v>
      </c>
      <c r="K68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84" s="21">
        <v>7</v>
      </c>
      <c r="M684" s="21">
        <f>BDD_client___segmentation__2[[#This Row],[24months_web]]*0.5</f>
        <v>3.5</v>
      </c>
      <c r="N684" s="21">
        <f ca="1">SUM(BDD_client___segmentation__2[[#This Row],[montant_score]],BDD_client___segmentation__2[[#This Row],[recence_score]],BDD_client___segmentation__2[[#This Row],[frequence_score]])</f>
        <v>33.5</v>
      </c>
      <c r="O684" s="19" t="s">
        <v>3554</v>
      </c>
      <c r="P684" s="19" t="s">
        <v>1298</v>
      </c>
      <c r="Q684" s="19" t="s">
        <v>1299</v>
      </c>
      <c r="R684" s="20">
        <v>44458</v>
      </c>
      <c r="S684">
        <v>3788</v>
      </c>
      <c r="T684">
        <v>64</v>
      </c>
    </row>
    <row r="685" spans="1:20" x14ac:dyDescent="0.25">
      <c r="A685">
        <v>684</v>
      </c>
      <c r="B685" s="19" t="s">
        <v>3555</v>
      </c>
      <c r="C685" s="19" t="s">
        <v>3556</v>
      </c>
      <c r="D685" s="19" t="s">
        <v>3557</v>
      </c>
      <c r="E685" s="19" t="s">
        <v>62</v>
      </c>
      <c r="F685" s="19" t="s">
        <v>205</v>
      </c>
      <c r="G685" s="21">
        <v>4741</v>
      </c>
      <c r="H68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85" s="22">
        <v>43475</v>
      </c>
      <c r="J685" s="23">
        <f ca="1">DATEDIF(BDD_client___segmentation__2[[#This Row],[date_web]],TODAY(),"M")</f>
        <v>50</v>
      </c>
      <c r="K68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85" s="21">
        <v>1</v>
      </c>
      <c r="M685" s="21">
        <f>BDD_client___segmentation__2[[#This Row],[24months_web]]*0.5</f>
        <v>0.5</v>
      </c>
      <c r="N685" s="21">
        <f ca="1">SUM(BDD_client___segmentation__2[[#This Row],[montant_score]],BDD_client___segmentation__2[[#This Row],[recence_score]],BDD_client___segmentation__2[[#This Row],[frequence_score]])</f>
        <v>30.5</v>
      </c>
      <c r="O685" s="19" t="s">
        <v>3558</v>
      </c>
      <c r="P685" s="19" t="s">
        <v>893</v>
      </c>
      <c r="Q685" s="19" t="s">
        <v>894</v>
      </c>
      <c r="R685" s="20">
        <v>44923</v>
      </c>
      <c r="S685">
        <v>2051</v>
      </c>
      <c r="T685">
        <v>208</v>
      </c>
    </row>
    <row r="686" spans="1:20" x14ac:dyDescent="0.25">
      <c r="A686">
        <v>685</v>
      </c>
      <c r="B686" s="19" t="s">
        <v>3559</v>
      </c>
      <c r="C686" s="19" t="s">
        <v>3560</v>
      </c>
      <c r="D686" s="19" t="s">
        <v>3561</v>
      </c>
      <c r="E686" s="19" t="s">
        <v>62</v>
      </c>
      <c r="F686" s="19" t="s">
        <v>125</v>
      </c>
      <c r="G686" s="21">
        <v>350</v>
      </c>
      <c r="H68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86" s="22">
        <v>43113</v>
      </c>
      <c r="J686" s="23">
        <f ca="1">DATEDIF(BDD_client___segmentation__2[[#This Row],[date_web]],TODAY(),"M")</f>
        <v>62</v>
      </c>
      <c r="K68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86" s="21">
        <v>2</v>
      </c>
      <c r="M686" s="21">
        <f>BDD_client___segmentation__2[[#This Row],[24months_web]]*0.5</f>
        <v>1</v>
      </c>
      <c r="N686" s="21">
        <f ca="1">SUM(BDD_client___segmentation__2[[#This Row],[montant_score]],BDD_client___segmentation__2[[#This Row],[recence_score]],BDD_client___segmentation__2[[#This Row],[frequence_score]])</f>
        <v>6</v>
      </c>
      <c r="O686" s="19" t="s">
        <v>3562</v>
      </c>
      <c r="P686" s="19" t="s">
        <v>3563</v>
      </c>
      <c r="Q686" s="19" t="s">
        <v>3564</v>
      </c>
      <c r="R686" s="20">
        <v>43424</v>
      </c>
      <c r="S686">
        <v>984</v>
      </c>
      <c r="T686">
        <v>6</v>
      </c>
    </row>
    <row r="687" spans="1:20" x14ac:dyDescent="0.25">
      <c r="A687">
        <v>686</v>
      </c>
      <c r="B687" s="19" t="s">
        <v>3565</v>
      </c>
      <c r="C687" s="19" t="s">
        <v>3566</v>
      </c>
      <c r="D687" s="19" t="s">
        <v>3567</v>
      </c>
      <c r="E687" s="19" t="s">
        <v>48</v>
      </c>
      <c r="F687" s="19" t="s">
        <v>49</v>
      </c>
      <c r="G687" s="21">
        <v>847</v>
      </c>
      <c r="H68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687" s="22">
        <v>43870</v>
      </c>
      <c r="J687" s="23">
        <f ca="1">DATEDIF(BDD_client___segmentation__2[[#This Row],[date_web]],TODAY(),"M")</f>
        <v>37</v>
      </c>
      <c r="K68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87" s="21">
        <v>16</v>
      </c>
      <c r="M687" s="21">
        <f>BDD_client___segmentation__2[[#This Row],[24months_web]]*0.5</f>
        <v>8</v>
      </c>
      <c r="N687" s="21">
        <f ca="1">SUM(BDD_client___segmentation__2[[#This Row],[montant_score]],BDD_client___segmentation__2[[#This Row],[recence_score]],BDD_client___segmentation__2[[#This Row],[frequence_score]])</f>
        <v>18</v>
      </c>
      <c r="O687" s="19" t="s">
        <v>892</v>
      </c>
      <c r="P687" s="19" t="s">
        <v>3568</v>
      </c>
      <c r="Q687" s="19" t="s">
        <v>1739</v>
      </c>
      <c r="R687" s="20">
        <v>44541</v>
      </c>
      <c r="S687">
        <v>2275</v>
      </c>
      <c r="T687">
        <v>248</v>
      </c>
    </row>
    <row r="688" spans="1:20" x14ac:dyDescent="0.25">
      <c r="A688">
        <v>687</v>
      </c>
      <c r="B688" s="19" t="s">
        <v>3569</v>
      </c>
      <c r="C688" s="19" t="s">
        <v>3570</v>
      </c>
      <c r="D688" s="19" t="s">
        <v>3571</v>
      </c>
      <c r="E688" s="19" t="s">
        <v>62</v>
      </c>
      <c r="F688" s="19" t="s">
        <v>49</v>
      </c>
      <c r="G688" s="21">
        <v>3416</v>
      </c>
      <c r="H68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88" s="22">
        <v>44493</v>
      </c>
      <c r="J688" s="23">
        <f ca="1">DATEDIF(BDD_client___segmentation__2[[#This Row],[date_web]],TODAY(),"M")</f>
        <v>17</v>
      </c>
      <c r="K68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88" s="21">
        <v>3</v>
      </c>
      <c r="M688" s="21">
        <f>BDD_client___segmentation__2[[#This Row],[24months_web]]*0.5</f>
        <v>1.5</v>
      </c>
      <c r="N688" s="21">
        <f ca="1">SUM(BDD_client___segmentation__2[[#This Row],[montant_score]],BDD_client___segmentation__2[[#This Row],[recence_score]],BDD_client___segmentation__2[[#This Row],[frequence_score]])</f>
        <v>32.5</v>
      </c>
      <c r="O688" s="19" t="s">
        <v>100</v>
      </c>
      <c r="P688" s="19" t="s">
        <v>3572</v>
      </c>
      <c r="Q688" s="19" t="s">
        <v>3573</v>
      </c>
      <c r="R688" s="20">
        <v>44462</v>
      </c>
      <c r="S688">
        <v>920</v>
      </c>
      <c r="T688">
        <v>160</v>
      </c>
    </row>
    <row r="689" spans="1:20" x14ac:dyDescent="0.25">
      <c r="A689">
        <v>688</v>
      </c>
      <c r="B689" s="19" t="s">
        <v>3574</v>
      </c>
      <c r="C689" s="19" t="s">
        <v>3575</v>
      </c>
      <c r="D689" s="19" t="s">
        <v>3576</v>
      </c>
      <c r="E689" s="19" t="s">
        <v>62</v>
      </c>
      <c r="F689" s="19" t="s">
        <v>180</v>
      </c>
      <c r="G689" s="21">
        <v>3577</v>
      </c>
      <c r="H68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89" s="22">
        <v>44042</v>
      </c>
      <c r="J689" s="23">
        <f ca="1">DATEDIF(BDD_client___segmentation__2[[#This Row],[date_web]],TODAY(),"M")</f>
        <v>31</v>
      </c>
      <c r="K68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89" s="21">
        <v>1</v>
      </c>
      <c r="M689" s="21">
        <f>BDD_client___segmentation__2[[#This Row],[24months_web]]*0.5</f>
        <v>0.5</v>
      </c>
      <c r="N689" s="21">
        <f ca="1">SUM(BDD_client___segmentation__2[[#This Row],[montant_score]],BDD_client___segmentation__2[[#This Row],[recence_score]],BDD_client___segmentation__2[[#This Row],[frequence_score]])</f>
        <v>30.5</v>
      </c>
      <c r="O689" s="19" t="s">
        <v>3577</v>
      </c>
      <c r="P689" s="19" t="s">
        <v>3578</v>
      </c>
      <c r="Q689" s="19" t="s">
        <v>3579</v>
      </c>
      <c r="R689" s="20">
        <v>43388</v>
      </c>
      <c r="S689">
        <v>2851</v>
      </c>
      <c r="T689">
        <v>8</v>
      </c>
    </row>
    <row r="690" spans="1:20" x14ac:dyDescent="0.25">
      <c r="A690">
        <v>689</v>
      </c>
      <c r="B690" s="19" t="s">
        <v>3580</v>
      </c>
      <c r="C690" s="19" t="s">
        <v>3581</v>
      </c>
      <c r="D690" s="19" t="s">
        <v>3582</v>
      </c>
      <c r="E690" s="19" t="s">
        <v>48</v>
      </c>
      <c r="F690" s="19" t="s">
        <v>49</v>
      </c>
      <c r="G690" s="21">
        <v>2623</v>
      </c>
      <c r="H69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90" s="22">
        <v>44823</v>
      </c>
      <c r="J690" s="23">
        <f ca="1">DATEDIF(BDD_client___segmentation__2[[#This Row],[date_web]],TODAY(),"M")</f>
        <v>6</v>
      </c>
      <c r="K69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690" s="21">
        <v>22</v>
      </c>
      <c r="M690" s="21">
        <f>BDD_client___segmentation__2[[#This Row],[24months_web]]*0.5</f>
        <v>11</v>
      </c>
      <c r="N690" s="21">
        <f ca="1">SUM(BDD_client___segmentation__2[[#This Row],[montant_score]],BDD_client___segmentation__2[[#This Row],[recence_score]],BDD_client___segmentation__2[[#This Row],[frequence_score]])</f>
        <v>41</v>
      </c>
      <c r="O690" s="19" t="s">
        <v>3583</v>
      </c>
      <c r="P690" s="19" t="s">
        <v>3584</v>
      </c>
      <c r="Q690" s="19" t="s">
        <v>2860</v>
      </c>
      <c r="R690" s="20">
        <v>44761</v>
      </c>
      <c r="S690">
        <v>1243</v>
      </c>
      <c r="T690">
        <v>19</v>
      </c>
    </row>
    <row r="691" spans="1:20" x14ac:dyDescent="0.25">
      <c r="A691">
        <v>690</v>
      </c>
      <c r="B691" s="19" t="s">
        <v>3585</v>
      </c>
      <c r="C691" s="19" t="s">
        <v>3586</v>
      </c>
      <c r="D691" s="19" t="s">
        <v>3587</v>
      </c>
      <c r="E691" s="19" t="s">
        <v>62</v>
      </c>
      <c r="F691" s="19" t="s">
        <v>49</v>
      </c>
      <c r="G691" s="21">
        <v>2165</v>
      </c>
      <c r="H69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91" s="22">
        <v>43600</v>
      </c>
      <c r="J691" s="23">
        <f ca="1">DATEDIF(BDD_client___segmentation__2[[#This Row],[date_web]],TODAY(),"M")</f>
        <v>46</v>
      </c>
      <c r="K69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91" s="21">
        <v>5</v>
      </c>
      <c r="M691" s="21">
        <f>BDD_client___segmentation__2[[#This Row],[24months_web]]*0.5</f>
        <v>2.5</v>
      </c>
      <c r="N691" s="21">
        <f ca="1">SUM(BDD_client___segmentation__2[[#This Row],[montant_score]],BDD_client___segmentation__2[[#This Row],[recence_score]],BDD_client___segmentation__2[[#This Row],[frequence_score]])</f>
        <v>22.5</v>
      </c>
      <c r="O691" s="19" t="s">
        <v>915</v>
      </c>
      <c r="P691" s="19" t="s">
        <v>3366</v>
      </c>
      <c r="Q691" s="19" t="s">
        <v>3367</v>
      </c>
      <c r="R691" s="20">
        <v>44049</v>
      </c>
      <c r="S691">
        <v>2312</v>
      </c>
      <c r="T691">
        <v>58</v>
      </c>
    </row>
    <row r="692" spans="1:20" x14ac:dyDescent="0.25">
      <c r="A692">
        <v>691</v>
      </c>
      <c r="B692" s="19" t="s">
        <v>3588</v>
      </c>
      <c r="C692" s="19" t="s">
        <v>3589</v>
      </c>
      <c r="D692" s="19" t="s">
        <v>3590</v>
      </c>
      <c r="E692" s="19" t="s">
        <v>48</v>
      </c>
      <c r="F692" s="19" t="s">
        <v>49</v>
      </c>
      <c r="G692" s="21">
        <v>4193</v>
      </c>
      <c r="H69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92" s="22">
        <v>43585</v>
      </c>
      <c r="J692" s="23">
        <f ca="1">DATEDIF(BDD_client___segmentation__2[[#This Row],[date_web]],TODAY(),"M")</f>
        <v>46</v>
      </c>
      <c r="K69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92" s="21">
        <v>30</v>
      </c>
      <c r="M692" s="21">
        <f>BDD_client___segmentation__2[[#This Row],[24months_web]]*0.5</f>
        <v>15</v>
      </c>
      <c r="N692" s="21">
        <f ca="1">SUM(BDD_client___segmentation__2[[#This Row],[montant_score]],BDD_client___segmentation__2[[#This Row],[recence_score]],BDD_client___segmentation__2[[#This Row],[frequence_score]])</f>
        <v>45</v>
      </c>
      <c r="O692" s="19" t="s">
        <v>943</v>
      </c>
      <c r="P692" s="19" t="s">
        <v>3591</v>
      </c>
      <c r="Q692" s="19" t="s">
        <v>3592</v>
      </c>
      <c r="R692" s="20">
        <v>44889</v>
      </c>
      <c r="S692">
        <v>288</v>
      </c>
      <c r="T692">
        <v>10</v>
      </c>
    </row>
    <row r="693" spans="1:20" x14ac:dyDescent="0.25">
      <c r="A693">
        <v>692</v>
      </c>
      <c r="B693" s="19" t="s">
        <v>3593</v>
      </c>
      <c r="C693" s="19" t="s">
        <v>3594</v>
      </c>
      <c r="D693" s="19" t="s">
        <v>3595</v>
      </c>
      <c r="E693" s="19" t="s">
        <v>62</v>
      </c>
      <c r="F693" s="19" t="s">
        <v>63</v>
      </c>
      <c r="G693" s="21">
        <v>239</v>
      </c>
      <c r="H69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93" s="22">
        <v>44370</v>
      </c>
      <c r="J693" s="23">
        <f ca="1">DATEDIF(BDD_client___segmentation__2[[#This Row],[date_web]],TODAY(),"M")</f>
        <v>21</v>
      </c>
      <c r="K69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93" s="21">
        <v>4</v>
      </c>
      <c r="M693" s="21">
        <f>BDD_client___segmentation__2[[#This Row],[24months_web]]*0.5</f>
        <v>2</v>
      </c>
      <c r="N693" s="21">
        <f ca="1">SUM(BDD_client___segmentation__2[[#This Row],[montant_score]],BDD_client___segmentation__2[[#This Row],[recence_score]],BDD_client___segmentation__2[[#This Row],[frequence_score]])</f>
        <v>8</v>
      </c>
      <c r="O693" s="19" t="s">
        <v>3596</v>
      </c>
      <c r="P693" s="19" t="s">
        <v>3597</v>
      </c>
      <c r="Q693" s="19" t="s">
        <v>3598</v>
      </c>
      <c r="R693" s="20">
        <v>43536</v>
      </c>
      <c r="S693">
        <v>2211</v>
      </c>
      <c r="T693">
        <v>152</v>
      </c>
    </row>
    <row r="694" spans="1:20" x14ac:dyDescent="0.25">
      <c r="A694">
        <v>693</v>
      </c>
      <c r="B694" s="19" t="s">
        <v>3599</v>
      </c>
      <c r="C694" s="19" t="s">
        <v>3600</v>
      </c>
      <c r="D694" s="19" t="s">
        <v>3601</v>
      </c>
      <c r="E694" s="19" t="s">
        <v>48</v>
      </c>
      <c r="F694" s="19" t="s">
        <v>398</v>
      </c>
      <c r="G694" s="21">
        <v>353</v>
      </c>
      <c r="H69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694" s="22">
        <v>44732</v>
      </c>
      <c r="J694" s="23">
        <f ca="1">DATEDIF(BDD_client___segmentation__2[[#This Row],[date_web]],TODAY(),"M")</f>
        <v>9</v>
      </c>
      <c r="K69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694" s="21">
        <v>24</v>
      </c>
      <c r="M694" s="21">
        <f>BDD_client___segmentation__2[[#This Row],[24months_web]]*0.5</f>
        <v>12</v>
      </c>
      <c r="N694" s="21">
        <f ca="1">SUM(BDD_client___segmentation__2[[#This Row],[montant_score]],BDD_client___segmentation__2[[#This Row],[recence_score]],BDD_client___segmentation__2[[#This Row],[frequence_score]])</f>
        <v>22</v>
      </c>
      <c r="O694" s="19" t="s">
        <v>2479</v>
      </c>
      <c r="P694" s="19" t="s">
        <v>3602</v>
      </c>
      <c r="Q694" s="19" t="s">
        <v>3603</v>
      </c>
      <c r="R694" s="20">
        <v>43508</v>
      </c>
      <c r="S694">
        <v>3831</v>
      </c>
      <c r="T694">
        <v>74</v>
      </c>
    </row>
    <row r="695" spans="1:20" x14ac:dyDescent="0.25">
      <c r="A695">
        <v>694</v>
      </c>
      <c r="B695" s="19" t="s">
        <v>3604</v>
      </c>
      <c r="C695" s="19" t="s">
        <v>3605</v>
      </c>
      <c r="D695" s="19" t="s">
        <v>3606</v>
      </c>
      <c r="E695" s="19" t="s">
        <v>48</v>
      </c>
      <c r="F695" s="19" t="s">
        <v>125</v>
      </c>
      <c r="G695" s="21">
        <v>1250</v>
      </c>
      <c r="H69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95" s="22">
        <v>43479</v>
      </c>
      <c r="J695" s="23">
        <f ca="1">DATEDIF(BDD_client___segmentation__2[[#This Row],[date_web]],TODAY(),"M")</f>
        <v>50</v>
      </c>
      <c r="K69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95" s="21">
        <v>1</v>
      </c>
      <c r="M695" s="21">
        <f>BDD_client___segmentation__2[[#This Row],[24months_web]]*0.5</f>
        <v>0.5</v>
      </c>
      <c r="N695" s="21">
        <f ca="1">SUM(BDD_client___segmentation__2[[#This Row],[montant_score]],BDD_client___segmentation__2[[#This Row],[recence_score]],BDD_client___segmentation__2[[#This Row],[frequence_score]])</f>
        <v>20.5</v>
      </c>
      <c r="O695" s="19" t="s">
        <v>3607</v>
      </c>
      <c r="P695" s="19" t="s">
        <v>3608</v>
      </c>
      <c r="Q695" s="19" t="s">
        <v>3609</v>
      </c>
      <c r="R695" s="20">
        <v>44073</v>
      </c>
      <c r="S695">
        <v>2937</v>
      </c>
      <c r="T695">
        <v>182</v>
      </c>
    </row>
    <row r="696" spans="1:20" x14ac:dyDescent="0.25">
      <c r="A696">
        <v>695</v>
      </c>
      <c r="B696" s="19" t="s">
        <v>3610</v>
      </c>
      <c r="C696" s="19" t="s">
        <v>3611</v>
      </c>
      <c r="D696" s="19" t="s">
        <v>3612</v>
      </c>
      <c r="E696" s="19" t="s">
        <v>62</v>
      </c>
      <c r="F696" s="19" t="s">
        <v>112</v>
      </c>
      <c r="G696" s="21">
        <v>4635</v>
      </c>
      <c r="H69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96" s="22">
        <v>44356</v>
      </c>
      <c r="J696" s="23">
        <f ca="1">DATEDIF(BDD_client___segmentation__2[[#This Row],[date_web]],TODAY(),"M")</f>
        <v>21</v>
      </c>
      <c r="K69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96" s="21">
        <v>24</v>
      </c>
      <c r="M696" s="21">
        <f>BDD_client___segmentation__2[[#This Row],[24months_web]]*0.5</f>
        <v>12</v>
      </c>
      <c r="N696" s="21">
        <f ca="1">SUM(BDD_client___segmentation__2[[#This Row],[montant_score]],BDD_client___segmentation__2[[#This Row],[recence_score]],BDD_client___segmentation__2[[#This Row],[frequence_score]])</f>
        <v>43</v>
      </c>
      <c r="O696" s="19" t="s">
        <v>3268</v>
      </c>
      <c r="P696" s="19" t="s">
        <v>2841</v>
      </c>
      <c r="Q696" s="19" t="s">
        <v>2842</v>
      </c>
      <c r="R696" s="20">
        <v>43181</v>
      </c>
      <c r="S696">
        <v>1577</v>
      </c>
      <c r="T696">
        <v>113</v>
      </c>
    </row>
    <row r="697" spans="1:20" x14ac:dyDescent="0.25">
      <c r="A697">
        <v>696</v>
      </c>
      <c r="B697" s="19" t="s">
        <v>3613</v>
      </c>
      <c r="C697" s="19" t="s">
        <v>3614</v>
      </c>
      <c r="D697" s="19" t="s">
        <v>3615</v>
      </c>
      <c r="E697" s="19" t="s">
        <v>62</v>
      </c>
      <c r="F697" s="19" t="s">
        <v>112</v>
      </c>
      <c r="G697" s="21">
        <v>2917</v>
      </c>
      <c r="H69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697" s="22">
        <v>43129</v>
      </c>
      <c r="J697" s="23">
        <f ca="1">DATEDIF(BDD_client___segmentation__2[[#This Row],[date_web]],TODAY(),"M")</f>
        <v>61</v>
      </c>
      <c r="K69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97" s="21">
        <v>1</v>
      </c>
      <c r="M697" s="21">
        <f>BDD_client___segmentation__2[[#This Row],[24months_web]]*0.5</f>
        <v>0.5</v>
      </c>
      <c r="N697" s="21">
        <f ca="1">SUM(BDD_client___segmentation__2[[#This Row],[montant_score]],BDD_client___segmentation__2[[#This Row],[recence_score]],BDD_client___segmentation__2[[#This Row],[frequence_score]])</f>
        <v>20.5</v>
      </c>
      <c r="O697" s="19" t="s">
        <v>94</v>
      </c>
      <c r="P697" s="19" t="s">
        <v>2836</v>
      </c>
      <c r="Q697" s="19" t="s">
        <v>3616</v>
      </c>
      <c r="R697" s="20">
        <v>44492</v>
      </c>
      <c r="S697">
        <v>4123</v>
      </c>
      <c r="T697">
        <v>144</v>
      </c>
    </row>
    <row r="698" spans="1:20" x14ac:dyDescent="0.25">
      <c r="A698">
        <v>697</v>
      </c>
      <c r="B698" s="19" t="s">
        <v>3617</v>
      </c>
      <c r="C698" s="19" t="s">
        <v>3618</v>
      </c>
      <c r="D698" s="19" t="s">
        <v>3619</v>
      </c>
      <c r="E698" s="19" t="s">
        <v>48</v>
      </c>
      <c r="F698" s="19" t="s">
        <v>49</v>
      </c>
      <c r="G698" s="21">
        <v>3950</v>
      </c>
      <c r="H69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98" s="22">
        <v>43363</v>
      </c>
      <c r="J698" s="23">
        <f ca="1">DATEDIF(BDD_client___segmentation__2[[#This Row],[date_web]],TODAY(),"M")</f>
        <v>54</v>
      </c>
      <c r="K69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698" s="21">
        <v>4</v>
      </c>
      <c r="M698" s="21">
        <f>BDD_client___segmentation__2[[#This Row],[24months_web]]*0.5</f>
        <v>2</v>
      </c>
      <c r="N698" s="21">
        <f ca="1">SUM(BDD_client___segmentation__2[[#This Row],[montant_score]],BDD_client___segmentation__2[[#This Row],[recence_score]],BDD_client___segmentation__2[[#This Row],[frequence_score]])</f>
        <v>32</v>
      </c>
      <c r="O698" s="19" t="s">
        <v>3620</v>
      </c>
      <c r="P698" s="19" t="s">
        <v>3543</v>
      </c>
      <c r="Q698" s="19" t="s">
        <v>3544</v>
      </c>
      <c r="R698" s="20">
        <v>44383</v>
      </c>
      <c r="S698">
        <v>132</v>
      </c>
      <c r="T698">
        <v>31</v>
      </c>
    </row>
    <row r="699" spans="1:20" x14ac:dyDescent="0.25">
      <c r="A699">
        <v>698</v>
      </c>
      <c r="B699" s="19" t="s">
        <v>274</v>
      </c>
      <c r="C699" s="19" t="s">
        <v>3621</v>
      </c>
      <c r="D699" s="19" t="s">
        <v>3622</v>
      </c>
      <c r="E699" s="19" t="s">
        <v>48</v>
      </c>
      <c r="F699" s="19" t="s">
        <v>49</v>
      </c>
      <c r="G699" s="21">
        <v>4061</v>
      </c>
      <c r="H69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699" s="22">
        <v>44268</v>
      </c>
      <c r="J699" s="23">
        <f ca="1">DATEDIF(BDD_client___segmentation__2[[#This Row],[date_web]],TODAY(),"M")</f>
        <v>24</v>
      </c>
      <c r="K69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699" s="21">
        <v>11</v>
      </c>
      <c r="M699" s="21">
        <f>BDD_client___segmentation__2[[#This Row],[24months_web]]*0.5</f>
        <v>5.5</v>
      </c>
      <c r="N699" s="21">
        <f ca="1">SUM(BDD_client___segmentation__2[[#This Row],[montant_score]],BDD_client___segmentation__2[[#This Row],[recence_score]],BDD_client___segmentation__2[[#This Row],[frequence_score]])</f>
        <v>36.5</v>
      </c>
      <c r="O699" s="19" t="s">
        <v>3623</v>
      </c>
      <c r="P699" s="19" t="s">
        <v>3624</v>
      </c>
      <c r="Q699" s="19" t="s">
        <v>2690</v>
      </c>
      <c r="R699" s="20">
        <v>44435</v>
      </c>
      <c r="S699">
        <v>2866</v>
      </c>
      <c r="T699">
        <v>195</v>
      </c>
    </row>
    <row r="700" spans="1:20" x14ac:dyDescent="0.25">
      <c r="A700">
        <v>699</v>
      </c>
      <c r="B700" s="19" t="s">
        <v>3625</v>
      </c>
      <c r="C700" s="19" t="s">
        <v>3626</v>
      </c>
      <c r="D700" s="19" t="s">
        <v>3627</v>
      </c>
      <c r="E700" s="19" t="s">
        <v>48</v>
      </c>
      <c r="F700" s="19" t="s">
        <v>49</v>
      </c>
      <c r="G700" s="21">
        <v>713</v>
      </c>
      <c r="H70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00" s="22">
        <v>43240</v>
      </c>
      <c r="J700" s="23">
        <f ca="1">DATEDIF(BDD_client___segmentation__2[[#This Row],[date_web]],TODAY(),"M")</f>
        <v>58</v>
      </c>
      <c r="K70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00" s="21">
        <v>18</v>
      </c>
      <c r="M700" s="21">
        <f>BDD_client___segmentation__2[[#This Row],[24months_web]]*0.5</f>
        <v>9</v>
      </c>
      <c r="N700" s="21">
        <f ca="1">SUM(BDD_client___segmentation__2[[#This Row],[montant_score]],BDD_client___segmentation__2[[#This Row],[recence_score]],BDD_client___segmentation__2[[#This Row],[frequence_score]])</f>
        <v>19</v>
      </c>
      <c r="O700" s="19" t="s">
        <v>3628</v>
      </c>
      <c r="P700" s="19" t="s">
        <v>3629</v>
      </c>
      <c r="Q700" s="19" t="s">
        <v>3630</v>
      </c>
      <c r="R700" s="20">
        <v>44471</v>
      </c>
      <c r="S700">
        <v>986</v>
      </c>
      <c r="T700">
        <v>17</v>
      </c>
    </row>
    <row r="701" spans="1:20" x14ac:dyDescent="0.25">
      <c r="A701">
        <v>700</v>
      </c>
      <c r="B701" s="19" t="s">
        <v>3631</v>
      </c>
      <c r="C701" s="19" t="s">
        <v>3632</v>
      </c>
      <c r="D701" s="19" t="s">
        <v>3633</v>
      </c>
      <c r="E701" s="19" t="s">
        <v>62</v>
      </c>
      <c r="F701" s="19" t="s">
        <v>49</v>
      </c>
      <c r="G701" s="21">
        <v>205</v>
      </c>
      <c r="H70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701" s="22">
        <v>43682</v>
      </c>
      <c r="J701" s="23">
        <f ca="1">DATEDIF(BDD_client___segmentation__2[[#This Row],[date_web]],TODAY(),"M")</f>
        <v>43</v>
      </c>
      <c r="K70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01" s="21">
        <v>6</v>
      </c>
      <c r="M701" s="21">
        <f>BDD_client___segmentation__2[[#This Row],[24months_web]]*0.5</f>
        <v>3</v>
      </c>
      <c r="N701" s="21">
        <f ca="1">SUM(BDD_client___segmentation__2[[#This Row],[montant_score]],BDD_client___segmentation__2[[#This Row],[recence_score]],BDD_client___segmentation__2[[#This Row],[frequence_score]])</f>
        <v>8</v>
      </c>
      <c r="O701" s="19" t="s">
        <v>3634</v>
      </c>
      <c r="P701" s="19" t="s">
        <v>3635</v>
      </c>
      <c r="Q701" s="19" t="s">
        <v>3636</v>
      </c>
      <c r="R701" s="20">
        <v>44466</v>
      </c>
      <c r="S701">
        <v>1348</v>
      </c>
      <c r="T701">
        <v>237</v>
      </c>
    </row>
    <row r="702" spans="1:20" x14ac:dyDescent="0.25">
      <c r="A702">
        <v>701</v>
      </c>
      <c r="B702" s="19" t="s">
        <v>3637</v>
      </c>
      <c r="C702" s="19" t="s">
        <v>3638</v>
      </c>
      <c r="D702" s="19" t="s">
        <v>3639</v>
      </c>
      <c r="E702" s="19" t="s">
        <v>48</v>
      </c>
      <c r="F702" s="19" t="s">
        <v>112</v>
      </c>
      <c r="G702" s="21">
        <v>2143</v>
      </c>
      <c r="H70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02" s="22">
        <v>43959</v>
      </c>
      <c r="J702" s="23">
        <f ca="1">DATEDIF(BDD_client___segmentation__2[[#This Row],[date_web]],TODAY(),"M")</f>
        <v>34</v>
      </c>
      <c r="K70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02" s="21">
        <v>10</v>
      </c>
      <c r="M702" s="21">
        <f>BDD_client___segmentation__2[[#This Row],[24months_web]]*0.5</f>
        <v>5</v>
      </c>
      <c r="N702" s="21">
        <f ca="1">SUM(BDD_client___segmentation__2[[#This Row],[montant_score]],BDD_client___segmentation__2[[#This Row],[recence_score]],BDD_client___segmentation__2[[#This Row],[frequence_score]])</f>
        <v>25</v>
      </c>
      <c r="O702" s="19" t="s">
        <v>614</v>
      </c>
      <c r="P702" s="19" t="s">
        <v>3640</v>
      </c>
      <c r="Q702" s="19" t="s">
        <v>1871</v>
      </c>
      <c r="R702" s="20">
        <v>43886</v>
      </c>
      <c r="S702">
        <v>2245</v>
      </c>
      <c r="T702">
        <v>140</v>
      </c>
    </row>
    <row r="703" spans="1:20" x14ac:dyDescent="0.25">
      <c r="A703">
        <v>702</v>
      </c>
      <c r="B703" s="19" t="s">
        <v>3641</v>
      </c>
      <c r="C703" s="19" t="s">
        <v>3642</v>
      </c>
      <c r="D703" s="19" t="s">
        <v>3643</v>
      </c>
      <c r="E703" s="19" t="s">
        <v>48</v>
      </c>
      <c r="F703" s="19" t="s">
        <v>49</v>
      </c>
      <c r="G703" s="21">
        <v>1567</v>
      </c>
      <c r="H70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03" s="22">
        <v>43572</v>
      </c>
      <c r="J703" s="23">
        <f ca="1">DATEDIF(BDD_client___segmentation__2[[#This Row],[date_web]],TODAY(),"M")</f>
        <v>47</v>
      </c>
      <c r="K70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03" s="21">
        <v>0</v>
      </c>
      <c r="M703" s="21">
        <f>BDD_client___segmentation__2[[#This Row],[24months_web]]*0.5</f>
        <v>0</v>
      </c>
      <c r="N703" s="21">
        <f ca="1">SUM(BDD_client___segmentation__2[[#This Row],[montant_score]],BDD_client___segmentation__2[[#This Row],[recence_score]],BDD_client___segmentation__2[[#This Row],[frequence_score]])</f>
        <v>20</v>
      </c>
      <c r="O703" s="19" t="s">
        <v>3644</v>
      </c>
      <c r="P703" s="19" t="s">
        <v>3645</v>
      </c>
      <c r="Q703" s="19" t="s">
        <v>3646</v>
      </c>
      <c r="R703" s="20">
        <v>44184</v>
      </c>
      <c r="S703">
        <v>673</v>
      </c>
      <c r="T703">
        <v>242</v>
      </c>
    </row>
    <row r="704" spans="1:20" x14ac:dyDescent="0.25">
      <c r="A704">
        <v>703</v>
      </c>
      <c r="B704" s="19" t="s">
        <v>3647</v>
      </c>
      <c r="C704" s="19" t="s">
        <v>3648</v>
      </c>
      <c r="D704" s="19" t="s">
        <v>3649</v>
      </c>
      <c r="E704" s="19" t="s">
        <v>48</v>
      </c>
      <c r="F704" s="19" t="s">
        <v>49</v>
      </c>
      <c r="G704" s="21">
        <v>4075</v>
      </c>
      <c r="H70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04" s="22">
        <v>43941</v>
      </c>
      <c r="J704" s="23">
        <f ca="1">DATEDIF(BDD_client___segmentation__2[[#This Row],[date_web]],TODAY(),"M")</f>
        <v>35</v>
      </c>
      <c r="K70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04" s="21">
        <v>3</v>
      </c>
      <c r="M704" s="21">
        <f>BDD_client___segmentation__2[[#This Row],[24months_web]]*0.5</f>
        <v>1.5</v>
      </c>
      <c r="N704" s="21">
        <f ca="1">SUM(BDD_client___segmentation__2[[#This Row],[montant_score]],BDD_client___segmentation__2[[#This Row],[recence_score]],BDD_client___segmentation__2[[#This Row],[frequence_score]])</f>
        <v>31.5</v>
      </c>
      <c r="O704" s="19" t="s">
        <v>3650</v>
      </c>
      <c r="P704" s="19" t="s">
        <v>3651</v>
      </c>
      <c r="Q704" s="19" t="s">
        <v>3652</v>
      </c>
      <c r="R704" s="20">
        <v>43635</v>
      </c>
      <c r="S704">
        <v>1828</v>
      </c>
      <c r="T704">
        <v>225</v>
      </c>
    </row>
    <row r="705" spans="1:20" x14ac:dyDescent="0.25">
      <c r="A705">
        <v>704</v>
      </c>
      <c r="B705" s="19" t="s">
        <v>3653</v>
      </c>
      <c r="C705" s="19" t="s">
        <v>3654</v>
      </c>
      <c r="D705" s="19" t="s">
        <v>3655</v>
      </c>
      <c r="E705" s="19" t="s">
        <v>62</v>
      </c>
      <c r="F705" s="19" t="s">
        <v>49</v>
      </c>
      <c r="G705" s="21">
        <v>2799</v>
      </c>
      <c r="H70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05" s="22">
        <v>44209</v>
      </c>
      <c r="J705" s="23">
        <f ca="1">DATEDIF(BDD_client___segmentation__2[[#This Row],[date_web]],TODAY(),"M")</f>
        <v>26</v>
      </c>
      <c r="K70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05" s="21">
        <v>21</v>
      </c>
      <c r="M705" s="21">
        <f>BDD_client___segmentation__2[[#This Row],[24months_web]]*0.5</f>
        <v>10.5</v>
      </c>
      <c r="N705" s="21">
        <f ca="1">SUM(BDD_client___segmentation__2[[#This Row],[montant_score]],BDD_client___segmentation__2[[#This Row],[recence_score]],BDD_client___segmentation__2[[#This Row],[frequence_score]])</f>
        <v>30.5</v>
      </c>
      <c r="O705" s="19" t="s">
        <v>3656</v>
      </c>
      <c r="P705" s="19" t="s">
        <v>3179</v>
      </c>
      <c r="Q705" s="19" t="s">
        <v>279</v>
      </c>
      <c r="R705" s="20">
        <v>44406</v>
      </c>
      <c r="S705">
        <v>3389</v>
      </c>
      <c r="T705">
        <v>151</v>
      </c>
    </row>
    <row r="706" spans="1:20" x14ac:dyDescent="0.25">
      <c r="A706">
        <v>705</v>
      </c>
      <c r="B706" s="19" t="s">
        <v>3657</v>
      </c>
      <c r="C706" s="19" t="s">
        <v>3658</v>
      </c>
      <c r="D706" s="19" t="s">
        <v>3659</v>
      </c>
      <c r="E706" s="19" t="s">
        <v>48</v>
      </c>
      <c r="F706" s="19" t="s">
        <v>49</v>
      </c>
      <c r="G706" s="21">
        <v>1874</v>
      </c>
      <c r="H70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06" s="22">
        <v>44219</v>
      </c>
      <c r="J706" s="23">
        <f ca="1">DATEDIF(BDD_client___segmentation__2[[#This Row],[date_web]],TODAY(),"M")</f>
        <v>26</v>
      </c>
      <c r="K70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06" s="21">
        <v>19</v>
      </c>
      <c r="M706" s="21">
        <f>BDD_client___segmentation__2[[#This Row],[24months_web]]*0.5</f>
        <v>9.5</v>
      </c>
      <c r="N706" s="21">
        <f ca="1">SUM(BDD_client___segmentation__2[[#This Row],[montant_score]],BDD_client___segmentation__2[[#This Row],[recence_score]],BDD_client___segmentation__2[[#This Row],[frequence_score]])</f>
        <v>29.5</v>
      </c>
      <c r="O706" s="19" t="s">
        <v>3660</v>
      </c>
      <c r="P706" s="19" t="s">
        <v>3661</v>
      </c>
      <c r="Q706" s="19" t="s">
        <v>58</v>
      </c>
      <c r="R706" s="20">
        <v>43223</v>
      </c>
      <c r="S706">
        <v>1046</v>
      </c>
      <c r="T706">
        <v>171</v>
      </c>
    </row>
    <row r="707" spans="1:20" x14ac:dyDescent="0.25">
      <c r="A707">
        <v>706</v>
      </c>
      <c r="B707" s="19" t="s">
        <v>3662</v>
      </c>
      <c r="C707" s="19" t="s">
        <v>3663</v>
      </c>
      <c r="D707" s="19" t="s">
        <v>3664</v>
      </c>
      <c r="E707" s="19" t="s">
        <v>62</v>
      </c>
      <c r="F707" s="19" t="s">
        <v>49</v>
      </c>
      <c r="G707" s="21">
        <v>3804</v>
      </c>
      <c r="H70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07" s="22">
        <v>43661</v>
      </c>
      <c r="J707" s="23">
        <f ca="1">DATEDIF(BDD_client___segmentation__2[[#This Row],[date_web]],TODAY(),"M")</f>
        <v>44</v>
      </c>
      <c r="K70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07" s="21">
        <v>30</v>
      </c>
      <c r="M707" s="21">
        <f>BDD_client___segmentation__2[[#This Row],[24months_web]]*0.5</f>
        <v>15</v>
      </c>
      <c r="N707" s="21">
        <f ca="1">SUM(BDD_client___segmentation__2[[#This Row],[montant_score]],BDD_client___segmentation__2[[#This Row],[recence_score]],BDD_client___segmentation__2[[#This Row],[frequence_score]])</f>
        <v>45</v>
      </c>
      <c r="O707" s="19" t="s">
        <v>3665</v>
      </c>
      <c r="P707" s="19" t="s">
        <v>3666</v>
      </c>
      <c r="Q707" s="19" t="s">
        <v>3667</v>
      </c>
      <c r="R707" s="20">
        <v>44444</v>
      </c>
      <c r="S707">
        <v>128</v>
      </c>
      <c r="T707">
        <v>149</v>
      </c>
    </row>
    <row r="708" spans="1:20" x14ac:dyDescent="0.25">
      <c r="A708">
        <v>707</v>
      </c>
      <c r="B708" s="19" t="s">
        <v>3657</v>
      </c>
      <c r="C708" s="19" t="s">
        <v>3668</v>
      </c>
      <c r="D708" s="19" t="s">
        <v>3669</v>
      </c>
      <c r="E708" s="19" t="s">
        <v>48</v>
      </c>
      <c r="F708" s="19" t="s">
        <v>49</v>
      </c>
      <c r="G708" s="21">
        <v>2706</v>
      </c>
      <c r="H70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08" s="22">
        <v>44161</v>
      </c>
      <c r="J708" s="23">
        <f ca="1">DATEDIF(BDD_client___segmentation__2[[#This Row],[date_web]],TODAY(),"M")</f>
        <v>28</v>
      </c>
      <c r="K70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08" s="21">
        <v>28</v>
      </c>
      <c r="M708" s="21">
        <f>BDD_client___segmentation__2[[#This Row],[24months_web]]*0.5</f>
        <v>14</v>
      </c>
      <c r="N708" s="21">
        <f ca="1">SUM(BDD_client___segmentation__2[[#This Row],[montant_score]],BDD_client___segmentation__2[[#This Row],[recence_score]],BDD_client___segmentation__2[[#This Row],[frequence_score]])</f>
        <v>34</v>
      </c>
      <c r="O708" s="19" t="s">
        <v>1541</v>
      </c>
      <c r="P708" s="19" t="s">
        <v>3670</v>
      </c>
      <c r="Q708" s="19" t="s">
        <v>3671</v>
      </c>
      <c r="R708" s="20">
        <v>44017</v>
      </c>
      <c r="S708">
        <v>873</v>
      </c>
      <c r="T708">
        <v>50</v>
      </c>
    </row>
    <row r="709" spans="1:20" x14ac:dyDescent="0.25">
      <c r="A709">
        <v>708</v>
      </c>
      <c r="B709" s="19" t="s">
        <v>3672</v>
      </c>
      <c r="C709" s="19" t="s">
        <v>3673</v>
      </c>
      <c r="D709" s="19" t="s">
        <v>3674</v>
      </c>
      <c r="E709" s="19" t="s">
        <v>62</v>
      </c>
      <c r="F709" s="19" t="s">
        <v>125</v>
      </c>
      <c r="G709" s="21">
        <v>247</v>
      </c>
      <c r="H70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709" s="22">
        <v>44611</v>
      </c>
      <c r="J709" s="23">
        <f ca="1">DATEDIF(BDD_client___segmentation__2[[#This Row],[date_web]],TODAY(),"M")</f>
        <v>13</v>
      </c>
      <c r="K70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09" s="21">
        <v>0</v>
      </c>
      <c r="M709" s="21">
        <f>BDD_client___segmentation__2[[#This Row],[24months_web]]*0.5</f>
        <v>0</v>
      </c>
      <c r="N709" s="21">
        <f ca="1">SUM(BDD_client___segmentation__2[[#This Row],[montant_score]],BDD_client___segmentation__2[[#This Row],[recence_score]],BDD_client___segmentation__2[[#This Row],[frequence_score]])</f>
        <v>6</v>
      </c>
      <c r="O709" s="19" t="s">
        <v>3675</v>
      </c>
      <c r="P709" s="19" t="s">
        <v>284</v>
      </c>
      <c r="Q709" s="19" t="s">
        <v>285</v>
      </c>
      <c r="R709" s="20">
        <v>44613</v>
      </c>
      <c r="S709">
        <v>4602</v>
      </c>
      <c r="T709">
        <v>12</v>
      </c>
    </row>
    <row r="710" spans="1:20" x14ac:dyDescent="0.25">
      <c r="A710">
        <v>709</v>
      </c>
      <c r="B710" s="19" t="s">
        <v>3676</v>
      </c>
      <c r="C710" s="19" t="s">
        <v>3677</v>
      </c>
      <c r="D710" s="19" t="s">
        <v>3678</v>
      </c>
      <c r="E710" s="19" t="s">
        <v>62</v>
      </c>
      <c r="F710" s="19" t="s">
        <v>49</v>
      </c>
      <c r="G710" s="21">
        <v>920</v>
      </c>
      <c r="H71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10" s="22">
        <v>43795</v>
      </c>
      <c r="J710" s="23">
        <f ca="1">DATEDIF(BDD_client___segmentation__2[[#This Row],[date_web]],TODAY(),"M")</f>
        <v>40</v>
      </c>
      <c r="K71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10" s="21">
        <v>20</v>
      </c>
      <c r="M710" s="21">
        <f>BDD_client___segmentation__2[[#This Row],[24months_web]]*0.5</f>
        <v>10</v>
      </c>
      <c r="N710" s="21">
        <f ca="1">SUM(BDD_client___segmentation__2[[#This Row],[montant_score]],BDD_client___segmentation__2[[#This Row],[recence_score]],BDD_client___segmentation__2[[#This Row],[frequence_score]])</f>
        <v>20</v>
      </c>
      <c r="O710" s="19" t="s">
        <v>1814</v>
      </c>
      <c r="P710" s="19" t="s">
        <v>3679</v>
      </c>
      <c r="Q710" s="19" t="s">
        <v>2604</v>
      </c>
      <c r="R710" s="20">
        <v>43247</v>
      </c>
      <c r="S710">
        <v>435</v>
      </c>
      <c r="T710">
        <v>186</v>
      </c>
    </row>
    <row r="711" spans="1:20" x14ac:dyDescent="0.25">
      <c r="A711">
        <v>710</v>
      </c>
      <c r="B711" s="19" t="s">
        <v>3680</v>
      </c>
      <c r="C711" s="19" t="s">
        <v>993</v>
      </c>
      <c r="D711" s="19" t="s">
        <v>3681</v>
      </c>
      <c r="E711" s="19" t="s">
        <v>48</v>
      </c>
      <c r="F711" s="19" t="s">
        <v>49</v>
      </c>
      <c r="G711" s="21">
        <v>2279</v>
      </c>
      <c r="H71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11" s="22">
        <v>44441</v>
      </c>
      <c r="J711" s="23">
        <f ca="1">DATEDIF(BDD_client___segmentation__2[[#This Row],[date_web]],TODAY(),"M")</f>
        <v>18</v>
      </c>
      <c r="K71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11" s="21">
        <v>5</v>
      </c>
      <c r="M711" s="21">
        <f>BDD_client___segmentation__2[[#This Row],[24months_web]]*0.5</f>
        <v>2.5</v>
      </c>
      <c r="N711" s="21">
        <f ca="1">SUM(BDD_client___segmentation__2[[#This Row],[montant_score]],BDD_client___segmentation__2[[#This Row],[recence_score]],BDD_client___segmentation__2[[#This Row],[frequence_score]])</f>
        <v>23.5</v>
      </c>
      <c r="O711" s="19" t="s">
        <v>3682</v>
      </c>
      <c r="P711" s="19" t="s">
        <v>3683</v>
      </c>
      <c r="Q711" s="19" t="s">
        <v>3259</v>
      </c>
      <c r="R711" s="20">
        <v>43198</v>
      </c>
      <c r="S711">
        <v>3160</v>
      </c>
      <c r="T711">
        <v>195</v>
      </c>
    </row>
    <row r="712" spans="1:20" x14ac:dyDescent="0.25">
      <c r="A712">
        <v>711</v>
      </c>
      <c r="B712" s="19" t="s">
        <v>3684</v>
      </c>
      <c r="C712" s="19" t="s">
        <v>3685</v>
      </c>
      <c r="D712" s="19" t="s">
        <v>3686</v>
      </c>
      <c r="E712" s="19" t="s">
        <v>62</v>
      </c>
      <c r="F712" s="19" t="s">
        <v>49</v>
      </c>
      <c r="G712" s="21">
        <v>2907</v>
      </c>
      <c r="H71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12" s="22">
        <v>44371</v>
      </c>
      <c r="J712" s="23">
        <f ca="1">DATEDIF(BDD_client___segmentation__2[[#This Row],[date_web]],TODAY(),"M")</f>
        <v>21</v>
      </c>
      <c r="K71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12" s="21">
        <v>13</v>
      </c>
      <c r="M712" s="21">
        <f>BDD_client___segmentation__2[[#This Row],[24months_web]]*0.5</f>
        <v>6.5</v>
      </c>
      <c r="N712" s="21">
        <f ca="1">SUM(BDD_client___segmentation__2[[#This Row],[montant_score]],BDD_client___segmentation__2[[#This Row],[recence_score]],BDD_client___segmentation__2[[#This Row],[frequence_score]])</f>
        <v>27.5</v>
      </c>
      <c r="O712" s="19" t="s">
        <v>3687</v>
      </c>
      <c r="P712" s="19" t="s">
        <v>1022</v>
      </c>
      <c r="Q712" s="19" t="s">
        <v>1023</v>
      </c>
      <c r="R712" s="20">
        <v>43609</v>
      </c>
      <c r="S712">
        <v>2459</v>
      </c>
      <c r="T712">
        <v>155</v>
      </c>
    </row>
    <row r="713" spans="1:20" x14ac:dyDescent="0.25">
      <c r="A713">
        <v>712</v>
      </c>
      <c r="B713" s="19" t="s">
        <v>3688</v>
      </c>
      <c r="C713" s="19" t="s">
        <v>3689</v>
      </c>
      <c r="D713" s="19" t="s">
        <v>3690</v>
      </c>
      <c r="E713" s="19" t="s">
        <v>48</v>
      </c>
      <c r="F713" s="19" t="s">
        <v>49</v>
      </c>
      <c r="G713" s="21">
        <v>3538</v>
      </c>
      <c r="H71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13" s="22">
        <v>43305</v>
      </c>
      <c r="J713" s="23">
        <f ca="1">DATEDIF(BDD_client___segmentation__2[[#This Row],[date_web]],TODAY(),"M")</f>
        <v>56</v>
      </c>
      <c r="K71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13" s="21">
        <v>29</v>
      </c>
      <c r="M713" s="21">
        <f>BDD_client___segmentation__2[[#This Row],[24months_web]]*0.5</f>
        <v>14.5</v>
      </c>
      <c r="N713" s="21">
        <f ca="1">SUM(BDD_client___segmentation__2[[#This Row],[montant_score]],BDD_client___segmentation__2[[#This Row],[recence_score]],BDD_client___segmentation__2[[#This Row],[frequence_score]])</f>
        <v>44.5</v>
      </c>
      <c r="O713" s="19" t="s">
        <v>3691</v>
      </c>
      <c r="P713" s="19" t="s">
        <v>859</v>
      </c>
      <c r="Q713" s="19" t="s">
        <v>430</v>
      </c>
      <c r="R713" s="20">
        <v>44593</v>
      </c>
      <c r="S713">
        <v>2693</v>
      </c>
      <c r="T713">
        <v>236</v>
      </c>
    </row>
    <row r="714" spans="1:20" x14ac:dyDescent="0.25">
      <c r="A714">
        <v>713</v>
      </c>
      <c r="B714" s="19" t="s">
        <v>3692</v>
      </c>
      <c r="C714" s="19" t="s">
        <v>3693</v>
      </c>
      <c r="D714" s="19" t="s">
        <v>3694</v>
      </c>
      <c r="E714" s="19" t="s">
        <v>62</v>
      </c>
      <c r="F714" s="19" t="s">
        <v>49</v>
      </c>
      <c r="G714" s="21">
        <v>763</v>
      </c>
      <c r="H71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14" s="22">
        <v>44553</v>
      </c>
      <c r="J714" s="23">
        <f ca="1">DATEDIF(BDD_client___segmentation__2[[#This Row],[date_web]],TODAY(),"M")</f>
        <v>15</v>
      </c>
      <c r="K71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14" s="21">
        <v>5</v>
      </c>
      <c r="M714" s="21">
        <f>BDD_client___segmentation__2[[#This Row],[24months_web]]*0.5</f>
        <v>2.5</v>
      </c>
      <c r="N714" s="21">
        <f ca="1">SUM(BDD_client___segmentation__2[[#This Row],[montant_score]],BDD_client___segmentation__2[[#This Row],[recence_score]],BDD_client___segmentation__2[[#This Row],[frequence_score]])</f>
        <v>13.5</v>
      </c>
      <c r="O714" s="19" t="s">
        <v>1332</v>
      </c>
      <c r="P714" s="19" t="s">
        <v>3695</v>
      </c>
      <c r="Q714" s="19" t="s">
        <v>1627</v>
      </c>
      <c r="R714" s="20">
        <v>43416</v>
      </c>
      <c r="S714">
        <v>3262</v>
      </c>
      <c r="T714">
        <v>155</v>
      </c>
    </row>
    <row r="715" spans="1:20" x14ac:dyDescent="0.25">
      <c r="A715">
        <v>714</v>
      </c>
      <c r="B715" s="19" t="s">
        <v>681</v>
      </c>
      <c r="C715" s="19" t="s">
        <v>3696</v>
      </c>
      <c r="D715" s="19" t="s">
        <v>3697</v>
      </c>
      <c r="E715" s="19" t="s">
        <v>48</v>
      </c>
      <c r="F715" s="19" t="s">
        <v>49</v>
      </c>
      <c r="G715" s="21">
        <v>972</v>
      </c>
      <c r="H71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15" s="22">
        <v>44159</v>
      </c>
      <c r="J715" s="23">
        <f ca="1">DATEDIF(BDD_client___segmentation__2[[#This Row],[date_web]],TODAY(),"M")</f>
        <v>28</v>
      </c>
      <c r="K71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15" s="21">
        <v>7</v>
      </c>
      <c r="M715" s="21">
        <f>BDD_client___segmentation__2[[#This Row],[24months_web]]*0.5</f>
        <v>3.5</v>
      </c>
      <c r="N715" s="21">
        <f ca="1">SUM(BDD_client___segmentation__2[[#This Row],[montant_score]],BDD_client___segmentation__2[[#This Row],[recence_score]],BDD_client___segmentation__2[[#This Row],[frequence_score]])</f>
        <v>13.5</v>
      </c>
      <c r="O715" s="19" t="s">
        <v>3698</v>
      </c>
      <c r="P715" s="19" t="s">
        <v>1555</v>
      </c>
      <c r="Q715" s="19" t="s">
        <v>1556</v>
      </c>
      <c r="R715" s="20">
        <v>43536</v>
      </c>
      <c r="S715">
        <v>1595</v>
      </c>
      <c r="T715">
        <v>175</v>
      </c>
    </row>
    <row r="716" spans="1:20" x14ac:dyDescent="0.25">
      <c r="A716">
        <v>715</v>
      </c>
      <c r="B716" s="19" t="s">
        <v>3699</v>
      </c>
      <c r="C716" s="19" t="s">
        <v>3700</v>
      </c>
      <c r="D716" s="19" t="s">
        <v>3701</v>
      </c>
      <c r="E716" s="19" t="s">
        <v>48</v>
      </c>
      <c r="F716" s="19" t="s">
        <v>49</v>
      </c>
      <c r="G716" s="21">
        <v>3677</v>
      </c>
      <c r="H71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16" s="22">
        <v>44827</v>
      </c>
      <c r="J716" s="23">
        <f ca="1">DATEDIF(BDD_client___segmentation__2[[#This Row],[date_web]],TODAY(),"M")</f>
        <v>6</v>
      </c>
      <c r="K71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716" s="21">
        <v>21</v>
      </c>
      <c r="M716" s="21">
        <f>BDD_client___segmentation__2[[#This Row],[24months_web]]*0.5</f>
        <v>10.5</v>
      </c>
      <c r="N716" s="21">
        <f ca="1">SUM(BDD_client___segmentation__2[[#This Row],[montant_score]],BDD_client___segmentation__2[[#This Row],[recence_score]],BDD_client___segmentation__2[[#This Row],[frequence_score]])</f>
        <v>50.5</v>
      </c>
      <c r="O716" s="19" t="s">
        <v>3702</v>
      </c>
      <c r="P716" s="19" t="s">
        <v>3703</v>
      </c>
      <c r="Q716" s="19" t="s">
        <v>1017</v>
      </c>
      <c r="R716" s="20">
        <v>43906</v>
      </c>
      <c r="S716">
        <v>4402</v>
      </c>
      <c r="T716">
        <v>57</v>
      </c>
    </row>
    <row r="717" spans="1:20" x14ac:dyDescent="0.25">
      <c r="A717">
        <v>716</v>
      </c>
      <c r="B717" s="19" t="s">
        <v>3704</v>
      </c>
      <c r="C717" s="19" t="s">
        <v>3705</v>
      </c>
      <c r="D717" s="19" t="s">
        <v>3706</v>
      </c>
      <c r="E717" s="19" t="s">
        <v>48</v>
      </c>
      <c r="F717" s="19" t="s">
        <v>49</v>
      </c>
      <c r="G717" s="21">
        <v>272</v>
      </c>
      <c r="H71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717" s="22">
        <v>44299</v>
      </c>
      <c r="J717" s="23">
        <f ca="1">DATEDIF(BDD_client___segmentation__2[[#This Row],[date_web]],TODAY(),"M")</f>
        <v>23</v>
      </c>
      <c r="K71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17" s="21">
        <v>10</v>
      </c>
      <c r="M717" s="21">
        <f>BDD_client___segmentation__2[[#This Row],[24months_web]]*0.5</f>
        <v>5</v>
      </c>
      <c r="N717" s="21">
        <f ca="1">SUM(BDD_client___segmentation__2[[#This Row],[montant_score]],BDD_client___segmentation__2[[#This Row],[recence_score]],BDD_client___segmentation__2[[#This Row],[frequence_score]])</f>
        <v>11</v>
      </c>
      <c r="O717" s="19" t="s">
        <v>3707</v>
      </c>
      <c r="P717" s="19" t="s">
        <v>2831</v>
      </c>
      <c r="Q717" s="19" t="s">
        <v>2832</v>
      </c>
      <c r="R717" s="20">
        <v>44657</v>
      </c>
      <c r="S717">
        <v>254</v>
      </c>
      <c r="T717">
        <v>93</v>
      </c>
    </row>
    <row r="718" spans="1:20" x14ac:dyDescent="0.25">
      <c r="A718">
        <v>717</v>
      </c>
      <c r="B718" s="19" t="s">
        <v>3708</v>
      </c>
      <c r="C718" s="19" t="s">
        <v>3709</v>
      </c>
      <c r="D718" s="19" t="s">
        <v>3710</v>
      </c>
      <c r="E718" s="19" t="s">
        <v>48</v>
      </c>
      <c r="F718" s="19" t="s">
        <v>49</v>
      </c>
      <c r="G718" s="21">
        <v>3579</v>
      </c>
      <c r="H71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18" s="22">
        <v>43142</v>
      </c>
      <c r="J718" s="23">
        <f ca="1">DATEDIF(BDD_client___segmentation__2[[#This Row],[date_web]],TODAY(),"M")</f>
        <v>61</v>
      </c>
      <c r="K71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18" s="21">
        <v>19</v>
      </c>
      <c r="M718" s="21">
        <f>BDD_client___segmentation__2[[#This Row],[24months_web]]*0.5</f>
        <v>9.5</v>
      </c>
      <c r="N718" s="21">
        <f ca="1">SUM(BDD_client___segmentation__2[[#This Row],[montant_score]],BDD_client___segmentation__2[[#This Row],[recence_score]],BDD_client___segmentation__2[[#This Row],[frequence_score]])</f>
        <v>39.5</v>
      </c>
      <c r="O718" s="19" t="s">
        <v>199</v>
      </c>
      <c r="P718" s="19" t="s">
        <v>3711</v>
      </c>
      <c r="Q718" s="19" t="s">
        <v>3712</v>
      </c>
      <c r="R718" s="20">
        <v>44208</v>
      </c>
      <c r="S718">
        <v>1022</v>
      </c>
      <c r="T718">
        <v>174</v>
      </c>
    </row>
    <row r="719" spans="1:20" x14ac:dyDescent="0.25">
      <c r="A719">
        <v>718</v>
      </c>
      <c r="B719" s="19" t="s">
        <v>3713</v>
      </c>
      <c r="C719" s="19" t="s">
        <v>3714</v>
      </c>
      <c r="D719" s="19" t="s">
        <v>3715</v>
      </c>
      <c r="E719" s="19" t="s">
        <v>48</v>
      </c>
      <c r="F719" s="19" t="s">
        <v>49</v>
      </c>
      <c r="G719" s="21">
        <v>2187</v>
      </c>
      <c r="H71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19" s="22">
        <v>43621</v>
      </c>
      <c r="J719" s="23">
        <f ca="1">DATEDIF(BDD_client___segmentation__2[[#This Row],[date_web]],TODAY(),"M")</f>
        <v>45</v>
      </c>
      <c r="K71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19" s="21">
        <v>30</v>
      </c>
      <c r="M719" s="21">
        <f>BDD_client___segmentation__2[[#This Row],[24months_web]]*0.5</f>
        <v>15</v>
      </c>
      <c r="N719" s="21">
        <f ca="1">SUM(BDD_client___segmentation__2[[#This Row],[montant_score]],BDD_client___segmentation__2[[#This Row],[recence_score]],BDD_client___segmentation__2[[#This Row],[frequence_score]])</f>
        <v>35</v>
      </c>
      <c r="O719" s="19" t="s">
        <v>3716</v>
      </c>
      <c r="P719" s="19" t="s">
        <v>3717</v>
      </c>
      <c r="Q719" s="19" t="s">
        <v>622</v>
      </c>
      <c r="R719" s="20">
        <v>43468</v>
      </c>
      <c r="S719">
        <v>540</v>
      </c>
      <c r="T719">
        <v>45</v>
      </c>
    </row>
    <row r="720" spans="1:20" x14ac:dyDescent="0.25">
      <c r="A720">
        <v>719</v>
      </c>
      <c r="B720" s="19" t="s">
        <v>3718</v>
      </c>
      <c r="C720" s="19" t="s">
        <v>3719</v>
      </c>
      <c r="D720" s="19" t="s">
        <v>3720</v>
      </c>
      <c r="E720" s="19" t="s">
        <v>62</v>
      </c>
      <c r="F720" s="19" t="s">
        <v>63</v>
      </c>
      <c r="G720" s="21">
        <v>3730</v>
      </c>
      <c r="H72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20" s="22">
        <v>44060</v>
      </c>
      <c r="J720" s="23">
        <f ca="1">DATEDIF(BDD_client___segmentation__2[[#This Row],[date_web]],TODAY(),"M")</f>
        <v>31</v>
      </c>
      <c r="K72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20" s="21">
        <v>9</v>
      </c>
      <c r="M720" s="21">
        <f>BDD_client___segmentation__2[[#This Row],[24months_web]]*0.5</f>
        <v>4.5</v>
      </c>
      <c r="N720" s="21">
        <f ca="1">SUM(BDD_client___segmentation__2[[#This Row],[montant_score]],BDD_client___segmentation__2[[#This Row],[recence_score]],BDD_client___segmentation__2[[#This Row],[frequence_score]])</f>
        <v>34.5</v>
      </c>
      <c r="O720" s="19" t="s">
        <v>106</v>
      </c>
      <c r="P720" s="19" t="s">
        <v>369</v>
      </c>
      <c r="Q720" s="19" t="s">
        <v>370</v>
      </c>
      <c r="R720" s="20">
        <v>44860</v>
      </c>
      <c r="S720">
        <v>3411</v>
      </c>
      <c r="T720">
        <v>86</v>
      </c>
    </row>
    <row r="721" spans="1:20" x14ac:dyDescent="0.25">
      <c r="A721">
        <v>720</v>
      </c>
      <c r="B721" s="19" t="s">
        <v>3721</v>
      </c>
      <c r="C721" s="19" t="s">
        <v>3722</v>
      </c>
      <c r="D721" s="19" t="s">
        <v>3723</v>
      </c>
      <c r="E721" s="19" t="s">
        <v>48</v>
      </c>
      <c r="F721" s="19" t="s">
        <v>112</v>
      </c>
      <c r="G721" s="21">
        <v>3259</v>
      </c>
      <c r="H72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21" s="22">
        <v>43349</v>
      </c>
      <c r="J721" s="23">
        <f ca="1">DATEDIF(BDD_client___segmentation__2[[#This Row],[date_web]],TODAY(),"M")</f>
        <v>54</v>
      </c>
      <c r="K72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21" s="21">
        <v>16</v>
      </c>
      <c r="M721" s="21">
        <f>BDD_client___segmentation__2[[#This Row],[24months_web]]*0.5</f>
        <v>8</v>
      </c>
      <c r="N721" s="21">
        <f ca="1">SUM(BDD_client___segmentation__2[[#This Row],[montant_score]],BDD_client___segmentation__2[[#This Row],[recence_score]],BDD_client___segmentation__2[[#This Row],[frequence_score]])</f>
        <v>38</v>
      </c>
      <c r="O721" s="19" t="s">
        <v>3724</v>
      </c>
      <c r="P721" s="19" t="s">
        <v>3343</v>
      </c>
      <c r="Q721" s="19" t="s">
        <v>3344</v>
      </c>
      <c r="R721" s="20">
        <v>44908</v>
      </c>
      <c r="S721">
        <v>3203</v>
      </c>
      <c r="T721">
        <v>249</v>
      </c>
    </row>
    <row r="722" spans="1:20" x14ac:dyDescent="0.25">
      <c r="A722">
        <v>721</v>
      </c>
      <c r="B722" s="19" t="s">
        <v>3725</v>
      </c>
      <c r="C722" s="19" t="s">
        <v>3726</v>
      </c>
      <c r="D722" s="19" t="s">
        <v>3727</v>
      </c>
      <c r="E722" s="19" t="s">
        <v>62</v>
      </c>
      <c r="F722" s="19" t="s">
        <v>63</v>
      </c>
      <c r="G722" s="21">
        <v>749</v>
      </c>
      <c r="H72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22" s="22">
        <v>44680</v>
      </c>
      <c r="J722" s="23">
        <f ca="1">DATEDIF(BDD_client___segmentation__2[[#This Row],[date_web]],TODAY(),"M")</f>
        <v>10</v>
      </c>
      <c r="K72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722" s="21">
        <v>5</v>
      </c>
      <c r="M722" s="21">
        <f>BDD_client___segmentation__2[[#This Row],[24months_web]]*0.5</f>
        <v>2.5</v>
      </c>
      <c r="N722" s="21">
        <f ca="1">SUM(BDD_client___segmentation__2[[#This Row],[montant_score]],BDD_client___segmentation__2[[#This Row],[recence_score]],BDD_client___segmentation__2[[#This Row],[frequence_score]])</f>
        <v>17.5</v>
      </c>
      <c r="O722" s="19" t="s">
        <v>2973</v>
      </c>
      <c r="P722" s="19" t="s">
        <v>3728</v>
      </c>
      <c r="Q722" s="19" t="s">
        <v>3729</v>
      </c>
      <c r="R722" s="20">
        <v>44244</v>
      </c>
      <c r="S722">
        <v>2807</v>
      </c>
      <c r="T722">
        <v>247</v>
      </c>
    </row>
    <row r="723" spans="1:20" x14ac:dyDescent="0.25">
      <c r="A723">
        <v>722</v>
      </c>
      <c r="B723" s="19" t="s">
        <v>817</v>
      </c>
      <c r="C723" s="19" t="s">
        <v>3730</v>
      </c>
      <c r="D723" s="19" t="s">
        <v>3731</v>
      </c>
      <c r="E723" s="19" t="s">
        <v>62</v>
      </c>
      <c r="F723" s="19" t="s">
        <v>49</v>
      </c>
      <c r="G723" s="21">
        <v>4994</v>
      </c>
      <c r="H72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23" s="22">
        <v>44548</v>
      </c>
      <c r="J723" s="23">
        <f ca="1">DATEDIF(BDD_client___segmentation__2[[#This Row],[date_web]],TODAY(),"M")</f>
        <v>15</v>
      </c>
      <c r="K72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23" s="21">
        <v>8</v>
      </c>
      <c r="M723" s="21">
        <f>BDD_client___segmentation__2[[#This Row],[24months_web]]*0.5</f>
        <v>4</v>
      </c>
      <c r="N723" s="21">
        <f ca="1">SUM(BDD_client___segmentation__2[[#This Row],[montant_score]],BDD_client___segmentation__2[[#This Row],[recence_score]],BDD_client___segmentation__2[[#This Row],[frequence_score]])</f>
        <v>35</v>
      </c>
      <c r="O723" s="19" t="s">
        <v>3732</v>
      </c>
      <c r="P723" s="19" t="s">
        <v>3733</v>
      </c>
      <c r="Q723" s="19" t="s">
        <v>238</v>
      </c>
      <c r="R723" s="20">
        <v>44368</v>
      </c>
      <c r="S723">
        <v>1199</v>
      </c>
      <c r="T723">
        <v>211</v>
      </c>
    </row>
    <row r="724" spans="1:20" x14ac:dyDescent="0.25">
      <c r="A724">
        <v>723</v>
      </c>
      <c r="B724" s="19" t="s">
        <v>1985</v>
      </c>
      <c r="C724" s="19" t="s">
        <v>3734</v>
      </c>
      <c r="D724" s="19" t="s">
        <v>3735</v>
      </c>
      <c r="E724" s="19" t="s">
        <v>48</v>
      </c>
      <c r="F724" s="19" t="s">
        <v>398</v>
      </c>
      <c r="G724" s="21">
        <v>2266</v>
      </c>
      <c r="H72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24" s="22">
        <v>44187</v>
      </c>
      <c r="J724" s="23">
        <f ca="1">DATEDIF(BDD_client___segmentation__2[[#This Row],[date_web]],TODAY(),"M")</f>
        <v>27</v>
      </c>
      <c r="K72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24" s="21">
        <v>3</v>
      </c>
      <c r="M724" s="21">
        <f>BDD_client___segmentation__2[[#This Row],[24months_web]]*0.5</f>
        <v>1.5</v>
      </c>
      <c r="N724" s="21">
        <f ca="1">SUM(BDD_client___segmentation__2[[#This Row],[montant_score]],BDD_client___segmentation__2[[#This Row],[recence_score]],BDD_client___segmentation__2[[#This Row],[frequence_score]])</f>
        <v>21.5</v>
      </c>
      <c r="O724" s="19" t="s">
        <v>915</v>
      </c>
      <c r="P724" s="19" t="s">
        <v>3736</v>
      </c>
      <c r="Q724" s="19" t="s">
        <v>3737</v>
      </c>
      <c r="R724" s="20">
        <v>43668</v>
      </c>
      <c r="S724">
        <v>3131</v>
      </c>
      <c r="T724">
        <v>240</v>
      </c>
    </row>
    <row r="725" spans="1:20" x14ac:dyDescent="0.25">
      <c r="A725">
        <v>724</v>
      </c>
      <c r="B725" s="19" t="s">
        <v>3738</v>
      </c>
      <c r="C725" s="19" t="s">
        <v>3739</v>
      </c>
      <c r="D725" s="19" t="s">
        <v>3740</v>
      </c>
      <c r="E725" s="19" t="s">
        <v>62</v>
      </c>
      <c r="F725" s="19" t="s">
        <v>49</v>
      </c>
      <c r="G725" s="21">
        <v>2507</v>
      </c>
      <c r="H72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25" s="22">
        <v>43154</v>
      </c>
      <c r="J725" s="23">
        <f ca="1">DATEDIF(BDD_client___segmentation__2[[#This Row],[date_web]],TODAY(),"M")</f>
        <v>61</v>
      </c>
      <c r="K72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25" s="21">
        <v>21</v>
      </c>
      <c r="M725" s="21">
        <f>BDD_client___segmentation__2[[#This Row],[24months_web]]*0.5</f>
        <v>10.5</v>
      </c>
      <c r="N725" s="21">
        <f ca="1">SUM(BDD_client___segmentation__2[[#This Row],[montant_score]],BDD_client___segmentation__2[[#This Row],[recence_score]],BDD_client___segmentation__2[[#This Row],[frequence_score]])</f>
        <v>30.5</v>
      </c>
      <c r="O725" s="19" t="s">
        <v>106</v>
      </c>
      <c r="P725" s="19" t="s">
        <v>3741</v>
      </c>
      <c r="Q725" s="19" t="s">
        <v>1930</v>
      </c>
      <c r="R725" s="20">
        <v>44186</v>
      </c>
      <c r="S725">
        <v>551</v>
      </c>
      <c r="T725">
        <v>132</v>
      </c>
    </row>
    <row r="726" spans="1:20" x14ac:dyDescent="0.25">
      <c r="A726">
        <v>725</v>
      </c>
      <c r="B726" s="19" t="s">
        <v>2476</v>
      </c>
      <c r="C726" s="19" t="s">
        <v>3742</v>
      </c>
      <c r="D726" s="19" t="s">
        <v>3743</v>
      </c>
      <c r="E726" s="19" t="s">
        <v>48</v>
      </c>
      <c r="F726" s="19" t="s">
        <v>398</v>
      </c>
      <c r="G726" s="21">
        <v>327</v>
      </c>
      <c r="H72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726" s="22">
        <v>43452</v>
      </c>
      <c r="J726" s="23">
        <f ca="1">DATEDIF(BDD_client___segmentation__2[[#This Row],[date_web]],TODAY(),"M")</f>
        <v>51</v>
      </c>
      <c r="K72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26" s="21">
        <v>18</v>
      </c>
      <c r="M726" s="21">
        <f>BDD_client___segmentation__2[[#This Row],[24months_web]]*0.5</f>
        <v>9</v>
      </c>
      <c r="N726" s="21">
        <f ca="1">SUM(BDD_client___segmentation__2[[#This Row],[montant_score]],BDD_client___segmentation__2[[#This Row],[recence_score]],BDD_client___segmentation__2[[#This Row],[frequence_score]])</f>
        <v>14</v>
      </c>
      <c r="O726" s="19" t="s">
        <v>3744</v>
      </c>
      <c r="P726" s="19" t="s">
        <v>3745</v>
      </c>
      <c r="Q726" s="19" t="s">
        <v>486</v>
      </c>
      <c r="R726" s="20">
        <v>43559</v>
      </c>
      <c r="S726">
        <v>2929</v>
      </c>
      <c r="T726">
        <v>73</v>
      </c>
    </row>
    <row r="727" spans="1:20" x14ac:dyDescent="0.25">
      <c r="A727">
        <v>726</v>
      </c>
      <c r="B727" s="19" t="s">
        <v>3746</v>
      </c>
      <c r="C727" s="19" t="s">
        <v>3747</v>
      </c>
      <c r="D727" s="19" t="s">
        <v>3748</v>
      </c>
      <c r="E727" s="19" t="s">
        <v>62</v>
      </c>
      <c r="F727" s="19" t="s">
        <v>398</v>
      </c>
      <c r="G727" s="21">
        <v>717</v>
      </c>
      <c r="H72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27" s="22">
        <v>44317</v>
      </c>
      <c r="J727" s="23">
        <f ca="1">DATEDIF(BDD_client___segmentation__2[[#This Row],[date_web]],TODAY(),"M")</f>
        <v>22</v>
      </c>
      <c r="K72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27" s="21">
        <v>12</v>
      </c>
      <c r="M727" s="21">
        <f>BDD_client___segmentation__2[[#This Row],[24months_web]]*0.5</f>
        <v>6</v>
      </c>
      <c r="N727" s="21">
        <f ca="1">SUM(BDD_client___segmentation__2[[#This Row],[montant_score]],BDD_client___segmentation__2[[#This Row],[recence_score]],BDD_client___segmentation__2[[#This Row],[frequence_score]])</f>
        <v>17</v>
      </c>
      <c r="O727" s="19" t="s">
        <v>386</v>
      </c>
      <c r="P727" s="19" t="s">
        <v>2629</v>
      </c>
      <c r="Q727" s="19" t="s">
        <v>2630</v>
      </c>
      <c r="R727" s="20">
        <v>43234</v>
      </c>
      <c r="S727">
        <v>2992</v>
      </c>
      <c r="T727">
        <v>124</v>
      </c>
    </row>
    <row r="728" spans="1:20" x14ac:dyDescent="0.25">
      <c r="A728">
        <v>727</v>
      </c>
      <c r="B728" s="19" t="s">
        <v>3749</v>
      </c>
      <c r="C728" s="19" t="s">
        <v>3750</v>
      </c>
      <c r="D728" s="19" t="s">
        <v>3751</v>
      </c>
      <c r="E728" s="19" t="s">
        <v>48</v>
      </c>
      <c r="F728" s="19" t="s">
        <v>63</v>
      </c>
      <c r="G728" s="21">
        <v>2103</v>
      </c>
      <c r="H72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28" s="22">
        <v>44225</v>
      </c>
      <c r="J728" s="23">
        <f ca="1">DATEDIF(BDD_client___segmentation__2[[#This Row],[date_web]],TODAY(),"M")</f>
        <v>25</v>
      </c>
      <c r="K72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28" s="21">
        <v>6</v>
      </c>
      <c r="M728" s="21">
        <f>BDD_client___segmentation__2[[#This Row],[24months_web]]*0.5</f>
        <v>3</v>
      </c>
      <c r="N728" s="21">
        <f ca="1">SUM(BDD_client___segmentation__2[[#This Row],[montant_score]],BDD_client___segmentation__2[[#This Row],[recence_score]],BDD_client___segmentation__2[[#This Row],[frequence_score]])</f>
        <v>23</v>
      </c>
      <c r="O728" s="19" t="s">
        <v>3752</v>
      </c>
      <c r="P728" s="19" t="s">
        <v>2947</v>
      </c>
      <c r="Q728" s="19" t="s">
        <v>2948</v>
      </c>
      <c r="R728" s="20">
        <v>43204</v>
      </c>
      <c r="S728">
        <v>4755</v>
      </c>
      <c r="T728">
        <v>69</v>
      </c>
    </row>
    <row r="729" spans="1:20" x14ac:dyDescent="0.25">
      <c r="A729">
        <v>728</v>
      </c>
      <c r="B729" s="19" t="s">
        <v>3753</v>
      </c>
      <c r="C729" s="19" t="s">
        <v>3754</v>
      </c>
      <c r="D729" s="19" t="s">
        <v>3755</v>
      </c>
      <c r="E729" s="19" t="s">
        <v>62</v>
      </c>
      <c r="F729" s="19" t="s">
        <v>49</v>
      </c>
      <c r="G729" s="21">
        <v>322</v>
      </c>
      <c r="H72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729" s="22">
        <v>44548</v>
      </c>
      <c r="J729" s="23">
        <f ca="1">DATEDIF(BDD_client___segmentation__2[[#This Row],[date_web]],TODAY(),"M")</f>
        <v>15</v>
      </c>
      <c r="K72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29" s="21">
        <v>1</v>
      </c>
      <c r="M729" s="21">
        <f>BDD_client___segmentation__2[[#This Row],[24months_web]]*0.5</f>
        <v>0.5</v>
      </c>
      <c r="N729" s="21">
        <f ca="1">SUM(BDD_client___segmentation__2[[#This Row],[montant_score]],BDD_client___segmentation__2[[#This Row],[recence_score]],BDD_client___segmentation__2[[#This Row],[frequence_score]])</f>
        <v>6.5</v>
      </c>
      <c r="O729" s="19" t="s">
        <v>3756</v>
      </c>
      <c r="P729" s="19" t="s">
        <v>3757</v>
      </c>
      <c r="Q729" s="19" t="s">
        <v>3758</v>
      </c>
      <c r="R729" s="20">
        <v>44301</v>
      </c>
      <c r="S729">
        <v>1343</v>
      </c>
      <c r="T729">
        <v>17</v>
      </c>
    </row>
    <row r="730" spans="1:20" x14ac:dyDescent="0.25">
      <c r="A730">
        <v>729</v>
      </c>
      <c r="B730" s="19" t="s">
        <v>3759</v>
      </c>
      <c r="C730" s="19" t="s">
        <v>3760</v>
      </c>
      <c r="D730" s="19" t="s">
        <v>3761</v>
      </c>
      <c r="E730" s="19" t="s">
        <v>62</v>
      </c>
      <c r="F730" s="19" t="s">
        <v>49</v>
      </c>
      <c r="G730" s="21">
        <v>4467</v>
      </c>
      <c r="H73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30" s="22">
        <v>43438</v>
      </c>
      <c r="J730" s="23">
        <f ca="1">DATEDIF(BDD_client___segmentation__2[[#This Row],[date_web]],TODAY(),"M")</f>
        <v>51</v>
      </c>
      <c r="K73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30" s="21">
        <v>25</v>
      </c>
      <c r="M730" s="21">
        <f>BDD_client___segmentation__2[[#This Row],[24months_web]]*0.5</f>
        <v>12.5</v>
      </c>
      <c r="N730" s="21">
        <f ca="1">SUM(BDD_client___segmentation__2[[#This Row],[montant_score]],BDD_client___segmentation__2[[#This Row],[recence_score]],BDD_client___segmentation__2[[#This Row],[frequence_score]])</f>
        <v>42.5</v>
      </c>
      <c r="O730" s="19" t="s">
        <v>3220</v>
      </c>
      <c r="P730" s="19" t="s">
        <v>3762</v>
      </c>
      <c r="Q730" s="19" t="s">
        <v>89</v>
      </c>
      <c r="R730" s="20">
        <v>43650</v>
      </c>
      <c r="S730">
        <v>3776</v>
      </c>
      <c r="T730">
        <v>84</v>
      </c>
    </row>
    <row r="731" spans="1:20" x14ac:dyDescent="0.25">
      <c r="A731">
        <v>730</v>
      </c>
      <c r="B731" s="19" t="s">
        <v>103</v>
      </c>
      <c r="C731" s="19" t="s">
        <v>3763</v>
      </c>
      <c r="D731" s="19" t="s">
        <v>3764</v>
      </c>
      <c r="E731" s="19" t="s">
        <v>62</v>
      </c>
      <c r="F731" s="19" t="s">
        <v>49</v>
      </c>
      <c r="G731" s="21">
        <v>297</v>
      </c>
      <c r="H73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731" s="22">
        <v>44469</v>
      </c>
      <c r="J731" s="23">
        <f ca="1">DATEDIF(BDD_client___segmentation__2[[#This Row],[date_web]],TODAY(),"M")</f>
        <v>17</v>
      </c>
      <c r="K73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31" s="21">
        <v>5</v>
      </c>
      <c r="M731" s="21">
        <f>BDD_client___segmentation__2[[#This Row],[24months_web]]*0.5</f>
        <v>2.5</v>
      </c>
      <c r="N731" s="21">
        <f ca="1">SUM(BDD_client___segmentation__2[[#This Row],[montant_score]],BDD_client___segmentation__2[[#This Row],[recence_score]],BDD_client___segmentation__2[[#This Row],[frequence_score]])</f>
        <v>8.5</v>
      </c>
      <c r="O731" s="19" t="s">
        <v>70</v>
      </c>
      <c r="P731" s="19" t="s">
        <v>3765</v>
      </c>
      <c r="Q731" s="19" t="s">
        <v>3766</v>
      </c>
      <c r="R731" s="20">
        <v>44493</v>
      </c>
      <c r="S731">
        <v>224</v>
      </c>
      <c r="T731">
        <v>235</v>
      </c>
    </row>
    <row r="732" spans="1:20" x14ac:dyDescent="0.25">
      <c r="A732">
        <v>731</v>
      </c>
      <c r="B732" s="19" t="s">
        <v>3767</v>
      </c>
      <c r="C732" s="19" t="s">
        <v>3768</v>
      </c>
      <c r="D732" s="19" t="s">
        <v>3769</v>
      </c>
      <c r="E732" s="19" t="s">
        <v>62</v>
      </c>
      <c r="F732" s="19" t="s">
        <v>398</v>
      </c>
      <c r="G732" s="21">
        <v>3927</v>
      </c>
      <c r="H73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32" s="22">
        <v>44806</v>
      </c>
      <c r="J732" s="23">
        <f ca="1">DATEDIF(BDD_client___segmentation__2[[#This Row],[date_web]],TODAY(),"M")</f>
        <v>6</v>
      </c>
      <c r="K73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732" s="21">
        <v>24</v>
      </c>
      <c r="M732" s="21">
        <f>BDD_client___segmentation__2[[#This Row],[24months_web]]*0.5</f>
        <v>12</v>
      </c>
      <c r="N732" s="21">
        <f ca="1">SUM(BDD_client___segmentation__2[[#This Row],[montant_score]],BDD_client___segmentation__2[[#This Row],[recence_score]],BDD_client___segmentation__2[[#This Row],[frequence_score]])</f>
        <v>52</v>
      </c>
      <c r="O732" s="19" t="s">
        <v>3770</v>
      </c>
      <c r="P732" s="19" t="s">
        <v>3771</v>
      </c>
      <c r="Q732" s="19" t="s">
        <v>3772</v>
      </c>
      <c r="R732" s="20">
        <v>44110</v>
      </c>
      <c r="S732">
        <v>1227</v>
      </c>
      <c r="T732">
        <v>14</v>
      </c>
    </row>
    <row r="733" spans="1:20" x14ac:dyDescent="0.25">
      <c r="A733">
        <v>732</v>
      </c>
      <c r="B733" s="19" t="s">
        <v>3773</v>
      </c>
      <c r="C733" s="19" t="s">
        <v>3774</v>
      </c>
      <c r="D733" s="19" t="s">
        <v>3775</v>
      </c>
      <c r="E733" s="19" t="s">
        <v>48</v>
      </c>
      <c r="F733" s="19" t="s">
        <v>49</v>
      </c>
      <c r="G733" s="21">
        <v>3836</v>
      </c>
      <c r="H73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33" s="22">
        <v>44579</v>
      </c>
      <c r="J733" s="23">
        <f ca="1">DATEDIF(BDD_client___segmentation__2[[#This Row],[date_web]],TODAY(),"M")</f>
        <v>14</v>
      </c>
      <c r="K73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33" s="21">
        <v>9</v>
      </c>
      <c r="M733" s="21">
        <f>BDD_client___segmentation__2[[#This Row],[24months_web]]*0.5</f>
        <v>4.5</v>
      </c>
      <c r="N733" s="21">
        <f ca="1">SUM(BDD_client___segmentation__2[[#This Row],[montant_score]],BDD_client___segmentation__2[[#This Row],[recence_score]],BDD_client___segmentation__2[[#This Row],[frequence_score]])</f>
        <v>35.5</v>
      </c>
      <c r="O733" s="19" t="s">
        <v>1166</v>
      </c>
      <c r="P733" s="19" t="s">
        <v>3776</v>
      </c>
      <c r="Q733" s="19" t="s">
        <v>238</v>
      </c>
      <c r="R733" s="20">
        <v>43474</v>
      </c>
      <c r="S733">
        <v>3294</v>
      </c>
      <c r="T733">
        <v>70</v>
      </c>
    </row>
    <row r="734" spans="1:20" x14ac:dyDescent="0.25">
      <c r="A734">
        <v>733</v>
      </c>
      <c r="B734" s="19" t="s">
        <v>3777</v>
      </c>
      <c r="C734" s="19" t="s">
        <v>3778</v>
      </c>
      <c r="D734" s="19" t="s">
        <v>3779</v>
      </c>
      <c r="E734" s="19" t="s">
        <v>62</v>
      </c>
      <c r="F734" s="19" t="s">
        <v>49</v>
      </c>
      <c r="G734" s="21">
        <v>2338</v>
      </c>
      <c r="H73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34" s="22">
        <v>44766</v>
      </c>
      <c r="J734" s="23">
        <f ca="1">DATEDIF(BDD_client___segmentation__2[[#This Row],[date_web]],TODAY(),"M")</f>
        <v>8</v>
      </c>
      <c r="K73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734" s="21">
        <v>10</v>
      </c>
      <c r="M734" s="21">
        <f>BDD_client___segmentation__2[[#This Row],[24months_web]]*0.5</f>
        <v>5</v>
      </c>
      <c r="N734" s="21">
        <f ca="1">SUM(BDD_client___segmentation__2[[#This Row],[montant_score]],BDD_client___segmentation__2[[#This Row],[recence_score]],BDD_client___segmentation__2[[#This Row],[frequence_score]])</f>
        <v>30</v>
      </c>
      <c r="O734" s="19" t="s">
        <v>3780</v>
      </c>
      <c r="P734" s="19" t="s">
        <v>3781</v>
      </c>
      <c r="Q734" s="19" t="s">
        <v>1353</v>
      </c>
      <c r="R734" s="20">
        <v>44708</v>
      </c>
      <c r="S734">
        <v>2884</v>
      </c>
      <c r="T734">
        <v>208</v>
      </c>
    </row>
    <row r="735" spans="1:20" x14ac:dyDescent="0.25">
      <c r="A735">
        <v>734</v>
      </c>
      <c r="B735" s="19" t="s">
        <v>641</v>
      </c>
      <c r="C735" s="19" t="s">
        <v>3782</v>
      </c>
      <c r="D735" s="19" t="s">
        <v>3783</v>
      </c>
      <c r="E735" s="19" t="s">
        <v>62</v>
      </c>
      <c r="F735" s="19" t="s">
        <v>63</v>
      </c>
      <c r="G735" s="21">
        <v>2282</v>
      </c>
      <c r="H73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35" s="22">
        <v>43450</v>
      </c>
      <c r="J735" s="23">
        <f ca="1">DATEDIF(BDD_client___segmentation__2[[#This Row],[date_web]],TODAY(),"M")</f>
        <v>51</v>
      </c>
      <c r="K73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35" s="21">
        <v>2</v>
      </c>
      <c r="M735" s="21">
        <f>BDD_client___segmentation__2[[#This Row],[24months_web]]*0.5</f>
        <v>1</v>
      </c>
      <c r="N735" s="21">
        <f ca="1">SUM(BDD_client___segmentation__2[[#This Row],[montant_score]],BDD_client___segmentation__2[[#This Row],[recence_score]],BDD_client___segmentation__2[[#This Row],[frequence_score]])</f>
        <v>21</v>
      </c>
      <c r="O735" s="19" t="s">
        <v>100</v>
      </c>
      <c r="P735" s="19" t="s">
        <v>3784</v>
      </c>
      <c r="Q735" s="19" t="s">
        <v>359</v>
      </c>
      <c r="R735" s="20">
        <v>43822</v>
      </c>
      <c r="S735">
        <v>857</v>
      </c>
      <c r="T735">
        <v>198</v>
      </c>
    </row>
    <row r="736" spans="1:20" x14ac:dyDescent="0.25">
      <c r="A736">
        <v>735</v>
      </c>
      <c r="B736" s="19" t="s">
        <v>3785</v>
      </c>
      <c r="C736" s="19" t="s">
        <v>3786</v>
      </c>
      <c r="D736" s="19" t="s">
        <v>3787</v>
      </c>
      <c r="E736" s="19" t="s">
        <v>62</v>
      </c>
      <c r="F736" s="19" t="s">
        <v>49</v>
      </c>
      <c r="G736" s="21">
        <v>1152</v>
      </c>
      <c r="H73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36" s="22">
        <v>44191</v>
      </c>
      <c r="J736" s="23">
        <f ca="1">DATEDIF(BDD_client___segmentation__2[[#This Row],[date_web]],TODAY(),"M")</f>
        <v>27</v>
      </c>
      <c r="K73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36" s="21">
        <v>4</v>
      </c>
      <c r="M736" s="21">
        <f>BDD_client___segmentation__2[[#This Row],[24months_web]]*0.5</f>
        <v>2</v>
      </c>
      <c r="N736" s="21">
        <f ca="1">SUM(BDD_client___segmentation__2[[#This Row],[montant_score]],BDD_client___segmentation__2[[#This Row],[recence_score]],BDD_client___segmentation__2[[#This Row],[frequence_score]])</f>
        <v>22</v>
      </c>
      <c r="O736" s="19" t="s">
        <v>3788</v>
      </c>
      <c r="P736" s="19" t="s">
        <v>3789</v>
      </c>
      <c r="Q736" s="19" t="s">
        <v>3790</v>
      </c>
      <c r="R736" s="20">
        <v>43915</v>
      </c>
      <c r="S736">
        <v>4643</v>
      </c>
      <c r="T736">
        <v>56</v>
      </c>
    </row>
    <row r="737" spans="1:20" x14ac:dyDescent="0.25">
      <c r="A737">
        <v>736</v>
      </c>
      <c r="B737" s="19" t="s">
        <v>3791</v>
      </c>
      <c r="C737" s="19" t="s">
        <v>3792</v>
      </c>
      <c r="D737" s="19" t="s">
        <v>3793</v>
      </c>
      <c r="E737" s="19" t="s">
        <v>62</v>
      </c>
      <c r="F737" s="19" t="s">
        <v>125</v>
      </c>
      <c r="G737" s="21">
        <v>4176</v>
      </c>
      <c r="H73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37" s="22">
        <v>43747</v>
      </c>
      <c r="J737" s="23">
        <f ca="1">DATEDIF(BDD_client___segmentation__2[[#This Row],[date_web]],TODAY(),"M")</f>
        <v>41</v>
      </c>
      <c r="K73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37" s="21">
        <v>12</v>
      </c>
      <c r="M737" s="21">
        <f>BDD_client___segmentation__2[[#This Row],[24months_web]]*0.5</f>
        <v>6</v>
      </c>
      <c r="N737" s="21">
        <f ca="1">SUM(BDD_client___segmentation__2[[#This Row],[montant_score]],BDD_client___segmentation__2[[#This Row],[recence_score]],BDD_client___segmentation__2[[#This Row],[frequence_score]])</f>
        <v>36</v>
      </c>
      <c r="O737" s="19" t="s">
        <v>3794</v>
      </c>
      <c r="P737" s="19" t="s">
        <v>3795</v>
      </c>
      <c r="Q737" s="19" t="s">
        <v>3796</v>
      </c>
      <c r="R737" s="20">
        <v>43635</v>
      </c>
      <c r="S737">
        <v>3739</v>
      </c>
      <c r="T737">
        <v>6</v>
      </c>
    </row>
    <row r="738" spans="1:20" x14ac:dyDescent="0.25">
      <c r="A738">
        <v>737</v>
      </c>
      <c r="B738" s="19" t="s">
        <v>2043</v>
      </c>
      <c r="C738" s="19" t="s">
        <v>3797</v>
      </c>
      <c r="D738" s="19" t="s">
        <v>3798</v>
      </c>
      <c r="E738" s="19" t="s">
        <v>62</v>
      </c>
      <c r="F738" s="19" t="s">
        <v>49</v>
      </c>
      <c r="G738" s="21">
        <v>642</v>
      </c>
      <c r="H73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38" s="22">
        <v>44815</v>
      </c>
      <c r="J738" s="23">
        <f ca="1">DATEDIF(BDD_client___segmentation__2[[#This Row],[date_web]],TODAY(),"M")</f>
        <v>6</v>
      </c>
      <c r="K73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738" s="21">
        <v>25</v>
      </c>
      <c r="M738" s="21">
        <f>BDD_client___segmentation__2[[#This Row],[24months_web]]*0.5</f>
        <v>12.5</v>
      </c>
      <c r="N738" s="21">
        <f ca="1">SUM(BDD_client___segmentation__2[[#This Row],[montant_score]],BDD_client___segmentation__2[[#This Row],[recence_score]],BDD_client___segmentation__2[[#This Row],[frequence_score]])</f>
        <v>32.5</v>
      </c>
      <c r="O738" s="19" t="s">
        <v>56</v>
      </c>
      <c r="P738" s="19" t="s">
        <v>3799</v>
      </c>
      <c r="Q738" s="19" t="s">
        <v>855</v>
      </c>
      <c r="R738" s="20">
        <v>43852</v>
      </c>
      <c r="S738">
        <v>216</v>
      </c>
      <c r="T738">
        <v>97</v>
      </c>
    </row>
    <row r="739" spans="1:20" x14ac:dyDescent="0.25">
      <c r="A739">
        <v>738</v>
      </c>
      <c r="B739" s="19" t="s">
        <v>3800</v>
      </c>
      <c r="C739" s="19" t="s">
        <v>3801</v>
      </c>
      <c r="D739" s="19" t="s">
        <v>3802</v>
      </c>
      <c r="E739" s="19" t="s">
        <v>62</v>
      </c>
      <c r="F739" s="19" t="s">
        <v>398</v>
      </c>
      <c r="G739" s="21">
        <v>3221</v>
      </c>
      <c r="H73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39" s="22">
        <v>44011</v>
      </c>
      <c r="J739" s="23">
        <f ca="1">DATEDIF(BDD_client___segmentation__2[[#This Row],[date_web]],TODAY(),"M")</f>
        <v>32</v>
      </c>
      <c r="K73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39" s="21">
        <v>4</v>
      </c>
      <c r="M739" s="21">
        <f>BDD_client___segmentation__2[[#This Row],[24months_web]]*0.5</f>
        <v>2</v>
      </c>
      <c r="N739" s="21">
        <f ca="1">SUM(BDD_client___segmentation__2[[#This Row],[montant_score]],BDD_client___segmentation__2[[#This Row],[recence_score]],BDD_client___segmentation__2[[#This Row],[frequence_score]])</f>
        <v>32</v>
      </c>
      <c r="O739" s="19" t="s">
        <v>70</v>
      </c>
      <c r="P739" s="19" t="s">
        <v>3803</v>
      </c>
      <c r="Q739" s="19" t="s">
        <v>3804</v>
      </c>
      <c r="R739" s="20">
        <v>43863</v>
      </c>
      <c r="S739">
        <v>132</v>
      </c>
      <c r="T739">
        <v>70</v>
      </c>
    </row>
    <row r="740" spans="1:20" x14ac:dyDescent="0.25">
      <c r="A740">
        <v>739</v>
      </c>
      <c r="B740" s="19" t="s">
        <v>3805</v>
      </c>
      <c r="C740" s="19" t="s">
        <v>762</v>
      </c>
      <c r="D740" s="19" t="s">
        <v>3806</v>
      </c>
      <c r="E740" s="19" t="s">
        <v>62</v>
      </c>
      <c r="F740" s="19" t="s">
        <v>49</v>
      </c>
      <c r="G740" s="21">
        <v>3217</v>
      </c>
      <c r="H74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40" s="22">
        <v>43858</v>
      </c>
      <c r="J740" s="23">
        <f ca="1">DATEDIF(BDD_client___segmentation__2[[#This Row],[date_web]],TODAY(),"M")</f>
        <v>37</v>
      </c>
      <c r="K74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40" s="21">
        <v>5</v>
      </c>
      <c r="M740" s="21">
        <f>BDD_client___segmentation__2[[#This Row],[24months_web]]*0.5</f>
        <v>2.5</v>
      </c>
      <c r="N740" s="21">
        <f ca="1">SUM(BDD_client___segmentation__2[[#This Row],[montant_score]],BDD_client___segmentation__2[[#This Row],[recence_score]],BDD_client___segmentation__2[[#This Row],[frequence_score]])</f>
        <v>32.5</v>
      </c>
      <c r="O740" s="19" t="s">
        <v>106</v>
      </c>
      <c r="P740" s="19" t="s">
        <v>3807</v>
      </c>
      <c r="Q740" s="19" t="s">
        <v>3808</v>
      </c>
      <c r="R740" s="20">
        <v>43743</v>
      </c>
      <c r="S740">
        <v>2068</v>
      </c>
      <c r="T740">
        <v>40</v>
      </c>
    </row>
    <row r="741" spans="1:20" x14ac:dyDescent="0.25">
      <c r="A741">
        <v>740</v>
      </c>
      <c r="B741" s="19" t="s">
        <v>3809</v>
      </c>
      <c r="C741" s="19" t="s">
        <v>3810</v>
      </c>
      <c r="D741" s="19" t="s">
        <v>3811</v>
      </c>
      <c r="E741" s="19" t="s">
        <v>48</v>
      </c>
      <c r="F741" s="19" t="s">
        <v>49</v>
      </c>
      <c r="G741" s="21">
        <v>2451</v>
      </c>
      <c r="H74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41" s="22">
        <v>43574</v>
      </c>
      <c r="J741" s="23">
        <f ca="1">DATEDIF(BDD_client___segmentation__2[[#This Row],[date_web]],TODAY(),"M")</f>
        <v>47</v>
      </c>
      <c r="K74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41" s="21">
        <v>26</v>
      </c>
      <c r="M741" s="21">
        <f>BDD_client___segmentation__2[[#This Row],[24months_web]]*0.5</f>
        <v>13</v>
      </c>
      <c r="N741" s="21">
        <f ca="1">SUM(BDD_client___segmentation__2[[#This Row],[montant_score]],BDD_client___segmentation__2[[#This Row],[recence_score]],BDD_client___segmentation__2[[#This Row],[frequence_score]])</f>
        <v>33</v>
      </c>
      <c r="O741" s="19" t="s">
        <v>2479</v>
      </c>
      <c r="P741" s="19" t="s">
        <v>464</v>
      </c>
      <c r="Q741" s="19" t="s">
        <v>465</v>
      </c>
      <c r="R741" s="20">
        <v>44154</v>
      </c>
      <c r="S741">
        <v>3536</v>
      </c>
      <c r="T741">
        <v>173</v>
      </c>
    </row>
    <row r="742" spans="1:20" x14ac:dyDescent="0.25">
      <c r="A742">
        <v>741</v>
      </c>
      <c r="B742" s="19" t="s">
        <v>3812</v>
      </c>
      <c r="C742" s="19" t="s">
        <v>3813</v>
      </c>
      <c r="D742" s="19" t="s">
        <v>3814</v>
      </c>
      <c r="E742" s="19" t="s">
        <v>48</v>
      </c>
      <c r="F742" s="19" t="s">
        <v>49</v>
      </c>
      <c r="G742" s="21">
        <v>2160</v>
      </c>
      <c r="H74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42" s="22">
        <v>44423</v>
      </c>
      <c r="J742" s="23">
        <f ca="1">DATEDIF(BDD_client___segmentation__2[[#This Row],[date_web]],TODAY(),"M")</f>
        <v>19</v>
      </c>
      <c r="K74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42" s="21">
        <v>18</v>
      </c>
      <c r="M742" s="21">
        <f>BDD_client___segmentation__2[[#This Row],[24months_web]]*0.5</f>
        <v>9</v>
      </c>
      <c r="N742" s="21">
        <f ca="1">SUM(BDD_client___segmentation__2[[#This Row],[montant_score]],BDD_client___segmentation__2[[#This Row],[recence_score]],BDD_client___segmentation__2[[#This Row],[frequence_score]])</f>
        <v>30</v>
      </c>
      <c r="O742" s="19" t="s">
        <v>2290</v>
      </c>
      <c r="P742" s="19" t="s">
        <v>2543</v>
      </c>
      <c r="Q742" s="19" t="s">
        <v>2544</v>
      </c>
      <c r="R742" s="20">
        <v>43258</v>
      </c>
      <c r="S742">
        <v>4610</v>
      </c>
      <c r="T742">
        <v>100</v>
      </c>
    </row>
    <row r="743" spans="1:20" x14ac:dyDescent="0.25">
      <c r="A743">
        <v>742</v>
      </c>
      <c r="B743" s="19" t="s">
        <v>3815</v>
      </c>
      <c r="C743" s="19" t="s">
        <v>3816</v>
      </c>
      <c r="D743" s="19" t="s">
        <v>3817</v>
      </c>
      <c r="E743" s="19" t="s">
        <v>62</v>
      </c>
      <c r="F743" s="19" t="s">
        <v>49</v>
      </c>
      <c r="G743" s="21">
        <v>1800</v>
      </c>
      <c r="H74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43" s="22">
        <v>43204</v>
      </c>
      <c r="J743" s="23">
        <f ca="1">DATEDIF(BDD_client___segmentation__2[[#This Row],[date_web]],TODAY(),"M")</f>
        <v>59</v>
      </c>
      <c r="K74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43" s="21">
        <v>24</v>
      </c>
      <c r="M743" s="21">
        <f>BDD_client___segmentation__2[[#This Row],[24months_web]]*0.5</f>
        <v>12</v>
      </c>
      <c r="N743" s="21">
        <f ca="1">SUM(BDD_client___segmentation__2[[#This Row],[montant_score]],BDD_client___segmentation__2[[#This Row],[recence_score]],BDD_client___segmentation__2[[#This Row],[frequence_score]])</f>
        <v>32</v>
      </c>
      <c r="O743" s="19" t="s">
        <v>3818</v>
      </c>
      <c r="P743" s="19" t="s">
        <v>3819</v>
      </c>
      <c r="Q743" s="19" t="s">
        <v>3667</v>
      </c>
      <c r="R743" s="20">
        <v>43406</v>
      </c>
      <c r="S743">
        <v>115</v>
      </c>
      <c r="T743">
        <v>53</v>
      </c>
    </row>
    <row r="744" spans="1:20" x14ac:dyDescent="0.25">
      <c r="A744">
        <v>743</v>
      </c>
      <c r="B744" s="19" t="s">
        <v>3820</v>
      </c>
      <c r="C744" s="19" t="s">
        <v>3821</v>
      </c>
      <c r="D744" s="19" t="s">
        <v>3822</v>
      </c>
      <c r="E744" s="19" t="s">
        <v>48</v>
      </c>
      <c r="F744" s="19" t="s">
        <v>49</v>
      </c>
      <c r="G744" s="21">
        <v>2027</v>
      </c>
      <c r="H74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44" s="22">
        <v>44790</v>
      </c>
      <c r="J744" s="23">
        <f ca="1">DATEDIF(BDD_client___segmentation__2[[#This Row],[date_web]],TODAY(),"M")</f>
        <v>7</v>
      </c>
      <c r="K74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744" s="21">
        <v>3</v>
      </c>
      <c r="M744" s="21">
        <f>BDD_client___segmentation__2[[#This Row],[24months_web]]*0.5</f>
        <v>1.5</v>
      </c>
      <c r="N744" s="21">
        <f ca="1">SUM(BDD_client___segmentation__2[[#This Row],[montant_score]],BDD_client___segmentation__2[[#This Row],[recence_score]],BDD_client___segmentation__2[[#This Row],[frequence_score]])</f>
        <v>26.5</v>
      </c>
      <c r="O744" s="19" t="s">
        <v>3823</v>
      </c>
      <c r="P744" s="19" t="s">
        <v>475</v>
      </c>
      <c r="Q744" s="19" t="s">
        <v>441</v>
      </c>
      <c r="R744" s="20">
        <v>44370</v>
      </c>
      <c r="S744">
        <v>1772</v>
      </c>
      <c r="T744">
        <v>41</v>
      </c>
    </row>
    <row r="745" spans="1:20" x14ac:dyDescent="0.25">
      <c r="A745">
        <v>744</v>
      </c>
      <c r="B745" s="19" t="s">
        <v>3824</v>
      </c>
      <c r="C745" s="19" t="s">
        <v>3825</v>
      </c>
      <c r="D745" s="19" t="s">
        <v>3826</v>
      </c>
      <c r="E745" s="19" t="s">
        <v>62</v>
      </c>
      <c r="F745" s="19" t="s">
        <v>49</v>
      </c>
      <c r="G745" s="21">
        <v>4602</v>
      </c>
      <c r="H74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45" s="22">
        <v>44924</v>
      </c>
      <c r="J745" s="23">
        <f ca="1">DATEDIF(BDD_client___segmentation__2[[#This Row],[date_web]],TODAY(),"M")</f>
        <v>2</v>
      </c>
      <c r="K74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745" s="21">
        <v>29</v>
      </c>
      <c r="M745" s="21">
        <f>BDD_client___segmentation__2[[#This Row],[24months_web]]*0.5</f>
        <v>14.5</v>
      </c>
      <c r="N745" s="21">
        <f ca="1">SUM(BDD_client___segmentation__2[[#This Row],[montant_score]],BDD_client___segmentation__2[[#This Row],[recence_score]],BDD_client___segmentation__2[[#This Row],[frequence_score]])</f>
        <v>64.5</v>
      </c>
      <c r="O745" s="19" t="s">
        <v>3827</v>
      </c>
      <c r="P745" s="19" t="s">
        <v>3084</v>
      </c>
      <c r="Q745" s="19" t="s">
        <v>2117</v>
      </c>
      <c r="R745" s="20">
        <v>43195</v>
      </c>
      <c r="S745">
        <v>3424</v>
      </c>
      <c r="T745">
        <v>81</v>
      </c>
    </row>
    <row r="746" spans="1:20" x14ac:dyDescent="0.25">
      <c r="A746">
        <v>745</v>
      </c>
      <c r="B746" s="19" t="s">
        <v>3828</v>
      </c>
      <c r="C746" s="19" t="s">
        <v>3829</v>
      </c>
      <c r="D746" s="19" t="s">
        <v>3830</v>
      </c>
      <c r="E746" s="19" t="s">
        <v>48</v>
      </c>
      <c r="F746" s="19" t="s">
        <v>49</v>
      </c>
      <c r="G746" s="21">
        <v>1526</v>
      </c>
      <c r="H74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46" s="22">
        <v>43700</v>
      </c>
      <c r="J746" s="23">
        <f ca="1">DATEDIF(BDD_client___segmentation__2[[#This Row],[date_web]],TODAY(),"M")</f>
        <v>43</v>
      </c>
      <c r="K74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46" s="21">
        <v>19</v>
      </c>
      <c r="M746" s="21">
        <f>BDD_client___segmentation__2[[#This Row],[24months_web]]*0.5</f>
        <v>9.5</v>
      </c>
      <c r="N746" s="21">
        <f ca="1">SUM(BDD_client___segmentation__2[[#This Row],[montant_score]],BDD_client___segmentation__2[[#This Row],[recence_score]],BDD_client___segmentation__2[[#This Row],[frequence_score]])</f>
        <v>29.5</v>
      </c>
      <c r="O746" s="19" t="s">
        <v>3831</v>
      </c>
      <c r="P746" s="19" t="s">
        <v>3629</v>
      </c>
      <c r="Q746" s="19" t="s">
        <v>3630</v>
      </c>
      <c r="R746" s="20">
        <v>43667</v>
      </c>
      <c r="S746">
        <v>3998</v>
      </c>
      <c r="T746">
        <v>120</v>
      </c>
    </row>
    <row r="747" spans="1:20" x14ac:dyDescent="0.25">
      <c r="A747">
        <v>746</v>
      </c>
      <c r="B747" s="19" t="s">
        <v>3832</v>
      </c>
      <c r="C747" s="19" t="s">
        <v>3833</v>
      </c>
      <c r="D747" s="19" t="s">
        <v>3834</v>
      </c>
      <c r="E747" s="19" t="s">
        <v>62</v>
      </c>
      <c r="F747" s="19" t="s">
        <v>49</v>
      </c>
      <c r="G747" s="21">
        <v>2851</v>
      </c>
      <c r="H74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47" s="22">
        <v>43398</v>
      </c>
      <c r="J747" s="23">
        <f ca="1">DATEDIF(BDD_client___segmentation__2[[#This Row],[date_web]],TODAY(),"M")</f>
        <v>53</v>
      </c>
      <c r="K74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47" s="21">
        <v>20</v>
      </c>
      <c r="M747" s="21">
        <f>BDD_client___segmentation__2[[#This Row],[24months_web]]*0.5</f>
        <v>10</v>
      </c>
      <c r="N747" s="21">
        <f ca="1">SUM(BDD_client___segmentation__2[[#This Row],[montant_score]],BDD_client___segmentation__2[[#This Row],[recence_score]],BDD_client___segmentation__2[[#This Row],[frequence_score]])</f>
        <v>30</v>
      </c>
      <c r="O747" s="19" t="s">
        <v>3835</v>
      </c>
      <c r="P747" s="19" t="s">
        <v>3836</v>
      </c>
      <c r="Q747" s="19" t="s">
        <v>3837</v>
      </c>
      <c r="R747" s="20">
        <v>43614</v>
      </c>
      <c r="S747">
        <v>3486</v>
      </c>
      <c r="T747">
        <v>162</v>
      </c>
    </row>
    <row r="748" spans="1:20" x14ac:dyDescent="0.25">
      <c r="A748">
        <v>747</v>
      </c>
      <c r="B748" s="19" t="s">
        <v>3838</v>
      </c>
      <c r="C748" s="19" t="s">
        <v>3839</v>
      </c>
      <c r="D748" s="19" t="s">
        <v>3840</v>
      </c>
      <c r="E748" s="19" t="s">
        <v>62</v>
      </c>
      <c r="F748" s="19" t="s">
        <v>49</v>
      </c>
      <c r="G748" s="21">
        <v>464</v>
      </c>
      <c r="H74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748" s="22">
        <v>44516</v>
      </c>
      <c r="J748" s="23">
        <f ca="1">DATEDIF(BDD_client___segmentation__2[[#This Row],[date_web]],TODAY(),"M")</f>
        <v>16</v>
      </c>
      <c r="K74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48" s="21">
        <v>20</v>
      </c>
      <c r="M748" s="21">
        <f>BDD_client___segmentation__2[[#This Row],[24months_web]]*0.5</f>
        <v>10</v>
      </c>
      <c r="N748" s="21">
        <f ca="1">SUM(BDD_client___segmentation__2[[#This Row],[montant_score]],BDD_client___segmentation__2[[#This Row],[recence_score]],BDD_client___segmentation__2[[#This Row],[frequence_score]])</f>
        <v>16</v>
      </c>
      <c r="O748" s="19" t="s">
        <v>3841</v>
      </c>
      <c r="P748" s="19" t="s">
        <v>3842</v>
      </c>
      <c r="Q748" s="19" t="s">
        <v>3843</v>
      </c>
      <c r="R748" s="20">
        <v>43545</v>
      </c>
      <c r="S748">
        <v>4103</v>
      </c>
      <c r="T748">
        <v>73</v>
      </c>
    </row>
    <row r="749" spans="1:20" x14ac:dyDescent="0.25">
      <c r="A749">
        <v>748</v>
      </c>
      <c r="B749" s="19" t="s">
        <v>3844</v>
      </c>
      <c r="C749" s="19" t="s">
        <v>3845</v>
      </c>
      <c r="D749" s="19" t="s">
        <v>3846</v>
      </c>
      <c r="E749" s="19" t="s">
        <v>62</v>
      </c>
      <c r="F749" s="19" t="s">
        <v>49</v>
      </c>
      <c r="G749" s="21">
        <v>2789</v>
      </c>
      <c r="H74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49" s="22">
        <v>43175</v>
      </c>
      <c r="J749" s="23">
        <f ca="1">DATEDIF(BDD_client___segmentation__2[[#This Row],[date_web]],TODAY(),"M")</f>
        <v>60</v>
      </c>
      <c r="K74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49" s="21">
        <v>18</v>
      </c>
      <c r="M749" s="21">
        <f>BDD_client___segmentation__2[[#This Row],[24months_web]]*0.5</f>
        <v>9</v>
      </c>
      <c r="N749" s="21">
        <f ca="1">SUM(BDD_client___segmentation__2[[#This Row],[montant_score]],BDD_client___segmentation__2[[#This Row],[recence_score]],BDD_client___segmentation__2[[#This Row],[frequence_score]])</f>
        <v>29</v>
      </c>
      <c r="O749" s="19" t="s">
        <v>1175</v>
      </c>
      <c r="P749" s="19" t="s">
        <v>3847</v>
      </c>
      <c r="Q749" s="19" t="s">
        <v>441</v>
      </c>
      <c r="R749" s="20">
        <v>43117</v>
      </c>
      <c r="S749">
        <v>2415</v>
      </c>
      <c r="T749">
        <v>86</v>
      </c>
    </row>
    <row r="750" spans="1:20" x14ac:dyDescent="0.25">
      <c r="A750">
        <v>749</v>
      </c>
      <c r="B750" s="19" t="s">
        <v>629</v>
      </c>
      <c r="C750" s="19" t="s">
        <v>3848</v>
      </c>
      <c r="D750" s="19" t="s">
        <v>3849</v>
      </c>
      <c r="E750" s="19" t="s">
        <v>48</v>
      </c>
      <c r="F750" s="19" t="s">
        <v>49</v>
      </c>
      <c r="G750" s="21">
        <v>2697</v>
      </c>
      <c r="H75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50" s="22">
        <v>44483</v>
      </c>
      <c r="J750" s="23">
        <f ca="1">DATEDIF(BDD_client___segmentation__2[[#This Row],[date_web]],TODAY(),"M")</f>
        <v>17</v>
      </c>
      <c r="K75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50" s="21">
        <v>16</v>
      </c>
      <c r="M750" s="21">
        <f>BDD_client___segmentation__2[[#This Row],[24months_web]]*0.5</f>
        <v>8</v>
      </c>
      <c r="N750" s="21">
        <f ca="1">SUM(BDD_client___segmentation__2[[#This Row],[montant_score]],BDD_client___segmentation__2[[#This Row],[recence_score]],BDD_client___segmentation__2[[#This Row],[frequence_score]])</f>
        <v>29</v>
      </c>
      <c r="O750" s="19" t="s">
        <v>283</v>
      </c>
      <c r="P750" s="19" t="s">
        <v>2668</v>
      </c>
      <c r="Q750" s="19" t="s">
        <v>2669</v>
      </c>
      <c r="R750" s="20">
        <v>44681</v>
      </c>
      <c r="S750">
        <v>3411</v>
      </c>
      <c r="T750">
        <v>111</v>
      </c>
    </row>
    <row r="751" spans="1:20" x14ac:dyDescent="0.25">
      <c r="A751">
        <v>750</v>
      </c>
      <c r="B751" s="19" t="s">
        <v>3850</v>
      </c>
      <c r="C751" s="19" t="s">
        <v>3851</v>
      </c>
      <c r="D751" s="19" t="s">
        <v>3852</v>
      </c>
      <c r="E751" s="19" t="s">
        <v>48</v>
      </c>
      <c r="F751" s="19" t="s">
        <v>49</v>
      </c>
      <c r="G751" s="21">
        <v>3862</v>
      </c>
      <c r="H75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51" s="22">
        <v>43816</v>
      </c>
      <c r="J751" s="23">
        <f ca="1">DATEDIF(BDD_client___segmentation__2[[#This Row],[date_web]],TODAY(),"M")</f>
        <v>39</v>
      </c>
      <c r="K75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51" s="21">
        <v>28</v>
      </c>
      <c r="M751" s="21">
        <f>BDD_client___segmentation__2[[#This Row],[24months_web]]*0.5</f>
        <v>14</v>
      </c>
      <c r="N751" s="21">
        <f ca="1">SUM(BDD_client___segmentation__2[[#This Row],[montant_score]],BDD_client___segmentation__2[[#This Row],[recence_score]],BDD_client___segmentation__2[[#This Row],[frequence_score]])</f>
        <v>44</v>
      </c>
      <c r="O751" s="19" t="s">
        <v>1113</v>
      </c>
      <c r="P751" s="19" t="s">
        <v>3853</v>
      </c>
      <c r="Q751" s="19" t="s">
        <v>855</v>
      </c>
      <c r="R751" s="20">
        <v>44605</v>
      </c>
      <c r="S751">
        <v>425</v>
      </c>
      <c r="T751">
        <v>92</v>
      </c>
    </row>
    <row r="752" spans="1:20" x14ac:dyDescent="0.25">
      <c r="A752">
        <v>751</v>
      </c>
      <c r="B752" s="19" t="s">
        <v>3854</v>
      </c>
      <c r="C752" s="19" t="s">
        <v>3855</v>
      </c>
      <c r="D752" s="19" t="s">
        <v>3856</v>
      </c>
      <c r="E752" s="19" t="s">
        <v>62</v>
      </c>
      <c r="F752" s="19" t="s">
        <v>205</v>
      </c>
      <c r="G752" s="21">
        <v>1533</v>
      </c>
      <c r="H75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52" s="22">
        <v>44871</v>
      </c>
      <c r="J752" s="23">
        <f ca="1">DATEDIF(BDD_client___segmentation__2[[#This Row],[date_web]],TODAY(),"M")</f>
        <v>4</v>
      </c>
      <c r="K75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752" s="21">
        <v>20</v>
      </c>
      <c r="M752" s="21">
        <f>BDD_client___segmentation__2[[#This Row],[24months_web]]*0.5</f>
        <v>10</v>
      </c>
      <c r="N752" s="21">
        <f ca="1">SUM(BDD_client___segmentation__2[[#This Row],[montant_score]],BDD_client___segmentation__2[[#This Row],[recence_score]],BDD_client___segmentation__2[[#This Row],[frequence_score]])</f>
        <v>40</v>
      </c>
      <c r="O752" s="19" t="s">
        <v>620</v>
      </c>
      <c r="P752" s="19" t="s">
        <v>893</v>
      </c>
      <c r="Q752" s="19" t="s">
        <v>894</v>
      </c>
      <c r="R752" s="20">
        <v>43635</v>
      </c>
      <c r="S752">
        <v>4602</v>
      </c>
      <c r="T752">
        <v>226</v>
      </c>
    </row>
    <row r="753" spans="1:20" x14ac:dyDescent="0.25">
      <c r="A753">
        <v>752</v>
      </c>
      <c r="B753" s="19" t="s">
        <v>3857</v>
      </c>
      <c r="C753" s="19" t="s">
        <v>3858</v>
      </c>
      <c r="D753" s="19" t="s">
        <v>3859</v>
      </c>
      <c r="E753" s="19" t="s">
        <v>48</v>
      </c>
      <c r="F753" s="19" t="s">
        <v>49</v>
      </c>
      <c r="G753" s="21">
        <v>4709</v>
      </c>
      <c r="H75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53" s="22">
        <v>43139</v>
      </c>
      <c r="J753" s="23">
        <f ca="1">DATEDIF(BDD_client___segmentation__2[[#This Row],[date_web]],TODAY(),"M")</f>
        <v>61</v>
      </c>
      <c r="K75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53" s="21">
        <v>30</v>
      </c>
      <c r="M753" s="21">
        <f>BDD_client___segmentation__2[[#This Row],[24months_web]]*0.5</f>
        <v>15</v>
      </c>
      <c r="N753" s="21">
        <f ca="1">SUM(BDD_client___segmentation__2[[#This Row],[montant_score]],BDD_client___segmentation__2[[#This Row],[recence_score]],BDD_client___segmentation__2[[#This Row],[frequence_score]])</f>
        <v>45</v>
      </c>
      <c r="O753" s="19" t="s">
        <v>853</v>
      </c>
      <c r="P753" s="19" t="s">
        <v>3860</v>
      </c>
      <c r="Q753" s="19" t="s">
        <v>58</v>
      </c>
      <c r="R753" s="20">
        <v>44610</v>
      </c>
      <c r="S753">
        <v>2622</v>
      </c>
      <c r="T753">
        <v>62</v>
      </c>
    </row>
    <row r="754" spans="1:20" x14ac:dyDescent="0.25">
      <c r="A754">
        <v>753</v>
      </c>
      <c r="B754" s="19" t="s">
        <v>3861</v>
      </c>
      <c r="C754" s="19" t="s">
        <v>3862</v>
      </c>
      <c r="D754" s="19" t="s">
        <v>3863</v>
      </c>
      <c r="E754" s="19" t="s">
        <v>48</v>
      </c>
      <c r="F754" s="19" t="s">
        <v>49</v>
      </c>
      <c r="G754" s="21">
        <v>2172</v>
      </c>
      <c r="H75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54" s="22">
        <v>44600</v>
      </c>
      <c r="J754" s="23">
        <f ca="1">DATEDIF(BDD_client___segmentation__2[[#This Row],[date_web]],TODAY(),"M")</f>
        <v>13</v>
      </c>
      <c r="K75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54" s="21">
        <v>18</v>
      </c>
      <c r="M754" s="21">
        <f>BDD_client___segmentation__2[[#This Row],[24months_web]]*0.5</f>
        <v>9</v>
      </c>
      <c r="N754" s="21">
        <f ca="1">SUM(BDD_client___segmentation__2[[#This Row],[montant_score]],BDD_client___segmentation__2[[#This Row],[recence_score]],BDD_client___segmentation__2[[#This Row],[frequence_score]])</f>
        <v>30</v>
      </c>
      <c r="O754" s="19" t="s">
        <v>1456</v>
      </c>
      <c r="P754" s="19" t="s">
        <v>3864</v>
      </c>
      <c r="Q754" s="19" t="s">
        <v>320</v>
      </c>
      <c r="R754" s="20">
        <v>43808</v>
      </c>
      <c r="S754">
        <v>1942</v>
      </c>
      <c r="T754">
        <v>214</v>
      </c>
    </row>
    <row r="755" spans="1:20" x14ac:dyDescent="0.25">
      <c r="A755">
        <v>754</v>
      </c>
      <c r="B755" s="19" t="s">
        <v>3865</v>
      </c>
      <c r="C755" s="19" t="s">
        <v>3866</v>
      </c>
      <c r="D755" s="19" t="s">
        <v>3867</v>
      </c>
      <c r="E755" s="19" t="s">
        <v>62</v>
      </c>
      <c r="F755" s="19" t="s">
        <v>49</v>
      </c>
      <c r="G755" s="21">
        <v>3373</v>
      </c>
      <c r="H75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55" s="22">
        <v>43426</v>
      </c>
      <c r="J755" s="23">
        <f ca="1">DATEDIF(BDD_client___segmentation__2[[#This Row],[date_web]],TODAY(),"M")</f>
        <v>52</v>
      </c>
      <c r="K75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55" s="21">
        <v>27</v>
      </c>
      <c r="M755" s="21">
        <f>BDD_client___segmentation__2[[#This Row],[24months_web]]*0.5</f>
        <v>13.5</v>
      </c>
      <c r="N755" s="21">
        <f ca="1">SUM(BDD_client___segmentation__2[[#This Row],[montant_score]],BDD_client___segmentation__2[[#This Row],[recence_score]],BDD_client___segmentation__2[[#This Row],[frequence_score]])</f>
        <v>43.5</v>
      </c>
      <c r="O755" s="19" t="s">
        <v>3868</v>
      </c>
      <c r="P755" s="19" t="s">
        <v>3869</v>
      </c>
      <c r="Q755" s="19" t="s">
        <v>3870</v>
      </c>
      <c r="R755" s="20">
        <v>44358</v>
      </c>
      <c r="S755">
        <v>2793</v>
      </c>
      <c r="T755">
        <v>71</v>
      </c>
    </row>
    <row r="756" spans="1:20" x14ac:dyDescent="0.25">
      <c r="A756">
        <v>755</v>
      </c>
      <c r="B756" s="19" t="s">
        <v>3871</v>
      </c>
      <c r="C756" s="19" t="s">
        <v>3872</v>
      </c>
      <c r="D756" s="19" t="s">
        <v>3873</v>
      </c>
      <c r="E756" s="19" t="s">
        <v>48</v>
      </c>
      <c r="F756" s="19" t="s">
        <v>205</v>
      </c>
      <c r="G756" s="21">
        <v>885</v>
      </c>
      <c r="H75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56" s="22">
        <v>44840</v>
      </c>
      <c r="J756" s="23">
        <f ca="1">DATEDIF(BDD_client___segmentation__2[[#This Row],[date_web]],TODAY(),"M")</f>
        <v>5</v>
      </c>
      <c r="K75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756" s="21">
        <v>18</v>
      </c>
      <c r="M756" s="21">
        <f>BDD_client___segmentation__2[[#This Row],[24months_web]]*0.5</f>
        <v>9</v>
      </c>
      <c r="N756" s="21">
        <f ca="1">SUM(BDD_client___segmentation__2[[#This Row],[montant_score]],BDD_client___segmentation__2[[#This Row],[recence_score]],BDD_client___segmentation__2[[#This Row],[frequence_score]])</f>
        <v>29</v>
      </c>
      <c r="O756" s="19" t="s">
        <v>3831</v>
      </c>
      <c r="P756" s="19" t="s">
        <v>3874</v>
      </c>
      <c r="Q756" s="19" t="s">
        <v>3875</v>
      </c>
      <c r="R756" s="20">
        <v>44305</v>
      </c>
      <c r="S756">
        <v>220</v>
      </c>
      <c r="T756">
        <v>169</v>
      </c>
    </row>
    <row r="757" spans="1:20" x14ac:dyDescent="0.25">
      <c r="A757">
        <v>756</v>
      </c>
      <c r="B757" s="19" t="s">
        <v>2965</v>
      </c>
      <c r="C757" s="19" t="s">
        <v>3876</v>
      </c>
      <c r="D757" s="19" t="s">
        <v>3877</v>
      </c>
      <c r="E757" s="19" t="s">
        <v>62</v>
      </c>
      <c r="F757" s="19" t="s">
        <v>63</v>
      </c>
      <c r="G757" s="21">
        <v>818</v>
      </c>
      <c r="H75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57" s="22">
        <v>44872</v>
      </c>
      <c r="J757" s="23">
        <f ca="1">DATEDIF(BDD_client___segmentation__2[[#This Row],[date_web]],TODAY(),"M")</f>
        <v>4</v>
      </c>
      <c r="K75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757" s="21">
        <v>13</v>
      </c>
      <c r="M757" s="21">
        <f>BDD_client___segmentation__2[[#This Row],[24months_web]]*0.5</f>
        <v>6.5</v>
      </c>
      <c r="N757" s="21">
        <f ca="1">SUM(BDD_client___segmentation__2[[#This Row],[montant_score]],BDD_client___segmentation__2[[#This Row],[recence_score]],BDD_client___segmentation__2[[#This Row],[frequence_score]])</f>
        <v>26.5</v>
      </c>
      <c r="O757" s="19" t="s">
        <v>3048</v>
      </c>
      <c r="P757" s="19" t="s">
        <v>3349</v>
      </c>
      <c r="Q757" s="19" t="s">
        <v>3350</v>
      </c>
      <c r="R757" s="20">
        <v>44221</v>
      </c>
      <c r="S757">
        <v>1573</v>
      </c>
      <c r="T757">
        <v>94</v>
      </c>
    </row>
    <row r="758" spans="1:20" x14ac:dyDescent="0.25">
      <c r="A758">
        <v>757</v>
      </c>
      <c r="B758" s="19" t="s">
        <v>3878</v>
      </c>
      <c r="C758" s="19" t="s">
        <v>3879</v>
      </c>
      <c r="D758" s="19" t="s">
        <v>3880</v>
      </c>
      <c r="E758" s="19" t="s">
        <v>48</v>
      </c>
      <c r="F758" s="19" t="s">
        <v>112</v>
      </c>
      <c r="G758" s="21">
        <v>1673</v>
      </c>
      <c r="H75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58" s="22">
        <v>43364</v>
      </c>
      <c r="J758" s="23">
        <f ca="1">DATEDIF(BDD_client___segmentation__2[[#This Row],[date_web]],TODAY(),"M")</f>
        <v>54</v>
      </c>
      <c r="K75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58" s="21">
        <v>1</v>
      </c>
      <c r="M758" s="21">
        <f>BDD_client___segmentation__2[[#This Row],[24months_web]]*0.5</f>
        <v>0.5</v>
      </c>
      <c r="N758" s="21">
        <f ca="1">SUM(BDD_client___segmentation__2[[#This Row],[montant_score]],BDD_client___segmentation__2[[#This Row],[recence_score]],BDD_client___segmentation__2[[#This Row],[frequence_score]])</f>
        <v>20.5</v>
      </c>
      <c r="O758" s="19" t="s">
        <v>3881</v>
      </c>
      <c r="P758" s="19" t="s">
        <v>2566</v>
      </c>
      <c r="Q758" s="19" t="s">
        <v>2567</v>
      </c>
      <c r="R758" s="20">
        <v>43731</v>
      </c>
      <c r="S758">
        <v>2912</v>
      </c>
      <c r="T758">
        <v>145</v>
      </c>
    </row>
    <row r="759" spans="1:20" x14ac:dyDescent="0.25">
      <c r="A759">
        <v>758</v>
      </c>
      <c r="B759" s="19" t="s">
        <v>3882</v>
      </c>
      <c r="C759" s="19" t="s">
        <v>3883</v>
      </c>
      <c r="D759" s="19" t="s">
        <v>3884</v>
      </c>
      <c r="E759" s="19" t="s">
        <v>62</v>
      </c>
      <c r="F759" s="19" t="s">
        <v>63</v>
      </c>
      <c r="G759" s="21">
        <v>4689</v>
      </c>
      <c r="H75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59" s="22">
        <v>43724</v>
      </c>
      <c r="J759" s="23">
        <f ca="1">DATEDIF(BDD_client___segmentation__2[[#This Row],[date_web]],TODAY(),"M")</f>
        <v>42</v>
      </c>
      <c r="K75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59" s="21">
        <v>16</v>
      </c>
      <c r="M759" s="21">
        <f>BDD_client___segmentation__2[[#This Row],[24months_web]]*0.5</f>
        <v>8</v>
      </c>
      <c r="N759" s="21">
        <f ca="1">SUM(BDD_client___segmentation__2[[#This Row],[montant_score]],BDD_client___segmentation__2[[#This Row],[recence_score]],BDD_client___segmentation__2[[#This Row],[frequence_score]])</f>
        <v>38</v>
      </c>
      <c r="O759" s="19" t="s">
        <v>3707</v>
      </c>
      <c r="P759" s="19" t="s">
        <v>2662</v>
      </c>
      <c r="Q759" s="19" t="s">
        <v>2663</v>
      </c>
      <c r="R759" s="20">
        <v>44322</v>
      </c>
      <c r="S759">
        <v>2087</v>
      </c>
      <c r="T759">
        <v>65</v>
      </c>
    </row>
    <row r="760" spans="1:20" x14ac:dyDescent="0.25">
      <c r="A760">
        <v>759</v>
      </c>
      <c r="B760" s="19" t="s">
        <v>3885</v>
      </c>
      <c r="C760" s="19" t="s">
        <v>3886</v>
      </c>
      <c r="D760" s="19" t="s">
        <v>3887</v>
      </c>
      <c r="E760" s="19" t="s">
        <v>48</v>
      </c>
      <c r="F760" s="19" t="s">
        <v>125</v>
      </c>
      <c r="G760" s="21">
        <v>3978</v>
      </c>
      <c r="H76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60" s="22">
        <v>44516</v>
      </c>
      <c r="J760" s="23">
        <f ca="1">DATEDIF(BDD_client___segmentation__2[[#This Row],[date_web]],TODAY(),"M")</f>
        <v>16</v>
      </c>
      <c r="K76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60" s="21">
        <v>20</v>
      </c>
      <c r="M760" s="21">
        <f>BDD_client___segmentation__2[[#This Row],[24months_web]]*0.5</f>
        <v>10</v>
      </c>
      <c r="N760" s="21">
        <f ca="1">SUM(BDD_client___segmentation__2[[#This Row],[montant_score]],BDD_client___segmentation__2[[#This Row],[recence_score]],BDD_client___segmentation__2[[#This Row],[frequence_score]])</f>
        <v>41</v>
      </c>
      <c r="O760" s="19" t="s">
        <v>3888</v>
      </c>
      <c r="P760" s="19" t="s">
        <v>3889</v>
      </c>
      <c r="Q760" s="19" t="s">
        <v>128</v>
      </c>
      <c r="R760" s="20">
        <v>43651</v>
      </c>
      <c r="S760">
        <v>2105</v>
      </c>
      <c r="T760">
        <v>237</v>
      </c>
    </row>
    <row r="761" spans="1:20" x14ac:dyDescent="0.25">
      <c r="A761">
        <v>760</v>
      </c>
      <c r="B761" s="19" t="s">
        <v>3890</v>
      </c>
      <c r="C761" s="19" t="s">
        <v>3891</v>
      </c>
      <c r="D761" s="19" t="s">
        <v>3892</v>
      </c>
      <c r="E761" s="19" t="s">
        <v>48</v>
      </c>
      <c r="F761" s="19" t="s">
        <v>49</v>
      </c>
      <c r="G761" s="21">
        <v>2584</v>
      </c>
      <c r="H76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61" s="22">
        <v>43772</v>
      </c>
      <c r="J761" s="23">
        <f ca="1">DATEDIF(BDD_client___segmentation__2[[#This Row],[date_web]],TODAY(),"M")</f>
        <v>40</v>
      </c>
      <c r="K76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61" s="21">
        <v>8</v>
      </c>
      <c r="M761" s="21">
        <f>BDD_client___segmentation__2[[#This Row],[24months_web]]*0.5</f>
        <v>4</v>
      </c>
      <c r="N761" s="21">
        <f ca="1">SUM(BDD_client___segmentation__2[[#This Row],[montant_score]],BDD_client___segmentation__2[[#This Row],[recence_score]],BDD_client___segmentation__2[[#This Row],[frequence_score]])</f>
        <v>24</v>
      </c>
      <c r="O761" s="19" t="s">
        <v>3893</v>
      </c>
      <c r="P761" s="19" t="s">
        <v>3894</v>
      </c>
      <c r="Q761" s="19" t="s">
        <v>3895</v>
      </c>
      <c r="R761" s="20">
        <v>44736</v>
      </c>
      <c r="S761">
        <v>2742</v>
      </c>
      <c r="T761">
        <v>23</v>
      </c>
    </row>
    <row r="762" spans="1:20" x14ac:dyDescent="0.25">
      <c r="A762">
        <v>761</v>
      </c>
      <c r="B762" s="19" t="s">
        <v>3896</v>
      </c>
      <c r="C762" s="19" t="s">
        <v>3172</v>
      </c>
      <c r="D762" s="19" t="s">
        <v>3897</v>
      </c>
      <c r="E762" s="19" t="s">
        <v>48</v>
      </c>
      <c r="F762" s="19" t="s">
        <v>49</v>
      </c>
      <c r="G762" s="21">
        <v>3205</v>
      </c>
      <c r="H76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62" s="22">
        <v>43375</v>
      </c>
      <c r="J762" s="23">
        <f ca="1">DATEDIF(BDD_client___segmentation__2[[#This Row],[date_web]],TODAY(),"M")</f>
        <v>53</v>
      </c>
      <c r="K76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62" s="21">
        <v>27</v>
      </c>
      <c r="M762" s="21">
        <f>BDD_client___segmentation__2[[#This Row],[24months_web]]*0.5</f>
        <v>13.5</v>
      </c>
      <c r="N762" s="21">
        <f ca="1">SUM(BDD_client___segmentation__2[[#This Row],[montant_score]],BDD_client___segmentation__2[[#This Row],[recence_score]],BDD_client___segmentation__2[[#This Row],[frequence_score]])</f>
        <v>43.5</v>
      </c>
      <c r="O762" s="19" t="s">
        <v>3898</v>
      </c>
      <c r="P762" s="19" t="s">
        <v>1246</v>
      </c>
      <c r="Q762" s="19" t="s">
        <v>1247</v>
      </c>
      <c r="R762" s="20">
        <v>44471</v>
      </c>
      <c r="S762">
        <v>3195</v>
      </c>
      <c r="T762">
        <v>187</v>
      </c>
    </row>
    <row r="763" spans="1:20" x14ac:dyDescent="0.25">
      <c r="A763">
        <v>762</v>
      </c>
      <c r="B763" s="19" t="s">
        <v>3899</v>
      </c>
      <c r="C763" s="19" t="s">
        <v>3900</v>
      </c>
      <c r="D763" s="19" t="s">
        <v>3901</v>
      </c>
      <c r="E763" s="19" t="s">
        <v>48</v>
      </c>
      <c r="F763" s="19" t="s">
        <v>205</v>
      </c>
      <c r="G763" s="21">
        <v>616</v>
      </c>
      <c r="H76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63" s="22">
        <v>44305</v>
      </c>
      <c r="J763" s="23">
        <f ca="1">DATEDIF(BDD_client___segmentation__2[[#This Row],[date_web]],TODAY(),"M")</f>
        <v>23</v>
      </c>
      <c r="K76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63" s="21">
        <v>14</v>
      </c>
      <c r="M763" s="21">
        <f>BDD_client___segmentation__2[[#This Row],[24months_web]]*0.5</f>
        <v>7</v>
      </c>
      <c r="N763" s="21">
        <f ca="1">SUM(BDD_client___segmentation__2[[#This Row],[montant_score]],BDD_client___segmentation__2[[#This Row],[recence_score]],BDD_client___segmentation__2[[#This Row],[frequence_score]])</f>
        <v>18</v>
      </c>
      <c r="O763" s="19" t="s">
        <v>3902</v>
      </c>
      <c r="P763" s="19" t="s">
        <v>2105</v>
      </c>
      <c r="Q763" s="19" t="s">
        <v>2106</v>
      </c>
      <c r="R763" s="20">
        <v>44683</v>
      </c>
      <c r="S763">
        <v>4271</v>
      </c>
      <c r="T763">
        <v>178</v>
      </c>
    </row>
    <row r="764" spans="1:20" x14ac:dyDescent="0.25">
      <c r="A764">
        <v>763</v>
      </c>
      <c r="B764" s="19" t="s">
        <v>3903</v>
      </c>
      <c r="C764" s="19" t="s">
        <v>3904</v>
      </c>
      <c r="D764" s="19" t="s">
        <v>3905</v>
      </c>
      <c r="E764" s="19" t="s">
        <v>48</v>
      </c>
      <c r="F764" s="19" t="s">
        <v>180</v>
      </c>
      <c r="G764" s="21">
        <v>1994</v>
      </c>
      <c r="H76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64" s="22">
        <v>43219</v>
      </c>
      <c r="J764" s="23">
        <f ca="1">DATEDIF(BDD_client___segmentation__2[[#This Row],[date_web]],TODAY(),"M")</f>
        <v>58</v>
      </c>
      <c r="K76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64" s="21">
        <v>8</v>
      </c>
      <c r="M764" s="21">
        <f>BDD_client___segmentation__2[[#This Row],[24months_web]]*0.5</f>
        <v>4</v>
      </c>
      <c r="N764" s="21">
        <f ca="1">SUM(BDD_client___segmentation__2[[#This Row],[montant_score]],BDD_client___segmentation__2[[#This Row],[recence_score]],BDD_client___segmentation__2[[#This Row],[frequence_score]])</f>
        <v>24</v>
      </c>
      <c r="O764" s="19" t="s">
        <v>3906</v>
      </c>
      <c r="P764" s="19" t="s">
        <v>3907</v>
      </c>
      <c r="Q764" s="19" t="s">
        <v>1967</v>
      </c>
      <c r="R764" s="20">
        <v>43821</v>
      </c>
      <c r="S764">
        <v>1196</v>
      </c>
      <c r="T764">
        <v>82</v>
      </c>
    </row>
    <row r="765" spans="1:20" x14ac:dyDescent="0.25">
      <c r="A765">
        <v>764</v>
      </c>
      <c r="B765" s="19" t="s">
        <v>3908</v>
      </c>
      <c r="C765" s="19" t="s">
        <v>3909</v>
      </c>
      <c r="D765" s="19" t="s">
        <v>3910</v>
      </c>
      <c r="E765" s="19" t="s">
        <v>48</v>
      </c>
      <c r="F765" s="19" t="s">
        <v>205</v>
      </c>
      <c r="G765" s="21">
        <v>1302</v>
      </c>
      <c r="H76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65" s="22">
        <v>44894</v>
      </c>
      <c r="J765" s="23">
        <f ca="1">DATEDIF(BDD_client___segmentation__2[[#This Row],[date_web]],TODAY(),"M")</f>
        <v>3</v>
      </c>
      <c r="K76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20</v>
      </c>
      <c r="L765" s="21">
        <v>22</v>
      </c>
      <c r="M765" s="21">
        <f>BDD_client___segmentation__2[[#This Row],[24months_web]]*0.5</f>
        <v>11</v>
      </c>
      <c r="N765" s="21">
        <f ca="1">SUM(BDD_client___segmentation__2[[#This Row],[montant_score]],BDD_client___segmentation__2[[#This Row],[recence_score]],BDD_client___segmentation__2[[#This Row],[frequence_score]])</f>
        <v>51</v>
      </c>
      <c r="O765" s="19" t="s">
        <v>2110</v>
      </c>
      <c r="P765" s="19" t="s">
        <v>1517</v>
      </c>
      <c r="Q765" s="19" t="s">
        <v>1518</v>
      </c>
      <c r="R765" s="20">
        <v>44872</v>
      </c>
      <c r="S765">
        <v>3426</v>
      </c>
      <c r="T765">
        <v>146</v>
      </c>
    </row>
    <row r="766" spans="1:20" x14ac:dyDescent="0.25">
      <c r="A766">
        <v>765</v>
      </c>
      <c r="B766" s="19" t="s">
        <v>3911</v>
      </c>
      <c r="C766" s="19" t="s">
        <v>3912</v>
      </c>
      <c r="D766" s="19" t="s">
        <v>3913</v>
      </c>
      <c r="E766" s="19" t="s">
        <v>62</v>
      </c>
      <c r="F766" s="19" t="s">
        <v>49</v>
      </c>
      <c r="G766" s="21">
        <v>2889</v>
      </c>
      <c r="H76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66" s="22">
        <v>43608</v>
      </c>
      <c r="J766" s="23">
        <f ca="1">DATEDIF(BDD_client___segmentation__2[[#This Row],[date_web]],TODAY(),"M")</f>
        <v>46</v>
      </c>
      <c r="K76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66" s="21">
        <v>26</v>
      </c>
      <c r="M766" s="21">
        <f>BDD_client___segmentation__2[[#This Row],[24months_web]]*0.5</f>
        <v>13</v>
      </c>
      <c r="N766" s="21">
        <f ca="1">SUM(BDD_client___segmentation__2[[#This Row],[montant_score]],BDD_client___segmentation__2[[#This Row],[recence_score]],BDD_client___segmentation__2[[#This Row],[frequence_score]])</f>
        <v>33</v>
      </c>
      <c r="O766" s="19" t="s">
        <v>575</v>
      </c>
      <c r="P766" s="19" t="s">
        <v>3914</v>
      </c>
      <c r="Q766" s="19" t="s">
        <v>2233</v>
      </c>
      <c r="R766" s="20">
        <v>43780</v>
      </c>
      <c r="S766">
        <v>1572</v>
      </c>
      <c r="T766">
        <v>133</v>
      </c>
    </row>
    <row r="767" spans="1:20" x14ac:dyDescent="0.25">
      <c r="A767">
        <v>766</v>
      </c>
      <c r="B767" s="19" t="s">
        <v>3915</v>
      </c>
      <c r="C767" s="19" t="s">
        <v>3916</v>
      </c>
      <c r="D767" s="19" t="s">
        <v>3917</v>
      </c>
      <c r="E767" s="19" t="s">
        <v>48</v>
      </c>
      <c r="F767" s="19" t="s">
        <v>49</v>
      </c>
      <c r="G767" s="21">
        <v>4523</v>
      </c>
      <c r="H76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67" s="22">
        <v>43437</v>
      </c>
      <c r="J767" s="23">
        <f ca="1">DATEDIF(BDD_client___segmentation__2[[#This Row],[date_web]],TODAY(),"M")</f>
        <v>51</v>
      </c>
      <c r="K76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67" s="21">
        <v>30</v>
      </c>
      <c r="M767" s="21">
        <f>BDD_client___segmentation__2[[#This Row],[24months_web]]*0.5</f>
        <v>15</v>
      </c>
      <c r="N767" s="21">
        <f ca="1">SUM(BDD_client___segmentation__2[[#This Row],[montant_score]],BDD_client___segmentation__2[[#This Row],[recence_score]],BDD_client___segmentation__2[[#This Row],[frequence_score]])</f>
        <v>45</v>
      </c>
      <c r="O767" s="19" t="s">
        <v>3918</v>
      </c>
      <c r="P767" s="19" t="s">
        <v>3919</v>
      </c>
      <c r="Q767" s="19" t="s">
        <v>108</v>
      </c>
      <c r="R767" s="20">
        <v>44847</v>
      </c>
      <c r="S767">
        <v>3864</v>
      </c>
      <c r="T767">
        <v>111</v>
      </c>
    </row>
    <row r="768" spans="1:20" x14ac:dyDescent="0.25">
      <c r="A768">
        <v>767</v>
      </c>
      <c r="B768" s="19" t="s">
        <v>3920</v>
      </c>
      <c r="C768" s="19" t="s">
        <v>3921</v>
      </c>
      <c r="D768" s="19" t="s">
        <v>3922</v>
      </c>
      <c r="E768" s="19" t="s">
        <v>62</v>
      </c>
      <c r="F768" s="19" t="s">
        <v>112</v>
      </c>
      <c r="G768" s="21">
        <v>3679</v>
      </c>
      <c r="H76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68" s="22">
        <v>43979</v>
      </c>
      <c r="J768" s="23">
        <f ca="1">DATEDIF(BDD_client___segmentation__2[[#This Row],[date_web]],TODAY(),"M")</f>
        <v>33</v>
      </c>
      <c r="K76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68" s="21">
        <v>3</v>
      </c>
      <c r="M768" s="21">
        <f>BDD_client___segmentation__2[[#This Row],[24months_web]]*0.5</f>
        <v>1.5</v>
      </c>
      <c r="N768" s="21">
        <f ca="1">SUM(BDD_client___segmentation__2[[#This Row],[montant_score]],BDD_client___segmentation__2[[#This Row],[recence_score]],BDD_client___segmentation__2[[#This Row],[frequence_score]])</f>
        <v>31.5</v>
      </c>
      <c r="O768" s="19" t="s">
        <v>100</v>
      </c>
      <c r="P768" s="19" t="s">
        <v>3093</v>
      </c>
      <c r="Q768" s="19" t="s">
        <v>1871</v>
      </c>
      <c r="R768" s="20">
        <v>43352</v>
      </c>
      <c r="S768">
        <v>1752</v>
      </c>
      <c r="T768">
        <v>215</v>
      </c>
    </row>
    <row r="769" spans="1:20" x14ac:dyDescent="0.25">
      <c r="A769">
        <v>768</v>
      </c>
      <c r="B769" s="19" t="s">
        <v>3923</v>
      </c>
      <c r="C769" s="19" t="s">
        <v>3924</v>
      </c>
      <c r="D769" s="19" t="s">
        <v>3925</v>
      </c>
      <c r="E769" s="19" t="s">
        <v>48</v>
      </c>
      <c r="F769" s="19" t="s">
        <v>49</v>
      </c>
      <c r="G769" s="21">
        <v>1717</v>
      </c>
      <c r="H76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69" s="22">
        <v>43336</v>
      </c>
      <c r="J769" s="23">
        <f ca="1">DATEDIF(BDD_client___segmentation__2[[#This Row],[date_web]],TODAY(),"M")</f>
        <v>55</v>
      </c>
      <c r="K76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69" s="21">
        <v>8</v>
      </c>
      <c r="M769" s="21">
        <f>BDD_client___segmentation__2[[#This Row],[24months_web]]*0.5</f>
        <v>4</v>
      </c>
      <c r="N769" s="21">
        <f ca="1">SUM(BDD_client___segmentation__2[[#This Row],[montant_score]],BDD_client___segmentation__2[[#This Row],[recence_score]],BDD_client___segmentation__2[[#This Row],[frequence_score]])</f>
        <v>24</v>
      </c>
      <c r="O769" s="19" t="s">
        <v>3926</v>
      </c>
      <c r="P769" s="19" t="s">
        <v>3927</v>
      </c>
      <c r="Q769" s="19" t="s">
        <v>3928</v>
      </c>
      <c r="R769" s="20">
        <v>43726</v>
      </c>
      <c r="S769">
        <v>1520</v>
      </c>
      <c r="T769">
        <v>234</v>
      </c>
    </row>
    <row r="770" spans="1:20" x14ac:dyDescent="0.25">
      <c r="A770">
        <v>769</v>
      </c>
      <c r="B770" s="19" t="s">
        <v>3929</v>
      </c>
      <c r="C770" s="19" t="s">
        <v>3930</v>
      </c>
      <c r="D770" s="19" t="s">
        <v>3931</v>
      </c>
      <c r="E770" s="19" t="s">
        <v>48</v>
      </c>
      <c r="F770" s="19" t="s">
        <v>49</v>
      </c>
      <c r="G770" s="21">
        <v>1135</v>
      </c>
      <c r="H77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70" s="22">
        <v>43951</v>
      </c>
      <c r="J770" s="23">
        <f ca="1">DATEDIF(BDD_client___segmentation__2[[#This Row],[date_web]],TODAY(),"M")</f>
        <v>34</v>
      </c>
      <c r="K77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70" s="21">
        <v>20</v>
      </c>
      <c r="M770" s="21">
        <f>BDD_client___segmentation__2[[#This Row],[24months_web]]*0.5</f>
        <v>10</v>
      </c>
      <c r="N770" s="21">
        <f ca="1">SUM(BDD_client___segmentation__2[[#This Row],[montant_score]],BDD_client___segmentation__2[[#This Row],[recence_score]],BDD_client___segmentation__2[[#This Row],[frequence_score]])</f>
        <v>30</v>
      </c>
      <c r="O770" s="19" t="s">
        <v>3932</v>
      </c>
      <c r="P770" s="19" t="s">
        <v>3179</v>
      </c>
      <c r="Q770" s="19" t="s">
        <v>279</v>
      </c>
      <c r="R770" s="20">
        <v>44325</v>
      </c>
      <c r="S770">
        <v>4442</v>
      </c>
      <c r="T770">
        <v>96</v>
      </c>
    </row>
    <row r="771" spans="1:20" x14ac:dyDescent="0.25">
      <c r="A771">
        <v>770</v>
      </c>
      <c r="B771" s="19" t="s">
        <v>1896</v>
      </c>
      <c r="C771" s="19" t="s">
        <v>3933</v>
      </c>
      <c r="D771" s="19" t="s">
        <v>3934</v>
      </c>
      <c r="E771" s="19" t="s">
        <v>62</v>
      </c>
      <c r="F771" s="19" t="s">
        <v>49</v>
      </c>
      <c r="G771" s="21">
        <v>3594</v>
      </c>
      <c r="H77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71" s="22">
        <v>43853</v>
      </c>
      <c r="J771" s="23">
        <f ca="1">DATEDIF(BDD_client___segmentation__2[[#This Row],[date_web]],TODAY(),"M")</f>
        <v>38</v>
      </c>
      <c r="K77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71" s="21">
        <v>12</v>
      </c>
      <c r="M771" s="21">
        <f>BDD_client___segmentation__2[[#This Row],[24months_web]]*0.5</f>
        <v>6</v>
      </c>
      <c r="N771" s="21">
        <f ca="1">SUM(BDD_client___segmentation__2[[#This Row],[montant_score]],BDD_client___segmentation__2[[#This Row],[recence_score]],BDD_client___segmentation__2[[#This Row],[frequence_score]])</f>
        <v>36</v>
      </c>
      <c r="O771" s="19" t="s">
        <v>3935</v>
      </c>
      <c r="P771" s="19" t="s">
        <v>3936</v>
      </c>
      <c r="Q771" s="19" t="s">
        <v>2233</v>
      </c>
      <c r="R771" s="20">
        <v>43706</v>
      </c>
      <c r="S771">
        <v>287</v>
      </c>
      <c r="T771">
        <v>112</v>
      </c>
    </row>
    <row r="772" spans="1:20" x14ac:dyDescent="0.25">
      <c r="A772">
        <v>771</v>
      </c>
      <c r="B772" s="19" t="s">
        <v>3937</v>
      </c>
      <c r="C772" s="19" t="s">
        <v>3938</v>
      </c>
      <c r="D772" s="19" t="s">
        <v>3939</v>
      </c>
      <c r="E772" s="19" t="s">
        <v>62</v>
      </c>
      <c r="F772" s="19" t="s">
        <v>49</v>
      </c>
      <c r="G772" s="21">
        <v>1661</v>
      </c>
      <c r="H77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72" s="22">
        <v>44708</v>
      </c>
      <c r="J772" s="23">
        <f ca="1">DATEDIF(BDD_client___segmentation__2[[#This Row],[date_web]],TODAY(),"M")</f>
        <v>10</v>
      </c>
      <c r="K77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772" s="21">
        <v>24</v>
      </c>
      <c r="M772" s="21">
        <f>BDD_client___segmentation__2[[#This Row],[24months_web]]*0.5</f>
        <v>12</v>
      </c>
      <c r="N772" s="21">
        <f ca="1">SUM(BDD_client___segmentation__2[[#This Row],[montant_score]],BDD_client___segmentation__2[[#This Row],[recence_score]],BDD_client___segmentation__2[[#This Row],[frequence_score]])</f>
        <v>37</v>
      </c>
      <c r="O772" s="19" t="s">
        <v>3940</v>
      </c>
      <c r="P772" s="19" t="s">
        <v>2281</v>
      </c>
      <c r="Q772" s="19" t="s">
        <v>985</v>
      </c>
      <c r="R772" s="20">
        <v>44123</v>
      </c>
      <c r="S772">
        <v>673</v>
      </c>
      <c r="T772">
        <v>181</v>
      </c>
    </row>
    <row r="773" spans="1:20" x14ac:dyDescent="0.25">
      <c r="A773">
        <v>772</v>
      </c>
      <c r="B773" s="19" t="s">
        <v>3941</v>
      </c>
      <c r="C773" s="19" t="s">
        <v>3942</v>
      </c>
      <c r="D773" s="19" t="s">
        <v>3943</v>
      </c>
      <c r="E773" s="19" t="s">
        <v>48</v>
      </c>
      <c r="F773" s="19" t="s">
        <v>49</v>
      </c>
      <c r="G773" s="21">
        <v>3454</v>
      </c>
      <c r="H77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73" s="22">
        <v>43422</v>
      </c>
      <c r="J773" s="23">
        <f ca="1">DATEDIF(BDD_client___segmentation__2[[#This Row],[date_web]],TODAY(),"M")</f>
        <v>52</v>
      </c>
      <c r="K77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73" s="21">
        <v>15</v>
      </c>
      <c r="M773" s="21">
        <f>BDD_client___segmentation__2[[#This Row],[24months_web]]*0.5</f>
        <v>7.5</v>
      </c>
      <c r="N773" s="21">
        <f ca="1">SUM(BDD_client___segmentation__2[[#This Row],[montant_score]],BDD_client___segmentation__2[[#This Row],[recence_score]],BDD_client___segmentation__2[[#This Row],[frequence_score]])</f>
        <v>37.5</v>
      </c>
      <c r="O773" s="19" t="s">
        <v>3944</v>
      </c>
      <c r="P773" s="19" t="s">
        <v>3945</v>
      </c>
      <c r="Q773" s="19" t="s">
        <v>2619</v>
      </c>
      <c r="R773" s="20">
        <v>43153</v>
      </c>
      <c r="S773">
        <v>2106</v>
      </c>
      <c r="T773">
        <v>166</v>
      </c>
    </row>
    <row r="774" spans="1:20" x14ac:dyDescent="0.25">
      <c r="A774">
        <v>773</v>
      </c>
      <c r="B774" s="19" t="s">
        <v>3946</v>
      </c>
      <c r="C774" s="19" t="s">
        <v>3947</v>
      </c>
      <c r="D774" s="19" t="s">
        <v>3948</v>
      </c>
      <c r="E774" s="19" t="s">
        <v>48</v>
      </c>
      <c r="F774" s="19" t="s">
        <v>49</v>
      </c>
      <c r="G774" s="21">
        <v>916</v>
      </c>
      <c r="H77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74" s="22">
        <v>44455</v>
      </c>
      <c r="J774" s="23">
        <f ca="1">DATEDIF(BDD_client___segmentation__2[[#This Row],[date_web]],TODAY(),"M")</f>
        <v>18</v>
      </c>
      <c r="K77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74" s="21">
        <v>16</v>
      </c>
      <c r="M774" s="21">
        <f>BDD_client___segmentation__2[[#This Row],[24months_web]]*0.5</f>
        <v>8</v>
      </c>
      <c r="N774" s="21">
        <f ca="1">SUM(BDD_client___segmentation__2[[#This Row],[montant_score]],BDD_client___segmentation__2[[#This Row],[recence_score]],BDD_client___segmentation__2[[#This Row],[frequence_score]])</f>
        <v>19</v>
      </c>
      <c r="O774" s="19" t="s">
        <v>3949</v>
      </c>
      <c r="P774" s="19" t="s">
        <v>3950</v>
      </c>
      <c r="Q774" s="19" t="s">
        <v>3104</v>
      </c>
      <c r="R774" s="20">
        <v>44854</v>
      </c>
      <c r="S774">
        <v>2914</v>
      </c>
      <c r="T774">
        <v>3</v>
      </c>
    </row>
    <row r="775" spans="1:20" x14ac:dyDescent="0.25">
      <c r="A775">
        <v>774</v>
      </c>
      <c r="B775" s="19" t="s">
        <v>3857</v>
      </c>
      <c r="C775" s="19" t="s">
        <v>3951</v>
      </c>
      <c r="D775" s="19" t="s">
        <v>3952</v>
      </c>
      <c r="E775" s="19" t="s">
        <v>48</v>
      </c>
      <c r="F775" s="19" t="s">
        <v>49</v>
      </c>
      <c r="G775" s="21">
        <v>4901</v>
      </c>
      <c r="H77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75" s="22">
        <v>44170</v>
      </c>
      <c r="J775" s="23">
        <f ca="1">DATEDIF(BDD_client___segmentation__2[[#This Row],[date_web]],TODAY(),"M")</f>
        <v>27</v>
      </c>
      <c r="K77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75" s="21">
        <v>11</v>
      </c>
      <c r="M775" s="21">
        <f>BDD_client___segmentation__2[[#This Row],[24months_web]]*0.5</f>
        <v>5.5</v>
      </c>
      <c r="N775" s="21">
        <f ca="1">SUM(BDD_client___segmentation__2[[#This Row],[montant_score]],BDD_client___segmentation__2[[#This Row],[recence_score]],BDD_client___segmentation__2[[#This Row],[frequence_score]])</f>
        <v>35.5</v>
      </c>
      <c r="O775" s="19" t="s">
        <v>3953</v>
      </c>
      <c r="P775" s="19" t="s">
        <v>3954</v>
      </c>
      <c r="Q775" s="19" t="s">
        <v>3534</v>
      </c>
      <c r="R775" s="20">
        <v>44337</v>
      </c>
      <c r="S775">
        <v>2718</v>
      </c>
      <c r="T775">
        <v>207</v>
      </c>
    </row>
    <row r="776" spans="1:20" x14ac:dyDescent="0.25">
      <c r="A776">
        <v>775</v>
      </c>
      <c r="B776" s="19" t="s">
        <v>3955</v>
      </c>
      <c r="C776" s="19" t="s">
        <v>3956</v>
      </c>
      <c r="D776" s="19" t="s">
        <v>3957</v>
      </c>
      <c r="E776" s="19" t="s">
        <v>62</v>
      </c>
      <c r="F776" s="19" t="s">
        <v>93</v>
      </c>
      <c r="G776" s="21">
        <v>1082</v>
      </c>
      <c r="H77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76" s="22">
        <v>44668</v>
      </c>
      <c r="J776" s="23">
        <f ca="1">DATEDIF(BDD_client___segmentation__2[[#This Row],[date_web]],TODAY(),"M")</f>
        <v>11</v>
      </c>
      <c r="K77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776" s="21">
        <v>6</v>
      </c>
      <c r="M776" s="21">
        <f>BDD_client___segmentation__2[[#This Row],[24months_web]]*0.5</f>
        <v>3</v>
      </c>
      <c r="N776" s="21">
        <f ca="1">SUM(BDD_client___segmentation__2[[#This Row],[montant_score]],BDD_client___segmentation__2[[#This Row],[recence_score]],BDD_client___segmentation__2[[#This Row],[frequence_score]])</f>
        <v>28</v>
      </c>
      <c r="O776" s="19" t="s">
        <v>892</v>
      </c>
      <c r="P776" s="19" t="s">
        <v>3958</v>
      </c>
      <c r="Q776" s="19" t="s">
        <v>3959</v>
      </c>
      <c r="R776" s="20">
        <v>43461</v>
      </c>
      <c r="S776">
        <v>2968</v>
      </c>
      <c r="T776">
        <v>229</v>
      </c>
    </row>
    <row r="777" spans="1:20" x14ac:dyDescent="0.25">
      <c r="A777">
        <v>776</v>
      </c>
      <c r="B777" s="19" t="s">
        <v>3960</v>
      </c>
      <c r="C777" s="19" t="s">
        <v>3961</v>
      </c>
      <c r="D777" s="19" t="s">
        <v>3962</v>
      </c>
      <c r="E777" s="19" t="s">
        <v>48</v>
      </c>
      <c r="F777" s="19" t="s">
        <v>125</v>
      </c>
      <c r="G777" s="21">
        <v>366</v>
      </c>
      <c r="H77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777" s="22">
        <v>44403</v>
      </c>
      <c r="J777" s="23">
        <f ca="1">DATEDIF(BDD_client___segmentation__2[[#This Row],[date_web]],TODAY(),"M")</f>
        <v>20</v>
      </c>
      <c r="K77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77" s="21">
        <v>18</v>
      </c>
      <c r="M777" s="21">
        <f>BDD_client___segmentation__2[[#This Row],[24months_web]]*0.5</f>
        <v>9</v>
      </c>
      <c r="N777" s="21">
        <f ca="1">SUM(BDD_client___segmentation__2[[#This Row],[montant_score]],BDD_client___segmentation__2[[#This Row],[recence_score]],BDD_client___segmentation__2[[#This Row],[frequence_score]])</f>
        <v>15</v>
      </c>
      <c r="O777" s="19" t="s">
        <v>3963</v>
      </c>
      <c r="P777" s="19" t="s">
        <v>3964</v>
      </c>
      <c r="Q777" s="19" t="s">
        <v>3965</v>
      </c>
      <c r="R777" s="20">
        <v>43753</v>
      </c>
      <c r="S777">
        <v>3302</v>
      </c>
      <c r="T777">
        <v>55</v>
      </c>
    </row>
    <row r="778" spans="1:20" x14ac:dyDescent="0.25">
      <c r="A778">
        <v>777</v>
      </c>
      <c r="B778" s="19" t="s">
        <v>3966</v>
      </c>
      <c r="C778" s="19" t="s">
        <v>3967</v>
      </c>
      <c r="D778" s="19" t="s">
        <v>3968</v>
      </c>
      <c r="E778" s="19" t="s">
        <v>62</v>
      </c>
      <c r="F778" s="19" t="s">
        <v>49</v>
      </c>
      <c r="G778" s="21">
        <v>3800</v>
      </c>
      <c r="H77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78" s="22">
        <v>43801</v>
      </c>
      <c r="J778" s="23">
        <f ca="1">DATEDIF(BDD_client___segmentation__2[[#This Row],[date_web]],TODAY(),"M")</f>
        <v>39</v>
      </c>
      <c r="K77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78" s="21">
        <v>21</v>
      </c>
      <c r="M778" s="21">
        <f>BDD_client___segmentation__2[[#This Row],[24months_web]]*0.5</f>
        <v>10.5</v>
      </c>
      <c r="N778" s="21">
        <f ca="1">SUM(BDD_client___segmentation__2[[#This Row],[montant_score]],BDD_client___segmentation__2[[#This Row],[recence_score]],BDD_client___segmentation__2[[#This Row],[frequence_score]])</f>
        <v>40.5</v>
      </c>
      <c r="O778" s="19" t="s">
        <v>3969</v>
      </c>
      <c r="P778" s="19" t="s">
        <v>3970</v>
      </c>
      <c r="Q778" s="19" t="s">
        <v>2233</v>
      </c>
      <c r="R778" s="20">
        <v>43258</v>
      </c>
      <c r="S778">
        <v>1408</v>
      </c>
      <c r="T778">
        <v>203</v>
      </c>
    </row>
    <row r="779" spans="1:20" x14ac:dyDescent="0.25">
      <c r="A779">
        <v>778</v>
      </c>
      <c r="B779" s="19" t="s">
        <v>3971</v>
      </c>
      <c r="C779" s="19" t="s">
        <v>3972</v>
      </c>
      <c r="D779" s="19" t="s">
        <v>3973</v>
      </c>
      <c r="E779" s="19" t="s">
        <v>62</v>
      </c>
      <c r="F779" s="19" t="s">
        <v>49</v>
      </c>
      <c r="G779" s="21">
        <v>2300</v>
      </c>
      <c r="H77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79" s="22">
        <v>44566</v>
      </c>
      <c r="J779" s="23">
        <f ca="1">DATEDIF(BDD_client___segmentation__2[[#This Row],[date_web]],TODAY(),"M")</f>
        <v>14</v>
      </c>
      <c r="K77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79" s="21">
        <v>10</v>
      </c>
      <c r="M779" s="21">
        <f>BDD_client___segmentation__2[[#This Row],[24months_web]]*0.5</f>
        <v>5</v>
      </c>
      <c r="N779" s="21">
        <f ca="1">SUM(BDD_client___segmentation__2[[#This Row],[montant_score]],BDD_client___segmentation__2[[#This Row],[recence_score]],BDD_client___segmentation__2[[#This Row],[frequence_score]])</f>
        <v>26</v>
      </c>
      <c r="O779" s="19" t="s">
        <v>271</v>
      </c>
      <c r="P779" s="19" t="s">
        <v>3974</v>
      </c>
      <c r="Q779" s="19" t="s">
        <v>441</v>
      </c>
      <c r="R779" s="20">
        <v>43797</v>
      </c>
      <c r="S779">
        <v>1186</v>
      </c>
      <c r="T779">
        <v>16</v>
      </c>
    </row>
    <row r="780" spans="1:20" x14ac:dyDescent="0.25">
      <c r="A780">
        <v>779</v>
      </c>
      <c r="B780" s="19" t="s">
        <v>3975</v>
      </c>
      <c r="C780" s="19" t="s">
        <v>3976</v>
      </c>
      <c r="D780" s="19" t="s">
        <v>3977</v>
      </c>
      <c r="E780" s="19" t="s">
        <v>62</v>
      </c>
      <c r="F780" s="19" t="s">
        <v>49</v>
      </c>
      <c r="G780" s="21">
        <v>3600</v>
      </c>
      <c r="H78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80" s="22">
        <v>43702</v>
      </c>
      <c r="J780" s="23">
        <f ca="1">DATEDIF(BDD_client___segmentation__2[[#This Row],[date_web]],TODAY(),"M")</f>
        <v>43</v>
      </c>
      <c r="K78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80" s="21">
        <v>27</v>
      </c>
      <c r="M780" s="21">
        <f>BDD_client___segmentation__2[[#This Row],[24months_web]]*0.5</f>
        <v>13.5</v>
      </c>
      <c r="N780" s="21">
        <f ca="1">SUM(BDD_client___segmentation__2[[#This Row],[montant_score]],BDD_client___segmentation__2[[#This Row],[recence_score]],BDD_client___segmentation__2[[#This Row],[frequence_score]])</f>
        <v>43.5</v>
      </c>
      <c r="O780" s="19" t="s">
        <v>3978</v>
      </c>
      <c r="P780" s="19" t="s">
        <v>1993</v>
      </c>
      <c r="Q780" s="19" t="s">
        <v>955</v>
      </c>
      <c r="R780" s="20">
        <v>43923</v>
      </c>
      <c r="S780">
        <v>1028</v>
      </c>
      <c r="T780">
        <v>150</v>
      </c>
    </row>
    <row r="781" spans="1:20" x14ac:dyDescent="0.25">
      <c r="A781">
        <v>780</v>
      </c>
      <c r="B781" s="19" t="s">
        <v>3979</v>
      </c>
      <c r="C781" s="19" t="s">
        <v>3980</v>
      </c>
      <c r="D781" s="19" t="s">
        <v>3981</v>
      </c>
      <c r="E781" s="19" t="s">
        <v>62</v>
      </c>
      <c r="F781" s="19" t="s">
        <v>49</v>
      </c>
      <c r="G781" s="21">
        <v>536</v>
      </c>
      <c r="H78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81" s="22">
        <v>43821</v>
      </c>
      <c r="J781" s="23">
        <f ca="1">DATEDIF(BDD_client___segmentation__2[[#This Row],[date_web]],TODAY(),"M")</f>
        <v>39</v>
      </c>
      <c r="K78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81" s="21">
        <v>30</v>
      </c>
      <c r="M781" s="21">
        <f>BDD_client___segmentation__2[[#This Row],[24months_web]]*0.5</f>
        <v>15</v>
      </c>
      <c r="N781" s="21">
        <f ca="1">SUM(BDD_client___segmentation__2[[#This Row],[montant_score]],BDD_client___segmentation__2[[#This Row],[recence_score]],BDD_client___segmentation__2[[#This Row],[frequence_score]])</f>
        <v>25</v>
      </c>
      <c r="O781" s="19" t="s">
        <v>3982</v>
      </c>
      <c r="P781" s="19" t="s">
        <v>3807</v>
      </c>
      <c r="Q781" s="19" t="s">
        <v>3808</v>
      </c>
      <c r="R781" s="20">
        <v>44646</v>
      </c>
      <c r="S781">
        <v>1930</v>
      </c>
      <c r="T781">
        <v>228</v>
      </c>
    </row>
    <row r="782" spans="1:20" x14ac:dyDescent="0.25">
      <c r="A782">
        <v>781</v>
      </c>
      <c r="B782" s="19" t="s">
        <v>3159</v>
      </c>
      <c r="C782" s="19" t="s">
        <v>3983</v>
      </c>
      <c r="D782" s="19" t="s">
        <v>3984</v>
      </c>
      <c r="E782" s="19" t="s">
        <v>62</v>
      </c>
      <c r="F782" s="19" t="s">
        <v>49</v>
      </c>
      <c r="G782" s="21">
        <v>1751</v>
      </c>
      <c r="H78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82" s="22">
        <v>44007</v>
      </c>
      <c r="J782" s="23">
        <f ca="1">DATEDIF(BDD_client___segmentation__2[[#This Row],[date_web]],TODAY(),"M")</f>
        <v>33</v>
      </c>
      <c r="K78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82" s="21">
        <v>30</v>
      </c>
      <c r="M782" s="21">
        <f>BDD_client___segmentation__2[[#This Row],[24months_web]]*0.5</f>
        <v>15</v>
      </c>
      <c r="N782" s="21">
        <f ca="1">SUM(BDD_client___segmentation__2[[#This Row],[montant_score]],BDD_client___segmentation__2[[#This Row],[recence_score]],BDD_client___segmentation__2[[#This Row],[frequence_score]])</f>
        <v>35</v>
      </c>
      <c r="O782" s="19" t="s">
        <v>416</v>
      </c>
      <c r="P782" s="19" t="s">
        <v>3651</v>
      </c>
      <c r="Q782" s="19" t="s">
        <v>3652</v>
      </c>
      <c r="R782" s="20">
        <v>43402</v>
      </c>
      <c r="S782">
        <v>2349</v>
      </c>
      <c r="T782">
        <v>76</v>
      </c>
    </row>
    <row r="783" spans="1:20" x14ac:dyDescent="0.25">
      <c r="A783">
        <v>782</v>
      </c>
      <c r="B783" s="19" t="s">
        <v>3985</v>
      </c>
      <c r="C783" s="19" t="s">
        <v>3986</v>
      </c>
      <c r="D783" s="19" t="s">
        <v>3987</v>
      </c>
      <c r="E783" s="19" t="s">
        <v>62</v>
      </c>
      <c r="F783" s="19" t="s">
        <v>49</v>
      </c>
      <c r="G783" s="21">
        <v>4317</v>
      </c>
      <c r="H78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83" s="22">
        <v>44099</v>
      </c>
      <c r="J783" s="23">
        <f ca="1">DATEDIF(BDD_client___segmentation__2[[#This Row],[date_web]],TODAY(),"M")</f>
        <v>30</v>
      </c>
      <c r="K78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83" s="21">
        <v>10</v>
      </c>
      <c r="M783" s="21">
        <f>BDD_client___segmentation__2[[#This Row],[24months_web]]*0.5</f>
        <v>5</v>
      </c>
      <c r="N783" s="21">
        <f ca="1">SUM(BDD_client___segmentation__2[[#This Row],[montant_score]],BDD_client___segmentation__2[[#This Row],[recence_score]],BDD_client___segmentation__2[[#This Row],[frequence_score]])</f>
        <v>35</v>
      </c>
      <c r="O783" s="19" t="s">
        <v>3988</v>
      </c>
      <c r="P783" s="19" t="s">
        <v>3989</v>
      </c>
      <c r="Q783" s="19" t="s">
        <v>2091</v>
      </c>
      <c r="R783" s="20">
        <v>44296</v>
      </c>
      <c r="S783">
        <v>1441</v>
      </c>
      <c r="T783">
        <v>192</v>
      </c>
    </row>
    <row r="784" spans="1:20" x14ac:dyDescent="0.25">
      <c r="A784">
        <v>783</v>
      </c>
      <c r="B784" s="19" t="s">
        <v>3990</v>
      </c>
      <c r="C784" s="19" t="s">
        <v>3991</v>
      </c>
      <c r="D784" s="19" t="s">
        <v>3992</v>
      </c>
      <c r="E784" s="19" t="s">
        <v>48</v>
      </c>
      <c r="F784" s="19" t="s">
        <v>63</v>
      </c>
      <c r="G784" s="21">
        <v>1736</v>
      </c>
      <c r="H78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84" s="22">
        <v>43373</v>
      </c>
      <c r="J784" s="23">
        <f ca="1">DATEDIF(BDD_client___segmentation__2[[#This Row],[date_web]],TODAY(),"M")</f>
        <v>53</v>
      </c>
      <c r="K78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84" s="21">
        <v>18</v>
      </c>
      <c r="M784" s="21">
        <f>BDD_client___segmentation__2[[#This Row],[24months_web]]*0.5</f>
        <v>9</v>
      </c>
      <c r="N784" s="21">
        <f ca="1">SUM(BDD_client___segmentation__2[[#This Row],[montant_score]],BDD_client___segmentation__2[[#This Row],[recence_score]],BDD_client___segmentation__2[[#This Row],[frequence_score]])</f>
        <v>29</v>
      </c>
      <c r="O784" s="19" t="s">
        <v>119</v>
      </c>
      <c r="P784" s="19" t="s">
        <v>2052</v>
      </c>
      <c r="Q784" s="19" t="s">
        <v>2053</v>
      </c>
      <c r="R784" s="20">
        <v>44284</v>
      </c>
      <c r="S784">
        <v>1077</v>
      </c>
      <c r="T784">
        <v>26</v>
      </c>
    </row>
    <row r="785" spans="1:20" x14ac:dyDescent="0.25">
      <c r="A785">
        <v>784</v>
      </c>
      <c r="B785" s="19" t="s">
        <v>3993</v>
      </c>
      <c r="C785" s="19" t="s">
        <v>3994</v>
      </c>
      <c r="D785" s="19" t="s">
        <v>3995</v>
      </c>
      <c r="E785" s="19" t="s">
        <v>62</v>
      </c>
      <c r="F785" s="19" t="s">
        <v>125</v>
      </c>
      <c r="G785" s="21">
        <v>3260</v>
      </c>
      <c r="H78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85" s="22">
        <v>44646</v>
      </c>
      <c r="J785" s="23">
        <f ca="1">DATEDIF(BDD_client___segmentation__2[[#This Row],[date_web]],TODAY(),"M")</f>
        <v>12</v>
      </c>
      <c r="K78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785" s="21">
        <v>16</v>
      </c>
      <c r="M785" s="21">
        <f>BDD_client___segmentation__2[[#This Row],[24months_web]]*0.5</f>
        <v>8</v>
      </c>
      <c r="N785" s="21">
        <f ca="1">SUM(BDD_client___segmentation__2[[#This Row],[montant_score]],BDD_client___segmentation__2[[#This Row],[recence_score]],BDD_client___segmentation__2[[#This Row],[frequence_score]])</f>
        <v>43</v>
      </c>
      <c r="O785" s="19" t="s">
        <v>3996</v>
      </c>
      <c r="P785" s="19" t="s">
        <v>3997</v>
      </c>
      <c r="Q785" s="19" t="s">
        <v>364</v>
      </c>
      <c r="R785" s="20">
        <v>44058</v>
      </c>
      <c r="S785">
        <v>1429</v>
      </c>
      <c r="T785">
        <v>110</v>
      </c>
    </row>
    <row r="786" spans="1:20" x14ac:dyDescent="0.25">
      <c r="A786">
        <v>785</v>
      </c>
      <c r="B786" s="19" t="s">
        <v>3998</v>
      </c>
      <c r="C786" s="19" t="s">
        <v>3999</v>
      </c>
      <c r="D786" s="19" t="s">
        <v>4000</v>
      </c>
      <c r="E786" s="19" t="s">
        <v>62</v>
      </c>
      <c r="F786" s="19" t="s">
        <v>63</v>
      </c>
      <c r="G786" s="21">
        <v>1976</v>
      </c>
      <c r="H78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86" s="22">
        <v>44546</v>
      </c>
      <c r="J786" s="23">
        <f ca="1">DATEDIF(BDD_client___segmentation__2[[#This Row],[date_web]],TODAY(),"M")</f>
        <v>15</v>
      </c>
      <c r="K78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86" s="21">
        <v>4</v>
      </c>
      <c r="M786" s="21">
        <f>BDD_client___segmentation__2[[#This Row],[24months_web]]*0.5</f>
        <v>2</v>
      </c>
      <c r="N786" s="21">
        <f ca="1">SUM(BDD_client___segmentation__2[[#This Row],[montant_score]],BDD_client___segmentation__2[[#This Row],[recence_score]],BDD_client___segmentation__2[[#This Row],[frequence_score]])</f>
        <v>23</v>
      </c>
      <c r="O786" s="19" t="s">
        <v>119</v>
      </c>
      <c r="P786" s="19" t="s">
        <v>4001</v>
      </c>
      <c r="Q786" s="19" t="s">
        <v>4002</v>
      </c>
      <c r="R786" s="20">
        <v>43484</v>
      </c>
      <c r="S786">
        <v>3571</v>
      </c>
      <c r="T786">
        <v>217</v>
      </c>
    </row>
    <row r="787" spans="1:20" x14ac:dyDescent="0.25">
      <c r="A787">
        <v>786</v>
      </c>
      <c r="B787" s="19" t="s">
        <v>4003</v>
      </c>
      <c r="C787" s="19" t="s">
        <v>4004</v>
      </c>
      <c r="D787" s="19" t="s">
        <v>4005</v>
      </c>
      <c r="E787" s="19" t="s">
        <v>48</v>
      </c>
      <c r="F787" s="19" t="s">
        <v>49</v>
      </c>
      <c r="G787" s="21">
        <v>170</v>
      </c>
      <c r="H78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787" s="22">
        <v>44844</v>
      </c>
      <c r="J787" s="23">
        <f ca="1">DATEDIF(BDD_client___segmentation__2[[#This Row],[date_web]],TODAY(),"M")</f>
        <v>5</v>
      </c>
      <c r="K78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787" s="21">
        <v>20</v>
      </c>
      <c r="M787" s="21">
        <f>BDD_client___segmentation__2[[#This Row],[24months_web]]*0.5</f>
        <v>10</v>
      </c>
      <c r="N787" s="21">
        <f ca="1">SUM(BDD_client___segmentation__2[[#This Row],[montant_score]],BDD_client___segmentation__2[[#This Row],[recence_score]],BDD_client___segmentation__2[[#This Row],[frequence_score]])</f>
        <v>25</v>
      </c>
      <c r="O787" s="19" t="s">
        <v>2269</v>
      </c>
      <c r="P787" s="19" t="s">
        <v>4006</v>
      </c>
      <c r="Q787" s="19" t="s">
        <v>1353</v>
      </c>
      <c r="R787" s="20">
        <v>44180</v>
      </c>
      <c r="S787">
        <v>3308</v>
      </c>
      <c r="T787">
        <v>144</v>
      </c>
    </row>
    <row r="788" spans="1:20" x14ac:dyDescent="0.25">
      <c r="A788">
        <v>787</v>
      </c>
      <c r="B788" s="19" t="s">
        <v>3227</v>
      </c>
      <c r="C788" s="19" t="s">
        <v>4007</v>
      </c>
      <c r="D788" s="19" t="s">
        <v>4008</v>
      </c>
      <c r="E788" s="19" t="s">
        <v>62</v>
      </c>
      <c r="F788" s="19" t="s">
        <v>49</v>
      </c>
      <c r="G788" s="21">
        <v>3217</v>
      </c>
      <c r="H78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88" s="22">
        <v>43514</v>
      </c>
      <c r="J788" s="23">
        <f ca="1">DATEDIF(BDD_client___segmentation__2[[#This Row],[date_web]],TODAY(),"M")</f>
        <v>49</v>
      </c>
      <c r="K78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88" s="21">
        <v>25</v>
      </c>
      <c r="M788" s="21">
        <f>BDD_client___segmentation__2[[#This Row],[24months_web]]*0.5</f>
        <v>12.5</v>
      </c>
      <c r="N788" s="21">
        <f ca="1">SUM(BDD_client___segmentation__2[[#This Row],[montant_score]],BDD_client___segmentation__2[[#This Row],[recence_score]],BDD_client___segmentation__2[[#This Row],[frequence_score]])</f>
        <v>42.5</v>
      </c>
      <c r="O788" s="19" t="s">
        <v>4009</v>
      </c>
      <c r="P788" s="19" t="s">
        <v>4010</v>
      </c>
      <c r="Q788" s="19" t="s">
        <v>4011</v>
      </c>
      <c r="R788" s="20">
        <v>43497</v>
      </c>
      <c r="S788">
        <v>2024</v>
      </c>
      <c r="T788">
        <v>149</v>
      </c>
    </row>
    <row r="789" spans="1:20" x14ac:dyDescent="0.25">
      <c r="A789">
        <v>788</v>
      </c>
      <c r="B789" s="19" t="s">
        <v>4012</v>
      </c>
      <c r="C789" s="19" t="s">
        <v>4013</v>
      </c>
      <c r="D789" s="19" t="s">
        <v>4014</v>
      </c>
      <c r="E789" s="19" t="s">
        <v>62</v>
      </c>
      <c r="F789" s="19" t="s">
        <v>49</v>
      </c>
      <c r="G789" s="21">
        <v>2425</v>
      </c>
      <c r="H78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89" s="22">
        <v>44230</v>
      </c>
      <c r="J789" s="23">
        <f ca="1">DATEDIF(BDD_client___segmentation__2[[#This Row],[date_web]],TODAY(),"M")</f>
        <v>25</v>
      </c>
      <c r="K78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89" s="21">
        <v>4</v>
      </c>
      <c r="M789" s="21">
        <f>BDD_client___segmentation__2[[#This Row],[24months_web]]*0.5</f>
        <v>2</v>
      </c>
      <c r="N789" s="21">
        <f ca="1">SUM(BDD_client___segmentation__2[[#This Row],[montant_score]],BDD_client___segmentation__2[[#This Row],[recence_score]],BDD_client___segmentation__2[[#This Row],[frequence_score]])</f>
        <v>22</v>
      </c>
      <c r="O789" s="19" t="s">
        <v>4015</v>
      </c>
      <c r="P789" s="19" t="s">
        <v>4016</v>
      </c>
      <c r="Q789" s="19" t="s">
        <v>320</v>
      </c>
      <c r="R789" s="20">
        <v>44686</v>
      </c>
      <c r="S789">
        <v>3173</v>
      </c>
      <c r="T789">
        <v>45</v>
      </c>
    </row>
    <row r="790" spans="1:20" x14ac:dyDescent="0.25">
      <c r="A790">
        <v>789</v>
      </c>
      <c r="B790" s="19" t="s">
        <v>4017</v>
      </c>
      <c r="C790" s="19" t="s">
        <v>4018</v>
      </c>
      <c r="D790" s="19" t="s">
        <v>4019</v>
      </c>
      <c r="E790" s="19" t="s">
        <v>48</v>
      </c>
      <c r="F790" s="19" t="s">
        <v>112</v>
      </c>
      <c r="G790" s="21">
        <v>2692</v>
      </c>
      <c r="H79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90" s="22">
        <v>44172</v>
      </c>
      <c r="J790" s="23">
        <f ca="1">DATEDIF(BDD_client___segmentation__2[[#This Row],[date_web]],TODAY(),"M")</f>
        <v>27</v>
      </c>
      <c r="K79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90" s="21">
        <v>30</v>
      </c>
      <c r="M790" s="21">
        <f>BDD_client___segmentation__2[[#This Row],[24months_web]]*0.5</f>
        <v>15</v>
      </c>
      <c r="N790" s="21">
        <f ca="1">SUM(BDD_client___segmentation__2[[#This Row],[montant_score]],BDD_client___segmentation__2[[#This Row],[recence_score]],BDD_client___segmentation__2[[#This Row],[frequence_score]])</f>
        <v>35</v>
      </c>
      <c r="O790" s="19" t="s">
        <v>4020</v>
      </c>
      <c r="P790" s="19" t="s">
        <v>4021</v>
      </c>
      <c r="Q790" s="19" t="s">
        <v>2567</v>
      </c>
      <c r="R790" s="20">
        <v>43377</v>
      </c>
      <c r="S790">
        <v>4364</v>
      </c>
      <c r="T790">
        <v>157</v>
      </c>
    </row>
    <row r="791" spans="1:20" x14ac:dyDescent="0.25">
      <c r="A791">
        <v>790</v>
      </c>
      <c r="B791" s="19" t="s">
        <v>4022</v>
      </c>
      <c r="C791" s="19" t="s">
        <v>4023</v>
      </c>
      <c r="D791" s="19" t="s">
        <v>4024</v>
      </c>
      <c r="E791" s="19" t="s">
        <v>48</v>
      </c>
      <c r="F791" s="19" t="s">
        <v>49</v>
      </c>
      <c r="G791" s="21">
        <v>931</v>
      </c>
      <c r="H79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91" s="22">
        <v>44159</v>
      </c>
      <c r="J791" s="23">
        <f ca="1">DATEDIF(BDD_client___segmentation__2[[#This Row],[date_web]],TODAY(),"M")</f>
        <v>28</v>
      </c>
      <c r="K79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91" s="21">
        <v>1</v>
      </c>
      <c r="M791" s="21">
        <f>BDD_client___segmentation__2[[#This Row],[24months_web]]*0.5</f>
        <v>0.5</v>
      </c>
      <c r="N791" s="21">
        <f ca="1">SUM(BDD_client___segmentation__2[[#This Row],[montant_score]],BDD_client___segmentation__2[[#This Row],[recence_score]],BDD_client___segmentation__2[[#This Row],[frequence_score]])</f>
        <v>10.5</v>
      </c>
      <c r="O791" s="19" t="s">
        <v>368</v>
      </c>
      <c r="P791" s="19" t="s">
        <v>4025</v>
      </c>
      <c r="Q791" s="19" t="s">
        <v>453</v>
      </c>
      <c r="R791" s="20">
        <v>44866</v>
      </c>
      <c r="S791">
        <v>2655</v>
      </c>
      <c r="T791">
        <v>10</v>
      </c>
    </row>
    <row r="792" spans="1:20" x14ac:dyDescent="0.25">
      <c r="A792">
        <v>791</v>
      </c>
      <c r="B792" s="19" t="s">
        <v>4026</v>
      </c>
      <c r="C792" s="19" t="s">
        <v>4027</v>
      </c>
      <c r="D792" s="19" t="s">
        <v>4028</v>
      </c>
      <c r="E792" s="19" t="s">
        <v>62</v>
      </c>
      <c r="F792" s="19" t="s">
        <v>49</v>
      </c>
      <c r="G792" s="21">
        <v>3481</v>
      </c>
      <c r="H79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92" s="22">
        <v>44076</v>
      </c>
      <c r="J792" s="23">
        <f ca="1">DATEDIF(BDD_client___segmentation__2[[#This Row],[date_web]],TODAY(),"M")</f>
        <v>30</v>
      </c>
      <c r="K79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92" s="21">
        <v>27</v>
      </c>
      <c r="M792" s="21">
        <f>BDD_client___segmentation__2[[#This Row],[24months_web]]*0.5</f>
        <v>13.5</v>
      </c>
      <c r="N792" s="21">
        <f ca="1">SUM(BDD_client___segmentation__2[[#This Row],[montant_score]],BDD_client___segmentation__2[[#This Row],[recence_score]],BDD_client___segmentation__2[[#This Row],[frequence_score]])</f>
        <v>43.5</v>
      </c>
      <c r="O792" s="19" t="s">
        <v>614</v>
      </c>
      <c r="P792" s="19" t="s">
        <v>1998</v>
      </c>
      <c r="Q792" s="19" t="s">
        <v>1338</v>
      </c>
      <c r="R792" s="20">
        <v>44046</v>
      </c>
      <c r="S792">
        <v>3259</v>
      </c>
      <c r="T792">
        <v>166</v>
      </c>
    </row>
    <row r="793" spans="1:20" x14ac:dyDescent="0.25">
      <c r="A793">
        <v>792</v>
      </c>
      <c r="B793" s="19" t="s">
        <v>4029</v>
      </c>
      <c r="C793" s="19" t="s">
        <v>4030</v>
      </c>
      <c r="D793" s="19" t="s">
        <v>4031</v>
      </c>
      <c r="E793" s="19" t="s">
        <v>62</v>
      </c>
      <c r="F793" s="19" t="s">
        <v>63</v>
      </c>
      <c r="G793" s="21">
        <v>4787</v>
      </c>
      <c r="H79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93" s="22">
        <v>44231</v>
      </c>
      <c r="J793" s="23">
        <f ca="1">DATEDIF(BDD_client___segmentation__2[[#This Row],[date_web]],TODAY(),"M")</f>
        <v>25</v>
      </c>
      <c r="K79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93" s="21">
        <v>3</v>
      </c>
      <c r="M793" s="21">
        <f>BDD_client___segmentation__2[[#This Row],[24months_web]]*0.5</f>
        <v>1.5</v>
      </c>
      <c r="N793" s="21">
        <f ca="1">SUM(BDD_client___segmentation__2[[#This Row],[montant_score]],BDD_client___segmentation__2[[#This Row],[recence_score]],BDD_client___segmentation__2[[#This Row],[frequence_score]])</f>
        <v>31.5</v>
      </c>
      <c r="O793" s="19" t="s">
        <v>711</v>
      </c>
      <c r="P793" s="19" t="s">
        <v>1972</v>
      </c>
      <c r="Q793" s="19" t="s">
        <v>1973</v>
      </c>
      <c r="R793" s="20">
        <v>43155</v>
      </c>
      <c r="S793">
        <v>1686</v>
      </c>
      <c r="T793">
        <v>230</v>
      </c>
    </row>
    <row r="794" spans="1:20" x14ac:dyDescent="0.25">
      <c r="A794">
        <v>793</v>
      </c>
      <c r="B794" s="19" t="s">
        <v>4032</v>
      </c>
      <c r="C794" s="19" t="s">
        <v>4033</v>
      </c>
      <c r="D794" s="19" t="s">
        <v>4034</v>
      </c>
      <c r="E794" s="19" t="s">
        <v>48</v>
      </c>
      <c r="F794" s="19" t="s">
        <v>49</v>
      </c>
      <c r="G794" s="21">
        <v>4786</v>
      </c>
      <c r="H79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94" s="22">
        <v>43781</v>
      </c>
      <c r="J794" s="23">
        <f ca="1">DATEDIF(BDD_client___segmentation__2[[#This Row],[date_web]],TODAY(),"M")</f>
        <v>40</v>
      </c>
      <c r="K79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94" s="21">
        <v>14</v>
      </c>
      <c r="M794" s="21">
        <f>BDD_client___segmentation__2[[#This Row],[24months_web]]*0.5</f>
        <v>7</v>
      </c>
      <c r="N794" s="21">
        <f ca="1">SUM(BDD_client___segmentation__2[[#This Row],[montant_score]],BDD_client___segmentation__2[[#This Row],[recence_score]],BDD_client___segmentation__2[[#This Row],[frequence_score]])</f>
        <v>37</v>
      </c>
      <c r="O794" s="19" t="s">
        <v>1501</v>
      </c>
      <c r="P794" s="19" t="s">
        <v>4035</v>
      </c>
      <c r="Q794" s="19" t="s">
        <v>571</v>
      </c>
      <c r="R794" s="20">
        <v>44055</v>
      </c>
      <c r="S794">
        <v>3903</v>
      </c>
      <c r="T794">
        <v>67</v>
      </c>
    </row>
    <row r="795" spans="1:20" x14ac:dyDescent="0.25">
      <c r="A795">
        <v>794</v>
      </c>
      <c r="B795" s="19" t="s">
        <v>4036</v>
      </c>
      <c r="C795" s="19" t="s">
        <v>4037</v>
      </c>
      <c r="D795" s="19" t="s">
        <v>4038</v>
      </c>
      <c r="E795" s="19" t="s">
        <v>48</v>
      </c>
      <c r="F795" s="19" t="s">
        <v>49</v>
      </c>
      <c r="G795" s="21">
        <v>613</v>
      </c>
      <c r="H79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95" s="22">
        <v>44226</v>
      </c>
      <c r="J795" s="23">
        <f ca="1">DATEDIF(BDD_client___segmentation__2[[#This Row],[date_web]],TODAY(),"M")</f>
        <v>25</v>
      </c>
      <c r="K79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95" s="21">
        <v>20</v>
      </c>
      <c r="M795" s="21">
        <f>BDD_client___segmentation__2[[#This Row],[24months_web]]*0.5</f>
        <v>10</v>
      </c>
      <c r="N795" s="21">
        <f ca="1">SUM(BDD_client___segmentation__2[[#This Row],[montant_score]],BDD_client___segmentation__2[[#This Row],[recence_score]],BDD_client___segmentation__2[[#This Row],[frequence_score]])</f>
        <v>20</v>
      </c>
      <c r="O795" s="19" t="s">
        <v>620</v>
      </c>
      <c r="P795" s="19" t="s">
        <v>194</v>
      </c>
      <c r="Q795" s="19" t="s">
        <v>195</v>
      </c>
      <c r="R795" s="20">
        <v>43920</v>
      </c>
      <c r="S795">
        <v>536</v>
      </c>
      <c r="T795">
        <v>240</v>
      </c>
    </row>
    <row r="796" spans="1:20" x14ac:dyDescent="0.25">
      <c r="A796">
        <v>795</v>
      </c>
      <c r="B796" s="19" t="s">
        <v>4039</v>
      </c>
      <c r="C796" s="19" t="s">
        <v>4040</v>
      </c>
      <c r="D796" s="19" t="s">
        <v>4041</v>
      </c>
      <c r="E796" s="19" t="s">
        <v>48</v>
      </c>
      <c r="F796" s="19" t="s">
        <v>49</v>
      </c>
      <c r="G796" s="21">
        <v>4495</v>
      </c>
      <c r="H79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96" s="22">
        <v>44839</v>
      </c>
      <c r="J796" s="23">
        <f ca="1">DATEDIF(BDD_client___segmentation__2[[#This Row],[date_web]],TODAY(),"M")</f>
        <v>5</v>
      </c>
      <c r="K79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796" s="21">
        <v>16</v>
      </c>
      <c r="M796" s="21">
        <f>BDD_client___segmentation__2[[#This Row],[24months_web]]*0.5</f>
        <v>8</v>
      </c>
      <c r="N796" s="21">
        <f ca="1">SUM(BDD_client___segmentation__2[[#This Row],[montant_score]],BDD_client___segmentation__2[[#This Row],[recence_score]],BDD_client___segmentation__2[[#This Row],[frequence_score]])</f>
        <v>48</v>
      </c>
      <c r="O796" s="19" t="s">
        <v>1282</v>
      </c>
      <c r="P796" s="19" t="s">
        <v>4042</v>
      </c>
      <c r="Q796" s="19" t="s">
        <v>4043</v>
      </c>
      <c r="R796" s="20">
        <v>43110</v>
      </c>
      <c r="S796">
        <v>4909</v>
      </c>
      <c r="T796">
        <v>50</v>
      </c>
    </row>
    <row r="797" spans="1:20" x14ac:dyDescent="0.25">
      <c r="A797">
        <v>796</v>
      </c>
      <c r="B797" s="19" t="s">
        <v>4044</v>
      </c>
      <c r="C797" s="19" t="s">
        <v>4045</v>
      </c>
      <c r="D797" s="19" t="s">
        <v>4046</v>
      </c>
      <c r="E797" s="19" t="s">
        <v>48</v>
      </c>
      <c r="F797" s="19" t="s">
        <v>49</v>
      </c>
      <c r="G797" s="21">
        <v>905</v>
      </c>
      <c r="H79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797" s="22">
        <v>43477</v>
      </c>
      <c r="J797" s="23">
        <f ca="1">DATEDIF(BDD_client___segmentation__2[[#This Row],[date_web]],TODAY(),"M")</f>
        <v>50</v>
      </c>
      <c r="K79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97" s="21">
        <v>14</v>
      </c>
      <c r="M797" s="21">
        <f>BDD_client___segmentation__2[[#This Row],[24months_web]]*0.5</f>
        <v>7</v>
      </c>
      <c r="N797" s="21">
        <f ca="1">SUM(BDD_client___segmentation__2[[#This Row],[montant_score]],BDD_client___segmentation__2[[#This Row],[recence_score]],BDD_client___segmentation__2[[#This Row],[frequence_score]])</f>
        <v>17</v>
      </c>
      <c r="O797" s="19" t="s">
        <v>4047</v>
      </c>
      <c r="P797" s="19" t="s">
        <v>4048</v>
      </c>
      <c r="Q797" s="19" t="s">
        <v>4049</v>
      </c>
      <c r="R797" s="20">
        <v>43779</v>
      </c>
      <c r="S797">
        <v>4814</v>
      </c>
      <c r="T797">
        <v>225</v>
      </c>
    </row>
    <row r="798" spans="1:20" x14ac:dyDescent="0.25">
      <c r="A798">
        <v>797</v>
      </c>
      <c r="B798" s="19" t="s">
        <v>4050</v>
      </c>
      <c r="C798" s="19" t="s">
        <v>4051</v>
      </c>
      <c r="D798" s="19" t="s">
        <v>4052</v>
      </c>
      <c r="E798" s="19" t="s">
        <v>62</v>
      </c>
      <c r="F798" s="19" t="s">
        <v>49</v>
      </c>
      <c r="G798" s="21">
        <v>3937</v>
      </c>
      <c r="H79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798" s="22">
        <v>44340</v>
      </c>
      <c r="J798" s="23">
        <f ca="1">DATEDIF(BDD_client___segmentation__2[[#This Row],[date_web]],TODAY(),"M")</f>
        <v>22</v>
      </c>
      <c r="K79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798" s="21">
        <v>10</v>
      </c>
      <c r="M798" s="21">
        <f>BDD_client___segmentation__2[[#This Row],[24months_web]]*0.5</f>
        <v>5</v>
      </c>
      <c r="N798" s="21">
        <f ca="1">SUM(BDD_client___segmentation__2[[#This Row],[montant_score]],BDD_client___segmentation__2[[#This Row],[recence_score]],BDD_client___segmentation__2[[#This Row],[frequence_score]])</f>
        <v>36</v>
      </c>
      <c r="O798" s="19" t="s">
        <v>335</v>
      </c>
      <c r="P798" s="19" t="s">
        <v>1924</v>
      </c>
      <c r="Q798" s="19" t="s">
        <v>1925</v>
      </c>
      <c r="R798" s="20">
        <v>43912</v>
      </c>
      <c r="S798">
        <v>4342</v>
      </c>
      <c r="T798">
        <v>74</v>
      </c>
    </row>
    <row r="799" spans="1:20" x14ac:dyDescent="0.25">
      <c r="A799">
        <v>798</v>
      </c>
      <c r="B799" s="19" t="s">
        <v>4053</v>
      </c>
      <c r="C799" s="19" t="s">
        <v>4054</v>
      </c>
      <c r="D799" s="19" t="s">
        <v>4055</v>
      </c>
      <c r="E799" s="19" t="s">
        <v>48</v>
      </c>
      <c r="F799" s="19" t="s">
        <v>63</v>
      </c>
      <c r="G799" s="21">
        <v>1665</v>
      </c>
      <c r="H79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799" s="22">
        <v>43357</v>
      </c>
      <c r="J799" s="23">
        <f ca="1">DATEDIF(BDD_client___segmentation__2[[#This Row],[date_web]],TODAY(),"M")</f>
        <v>54</v>
      </c>
      <c r="K79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799" s="21">
        <v>30</v>
      </c>
      <c r="M799" s="21">
        <f>BDD_client___segmentation__2[[#This Row],[24months_web]]*0.5</f>
        <v>15</v>
      </c>
      <c r="N799" s="21">
        <f ca="1">SUM(BDD_client___segmentation__2[[#This Row],[montant_score]],BDD_client___segmentation__2[[#This Row],[recence_score]],BDD_client___segmentation__2[[#This Row],[frequence_score]])</f>
        <v>35</v>
      </c>
      <c r="O799" s="19" t="s">
        <v>620</v>
      </c>
      <c r="P799" s="19" t="s">
        <v>4056</v>
      </c>
      <c r="Q799" s="19" t="s">
        <v>1587</v>
      </c>
      <c r="R799" s="20">
        <v>44623</v>
      </c>
      <c r="S799">
        <v>3457</v>
      </c>
      <c r="T799">
        <v>10</v>
      </c>
    </row>
    <row r="800" spans="1:20" x14ac:dyDescent="0.25">
      <c r="A800">
        <v>799</v>
      </c>
      <c r="B800" s="19" t="s">
        <v>4057</v>
      </c>
      <c r="C800" s="19" t="s">
        <v>4058</v>
      </c>
      <c r="D800" s="19" t="s">
        <v>4059</v>
      </c>
      <c r="E800" s="19" t="s">
        <v>48</v>
      </c>
      <c r="F800" s="19" t="s">
        <v>49</v>
      </c>
      <c r="G800" s="21">
        <v>4703</v>
      </c>
      <c r="H80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00" s="22">
        <v>43172</v>
      </c>
      <c r="J800" s="23">
        <f ca="1">DATEDIF(BDD_client___segmentation__2[[#This Row],[date_web]],TODAY(),"M")</f>
        <v>60</v>
      </c>
      <c r="K80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00" s="21">
        <v>26</v>
      </c>
      <c r="M800" s="21">
        <f>BDD_client___segmentation__2[[#This Row],[24months_web]]*0.5</f>
        <v>13</v>
      </c>
      <c r="N800" s="21">
        <f ca="1">SUM(BDD_client___segmentation__2[[#This Row],[montant_score]],BDD_client___segmentation__2[[#This Row],[recence_score]],BDD_client___segmentation__2[[#This Row],[frequence_score]])</f>
        <v>43</v>
      </c>
      <c r="O800" s="19" t="s">
        <v>3831</v>
      </c>
      <c r="P800" s="19" t="s">
        <v>4060</v>
      </c>
      <c r="Q800" s="19" t="s">
        <v>4061</v>
      </c>
      <c r="R800" s="20">
        <v>44254</v>
      </c>
      <c r="S800">
        <v>254</v>
      </c>
      <c r="T800">
        <v>243</v>
      </c>
    </row>
    <row r="801" spans="1:20" x14ac:dyDescent="0.25">
      <c r="A801">
        <v>800</v>
      </c>
      <c r="B801" s="19" t="s">
        <v>4062</v>
      </c>
      <c r="C801" s="19" t="s">
        <v>4063</v>
      </c>
      <c r="D801" s="19" t="s">
        <v>4064</v>
      </c>
      <c r="E801" s="19" t="s">
        <v>48</v>
      </c>
      <c r="F801" s="19" t="s">
        <v>49</v>
      </c>
      <c r="G801" s="21">
        <v>2216</v>
      </c>
      <c r="H80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01" s="22">
        <v>44277</v>
      </c>
      <c r="J801" s="23">
        <f ca="1">DATEDIF(BDD_client___segmentation__2[[#This Row],[date_web]],TODAY(),"M")</f>
        <v>24</v>
      </c>
      <c r="K80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01" s="21">
        <v>15</v>
      </c>
      <c r="M801" s="21">
        <f>BDD_client___segmentation__2[[#This Row],[24months_web]]*0.5</f>
        <v>7.5</v>
      </c>
      <c r="N801" s="21">
        <f ca="1">SUM(BDD_client___segmentation__2[[#This Row],[montant_score]],BDD_client___segmentation__2[[#This Row],[recence_score]],BDD_client___segmentation__2[[#This Row],[frequence_score]])</f>
        <v>28.5</v>
      </c>
      <c r="O801" s="19" t="s">
        <v>3841</v>
      </c>
      <c r="P801" s="19" t="s">
        <v>4065</v>
      </c>
      <c r="Q801" s="19" t="s">
        <v>4066</v>
      </c>
      <c r="R801" s="20">
        <v>43433</v>
      </c>
      <c r="S801">
        <v>4057</v>
      </c>
      <c r="T801">
        <v>48</v>
      </c>
    </row>
    <row r="802" spans="1:20" x14ac:dyDescent="0.25">
      <c r="A802">
        <v>801</v>
      </c>
      <c r="B802" s="19" t="s">
        <v>4067</v>
      </c>
      <c r="C802" s="19" t="s">
        <v>4068</v>
      </c>
      <c r="D802" s="19" t="s">
        <v>4069</v>
      </c>
      <c r="E802" s="19" t="s">
        <v>62</v>
      </c>
      <c r="F802" s="19" t="s">
        <v>125</v>
      </c>
      <c r="G802" s="21">
        <v>1032</v>
      </c>
      <c r="H80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02" s="22">
        <v>43755</v>
      </c>
      <c r="J802" s="23">
        <f ca="1">DATEDIF(BDD_client___segmentation__2[[#This Row],[date_web]],TODAY(),"M")</f>
        <v>41</v>
      </c>
      <c r="K80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02" s="21">
        <v>15</v>
      </c>
      <c r="M802" s="21">
        <f>BDD_client___segmentation__2[[#This Row],[24months_web]]*0.5</f>
        <v>7.5</v>
      </c>
      <c r="N802" s="21">
        <f ca="1">SUM(BDD_client___segmentation__2[[#This Row],[montant_score]],BDD_client___segmentation__2[[#This Row],[recence_score]],BDD_client___segmentation__2[[#This Row],[frequence_score]])</f>
        <v>27.5</v>
      </c>
      <c r="O802" s="19" t="s">
        <v>4070</v>
      </c>
      <c r="P802" s="19" t="s">
        <v>4071</v>
      </c>
      <c r="Q802" s="19" t="s">
        <v>1721</v>
      </c>
      <c r="R802" s="20">
        <v>43647</v>
      </c>
      <c r="S802">
        <v>2585</v>
      </c>
      <c r="T802">
        <v>29</v>
      </c>
    </row>
    <row r="803" spans="1:20" x14ac:dyDescent="0.25">
      <c r="A803">
        <v>802</v>
      </c>
      <c r="B803" s="19" t="s">
        <v>4072</v>
      </c>
      <c r="C803" s="19" t="s">
        <v>4073</v>
      </c>
      <c r="D803" s="19" t="s">
        <v>4074</v>
      </c>
      <c r="E803" s="19" t="s">
        <v>48</v>
      </c>
      <c r="F803" s="19" t="s">
        <v>49</v>
      </c>
      <c r="G803" s="21">
        <v>727</v>
      </c>
      <c r="H80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03" s="22">
        <v>43551</v>
      </c>
      <c r="J803" s="23">
        <f ca="1">DATEDIF(BDD_client___segmentation__2[[#This Row],[date_web]],TODAY(),"M")</f>
        <v>48</v>
      </c>
      <c r="K80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03" s="21">
        <v>8</v>
      </c>
      <c r="M803" s="21">
        <f>BDD_client___segmentation__2[[#This Row],[24months_web]]*0.5</f>
        <v>4</v>
      </c>
      <c r="N803" s="21">
        <f ca="1">SUM(BDD_client___segmentation__2[[#This Row],[montant_score]],BDD_client___segmentation__2[[#This Row],[recence_score]],BDD_client___segmentation__2[[#This Row],[frequence_score]])</f>
        <v>14</v>
      </c>
      <c r="O803" s="19" t="s">
        <v>4075</v>
      </c>
      <c r="P803" s="19" t="s">
        <v>4076</v>
      </c>
      <c r="Q803" s="19" t="s">
        <v>4077</v>
      </c>
      <c r="R803" s="20">
        <v>43551</v>
      </c>
      <c r="S803">
        <v>2698</v>
      </c>
      <c r="T803">
        <v>87</v>
      </c>
    </row>
    <row r="804" spans="1:20" x14ac:dyDescent="0.25">
      <c r="A804">
        <v>803</v>
      </c>
      <c r="B804" s="19" t="s">
        <v>4078</v>
      </c>
      <c r="C804" s="19" t="s">
        <v>4079</v>
      </c>
      <c r="D804" s="19" t="s">
        <v>4080</v>
      </c>
      <c r="E804" s="19" t="s">
        <v>48</v>
      </c>
      <c r="F804" s="19" t="s">
        <v>49</v>
      </c>
      <c r="G804" s="21">
        <v>1688</v>
      </c>
      <c r="H80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04" s="22">
        <v>43510</v>
      </c>
      <c r="J804" s="23">
        <f ca="1">DATEDIF(BDD_client___segmentation__2[[#This Row],[date_web]],TODAY(),"M")</f>
        <v>49</v>
      </c>
      <c r="K80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04" s="21">
        <v>0</v>
      </c>
      <c r="M804" s="21">
        <f>BDD_client___segmentation__2[[#This Row],[24months_web]]*0.5</f>
        <v>0</v>
      </c>
      <c r="N804" s="21">
        <f ca="1">SUM(BDD_client___segmentation__2[[#This Row],[montant_score]],BDD_client___segmentation__2[[#This Row],[recence_score]],BDD_client___segmentation__2[[#This Row],[frequence_score]])</f>
        <v>20</v>
      </c>
      <c r="O804" s="19" t="s">
        <v>915</v>
      </c>
      <c r="P804" s="19" t="s">
        <v>2309</v>
      </c>
      <c r="Q804" s="19" t="s">
        <v>800</v>
      </c>
      <c r="R804" s="20">
        <v>44214</v>
      </c>
      <c r="S804">
        <v>87</v>
      </c>
      <c r="T804">
        <v>14</v>
      </c>
    </row>
    <row r="805" spans="1:20" x14ac:dyDescent="0.25">
      <c r="A805">
        <v>804</v>
      </c>
      <c r="B805" s="19" t="s">
        <v>4081</v>
      </c>
      <c r="C805" s="19" t="s">
        <v>4082</v>
      </c>
      <c r="D805" s="19" t="s">
        <v>4083</v>
      </c>
      <c r="E805" s="19" t="s">
        <v>62</v>
      </c>
      <c r="F805" s="19" t="s">
        <v>205</v>
      </c>
      <c r="G805" s="21">
        <v>1661</v>
      </c>
      <c r="H80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05" s="22">
        <v>44569</v>
      </c>
      <c r="J805" s="23">
        <f ca="1">DATEDIF(BDD_client___segmentation__2[[#This Row],[date_web]],TODAY(),"M")</f>
        <v>14</v>
      </c>
      <c r="K80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05" s="21">
        <v>6</v>
      </c>
      <c r="M805" s="21">
        <f>BDD_client___segmentation__2[[#This Row],[24months_web]]*0.5</f>
        <v>3</v>
      </c>
      <c r="N805" s="21">
        <f ca="1">SUM(BDD_client___segmentation__2[[#This Row],[montant_score]],BDD_client___segmentation__2[[#This Row],[recence_score]],BDD_client___segmentation__2[[#This Row],[frequence_score]])</f>
        <v>24</v>
      </c>
      <c r="O805" s="19" t="s">
        <v>4084</v>
      </c>
      <c r="P805" s="19" t="s">
        <v>4085</v>
      </c>
      <c r="Q805" s="19" t="s">
        <v>4086</v>
      </c>
      <c r="R805" s="20">
        <v>43455</v>
      </c>
      <c r="S805">
        <v>2471</v>
      </c>
      <c r="T805">
        <v>82</v>
      </c>
    </row>
    <row r="806" spans="1:20" x14ac:dyDescent="0.25">
      <c r="A806">
        <v>805</v>
      </c>
      <c r="B806" s="19" t="s">
        <v>4087</v>
      </c>
      <c r="C806" s="19" t="s">
        <v>4088</v>
      </c>
      <c r="D806" s="19" t="s">
        <v>4089</v>
      </c>
      <c r="E806" s="19" t="s">
        <v>48</v>
      </c>
      <c r="F806" s="19" t="s">
        <v>49</v>
      </c>
      <c r="G806" s="21">
        <v>4440</v>
      </c>
      <c r="H80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06" s="22">
        <v>43749</v>
      </c>
      <c r="J806" s="23">
        <f ca="1">DATEDIF(BDD_client___segmentation__2[[#This Row],[date_web]],TODAY(),"M")</f>
        <v>41</v>
      </c>
      <c r="K80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06" s="21">
        <v>29</v>
      </c>
      <c r="M806" s="21">
        <f>BDD_client___segmentation__2[[#This Row],[24months_web]]*0.5</f>
        <v>14.5</v>
      </c>
      <c r="N806" s="21">
        <f ca="1">SUM(BDD_client___segmentation__2[[#This Row],[montant_score]],BDD_client___segmentation__2[[#This Row],[recence_score]],BDD_client___segmentation__2[[#This Row],[frequence_score]])</f>
        <v>44.5</v>
      </c>
      <c r="O806" s="19" t="s">
        <v>4090</v>
      </c>
      <c r="P806" s="19" t="s">
        <v>4091</v>
      </c>
      <c r="Q806" s="19" t="s">
        <v>2669</v>
      </c>
      <c r="R806" s="20">
        <v>44868</v>
      </c>
      <c r="S806">
        <v>338</v>
      </c>
      <c r="T806">
        <v>14</v>
      </c>
    </row>
    <row r="807" spans="1:20" x14ac:dyDescent="0.25">
      <c r="A807">
        <v>806</v>
      </c>
      <c r="B807" s="19" t="s">
        <v>4092</v>
      </c>
      <c r="C807" s="19" t="s">
        <v>4093</v>
      </c>
      <c r="D807" s="19" t="s">
        <v>4094</v>
      </c>
      <c r="E807" s="19" t="s">
        <v>62</v>
      </c>
      <c r="F807" s="19" t="s">
        <v>49</v>
      </c>
      <c r="G807" s="21">
        <v>4474</v>
      </c>
      <c r="H80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07" s="22">
        <v>44674</v>
      </c>
      <c r="J807" s="23">
        <f ca="1">DATEDIF(BDD_client___segmentation__2[[#This Row],[date_web]],TODAY(),"M")</f>
        <v>11</v>
      </c>
      <c r="K80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07" s="21">
        <v>28</v>
      </c>
      <c r="M807" s="21">
        <f>BDD_client___segmentation__2[[#This Row],[24months_web]]*0.5</f>
        <v>14</v>
      </c>
      <c r="N807" s="21">
        <f ca="1">SUM(BDD_client___segmentation__2[[#This Row],[montant_score]],BDD_client___segmentation__2[[#This Row],[recence_score]],BDD_client___segmentation__2[[#This Row],[frequence_score]])</f>
        <v>49</v>
      </c>
      <c r="O807" s="19" t="s">
        <v>638</v>
      </c>
      <c r="P807" s="19" t="s">
        <v>4095</v>
      </c>
      <c r="Q807" s="19" t="s">
        <v>4096</v>
      </c>
      <c r="R807" s="20">
        <v>43502</v>
      </c>
      <c r="S807">
        <v>1730</v>
      </c>
      <c r="T807">
        <v>68</v>
      </c>
    </row>
    <row r="808" spans="1:20" x14ac:dyDescent="0.25">
      <c r="A808">
        <v>807</v>
      </c>
      <c r="B808" s="19" t="s">
        <v>4097</v>
      </c>
      <c r="C808" s="19" t="s">
        <v>4098</v>
      </c>
      <c r="D808" s="19" t="s">
        <v>4099</v>
      </c>
      <c r="E808" s="19" t="s">
        <v>48</v>
      </c>
      <c r="F808" s="19" t="s">
        <v>49</v>
      </c>
      <c r="G808" s="21">
        <v>347</v>
      </c>
      <c r="H80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808" s="22">
        <v>43736</v>
      </c>
      <c r="J808" s="23">
        <f ca="1">DATEDIF(BDD_client___segmentation__2[[#This Row],[date_web]],TODAY(),"M")</f>
        <v>41</v>
      </c>
      <c r="K80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08" s="21">
        <v>25</v>
      </c>
      <c r="M808" s="21">
        <f>BDD_client___segmentation__2[[#This Row],[24months_web]]*0.5</f>
        <v>12.5</v>
      </c>
      <c r="N808" s="21">
        <f ca="1">SUM(BDD_client___segmentation__2[[#This Row],[montant_score]],BDD_client___segmentation__2[[#This Row],[recence_score]],BDD_client___segmentation__2[[#This Row],[frequence_score]])</f>
        <v>17.5</v>
      </c>
      <c r="O808" s="19" t="s">
        <v>4100</v>
      </c>
      <c r="P808" s="19" t="s">
        <v>3819</v>
      </c>
      <c r="Q808" s="19" t="s">
        <v>3667</v>
      </c>
      <c r="R808" s="20">
        <v>44068</v>
      </c>
      <c r="S808">
        <v>1991</v>
      </c>
      <c r="T808">
        <v>72</v>
      </c>
    </row>
    <row r="809" spans="1:20" x14ac:dyDescent="0.25">
      <c r="A809">
        <v>808</v>
      </c>
      <c r="B809" s="19" t="s">
        <v>4101</v>
      </c>
      <c r="C809" s="19" t="s">
        <v>4102</v>
      </c>
      <c r="D809" s="19" t="s">
        <v>4103</v>
      </c>
      <c r="E809" s="19" t="s">
        <v>48</v>
      </c>
      <c r="F809" s="19" t="s">
        <v>49</v>
      </c>
      <c r="G809" s="21">
        <v>1940</v>
      </c>
      <c r="H80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09" s="22">
        <v>44202</v>
      </c>
      <c r="J809" s="23">
        <f ca="1">DATEDIF(BDD_client___segmentation__2[[#This Row],[date_web]],TODAY(),"M")</f>
        <v>26</v>
      </c>
      <c r="K80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09" s="21">
        <v>28</v>
      </c>
      <c r="M809" s="21">
        <f>BDD_client___segmentation__2[[#This Row],[24months_web]]*0.5</f>
        <v>14</v>
      </c>
      <c r="N809" s="21">
        <f ca="1">SUM(BDD_client___segmentation__2[[#This Row],[montant_score]],BDD_client___segmentation__2[[#This Row],[recence_score]],BDD_client___segmentation__2[[#This Row],[frequence_score]])</f>
        <v>34</v>
      </c>
      <c r="O809" s="19" t="s">
        <v>4104</v>
      </c>
      <c r="P809" s="19" t="s">
        <v>278</v>
      </c>
      <c r="Q809" s="19" t="s">
        <v>279</v>
      </c>
      <c r="R809" s="20">
        <v>43367</v>
      </c>
      <c r="S809">
        <v>4160</v>
      </c>
      <c r="T809">
        <v>208</v>
      </c>
    </row>
    <row r="810" spans="1:20" x14ac:dyDescent="0.25">
      <c r="A810">
        <v>809</v>
      </c>
      <c r="B810" s="19" t="s">
        <v>4105</v>
      </c>
      <c r="C810" s="19" t="s">
        <v>4106</v>
      </c>
      <c r="D810" s="19" t="s">
        <v>4107</v>
      </c>
      <c r="E810" s="19" t="s">
        <v>62</v>
      </c>
      <c r="F810" s="19" t="s">
        <v>63</v>
      </c>
      <c r="G810" s="21">
        <v>3706</v>
      </c>
      <c r="H81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10" s="22">
        <v>44513</v>
      </c>
      <c r="J810" s="23">
        <f ca="1">DATEDIF(BDD_client___segmentation__2[[#This Row],[date_web]],TODAY(),"M")</f>
        <v>16</v>
      </c>
      <c r="K81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10" s="21">
        <v>8</v>
      </c>
      <c r="M810" s="21">
        <f>BDD_client___segmentation__2[[#This Row],[24months_web]]*0.5</f>
        <v>4</v>
      </c>
      <c r="N810" s="21">
        <f ca="1">SUM(BDD_client___segmentation__2[[#This Row],[montant_score]],BDD_client___segmentation__2[[#This Row],[recence_score]],BDD_client___segmentation__2[[#This Row],[frequence_score]])</f>
        <v>35</v>
      </c>
      <c r="O810" s="19" t="s">
        <v>3114</v>
      </c>
      <c r="P810" s="19" t="s">
        <v>248</v>
      </c>
      <c r="Q810" s="19" t="s">
        <v>249</v>
      </c>
      <c r="R810" s="20">
        <v>43846</v>
      </c>
      <c r="S810">
        <v>1595</v>
      </c>
      <c r="T810">
        <v>167</v>
      </c>
    </row>
    <row r="811" spans="1:20" x14ac:dyDescent="0.25">
      <c r="A811">
        <v>810</v>
      </c>
      <c r="B811" s="19" t="s">
        <v>4108</v>
      </c>
      <c r="C811" s="19" t="s">
        <v>1718</v>
      </c>
      <c r="D811" s="19" t="s">
        <v>4109</v>
      </c>
      <c r="E811" s="19" t="s">
        <v>62</v>
      </c>
      <c r="F811" s="19" t="s">
        <v>49</v>
      </c>
      <c r="G811" s="21">
        <v>486</v>
      </c>
      <c r="H81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811" s="22">
        <v>44892</v>
      </c>
      <c r="J811" s="23">
        <f ca="1">DATEDIF(BDD_client___segmentation__2[[#This Row],[date_web]],TODAY(),"M")</f>
        <v>4</v>
      </c>
      <c r="K81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811" s="21">
        <v>26</v>
      </c>
      <c r="M811" s="21">
        <f>BDD_client___segmentation__2[[#This Row],[24months_web]]*0.5</f>
        <v>13</v>
      </c>
      <c r="N811" s="21">
        <f ca="1">SUM(BDD_client___segmentation__2[[#This Row],[montant_score]],BDD_client___segmentation__2[[#This Row],[recence_score]],BDD_client___segmentation__2[[#This Row],[frequence_score]])</f>
        <v>28</v>
      </c>
      <c r="O811" s="19" t="s">
        <v>4110</v>
      </c>
      <c r="P811" s="19" t="s">
        <v>718</v>
      </c>
      <c r="Q811" s="19" t="s">
        <v>719</v>
      </c>
      <c r="R811" s="20">
        <v>43773</v>
      </c>
      <c r="S811">
        <v>535</v>
      </c>
      <c r="T811">
        <v>39</v>
      </c>
    </row>
    <row r="812" spans="1:20" x14ac:dyDescent="0.25">
      <c r="A812">
        <v>811</v>
      </c>
      <c r="B812" s="19" t="s">
        <v>4111</v>
      </c>
      <c r="C812" s="19" t="s">
        <v>4112</v>
      </c>
      <c r="D812" s="19" t="s">
        <v>4113</v>
      </c>
      <c r="E812" s="19" t="s">
        <v>62</v>
      </c>
      <c r="F812" s="19" t="s">
        <v>49</v>
      </c>
      <c r="G812" s="21">
        <v>3741</v>
      </c>
      <c r="H81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12" s="22">
        <v>44606</v>
      </c>
      <c r="J812" s="23">
        <f ca="1">DATEDIF(BDD_client___segmentation__2[[#This Row],[date_web]],TODAY(),"M")</f>
        <v>13</v>
      </c>
      <c r="K81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12" s="21">
        <v>0</v>
      </c>
      <c r="M812" s="21">
        <f>BDD_client___segmentation__2[[#This Row],[24months_web]]*0.5</f>
        <v>0</v>
      </c>
      <c r="N812" s="21">
        <f ca="1">SUM(BDD_client___segmentation__2[[#This Row],[montant_score]],BDD_client___segmentation__2[[#This Row],[recence_score]],BDD_client___segmentation__2[[#This Row],[frequence_score]])</f>
        <v>31</v>
      </c>
      <c r="O812" s="19" t="s">
        <v>1181</v>
      </c>
      <c r="P812" s="19" t="s">
        <v>787</v>
      </c>
      <c r="Q812" s="19" t="s">
        <v>788</v>
      </c>
      <c r="R812" s="20">
        <v>43577</v>
      </c>
      <c r="S812">
        <v>2555</v>
      </c>
      <c r="T812">
        <v>118</v>
      </c>
    </row>
    <row r="813" spans="1:20" x14ac:dyDescent="0.25">
      <c r="A813">
        <v>812</v>
      </c>
      <c r="B813" s="19" t="s">
        <v>4114</v>
      </c>
      <c r="C813" s="19" t="s">
        <v>4115</v>
      </c>
      <c r="D813" s="19" t="s">
        <v>4116</v>
      </c>
      <c r="E813" s="19" t="s">
        <v>62</v>
      </c>
      <c r="F813" s="19" t="s">
        <v>63</v>
      </c>
      <c r="G813" s="21">
        <v>82</v>
      </c>
      <c r="H81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</v>
      </c>
      <c r="I813" s="22">
        <v>44123</v>
      </c>
      <c r="J813" s="23">
        <f ca="1">DATEDIF(BDD_client___segmentation__2[[#This Row],[date_web]],TODAY(),"M")</f>
        <v>29</v>
      </c>
      <c r="K81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13" s="21">
        <v>30</v>
      </c>
      <c r="M813" s="21">
        <f>BDD_client___segmentation__2[[#This Row],[24months_web]]*0.5</f>
        <v>15</v>
      </c>
      <c r="N813" s="21">
        <f ca="1">SUM(BDD_client___segmentation__2[[#This Row],[montant_score]],BDD_client___segmentation__2[[#This Row],[recence_score]],BDD_client___segmentation__2[[#This Row],[frequence_score]])</f>
        <v>16</v>
      </c>
      <c r="O813" s="19" t="s">
        <v>1918</v>
      </c>
      <c r="P813" s="19" t="s">
        <v>307</v>
      </c>
      <c r="Q813" s="19" t="s">
        <v>308</v>
      </c>
      <c r="R813" s="20">
        <v>44076</v>
      </c>
      <c r="S813">
        <v>2076</v>
      </c>
      <c r="T813">
        <v>27</v>
      </c>
    </row>
    <row r="814" spans="1:20" x14ac:dyDescent="0.25">
      <c r="A814">
        <v>813</v>
      </c>
      <c r="B814" s="19" t="s">
        <v>4117</v>
      </c>
      <c r="C814" s="19" t="s">
        <v>4118</v>
      </c>
      <c r="D814" s="19" t="s">
        <v>4119</v>
      </c>
      <c r="E814" s="19" t="s">
        <v>62</v>
      </c>
      <c r="F814" s="19" t="s">
        <v>49</v>
      </c>
      <c r="G814" s="21">
        <v>198</v>
      </c>
      <c r="H81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814" s="22">
        <v>43117</v>
      </c>
      <c r="J814" s="23">
        <f ca="1">DATEDIF(BDD_client___segmentation__2[[#This Row],[date_web]],TODAY(),"M")</f>
        <v>62</v>
      </c>
      <c r="K81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14" s="21">
        <v>17</v>
      </c>
      <c r="M814" s="21">
        <f>BDD_client___segmentation__2[[#This Row],[24months_web]]*0.5</f>
        <v>8.5</v>
      </c>
      <c r="N814" s="21">
        <f ca="1">SUM(BDD_client___segmentation__2[[#This Row],[montant_score]],BDD_client___segmentation__2[[#This Row],[recence_score]],BDD_client___segmentation__2[[#This Row],[frequence_score]])</f>
        <v>13.5</v>
      </c>
      <c r="O814" s="19" t="s">
        <v>4120</v>
      </c>
      <c r="P814" s="19" t="s">
        <v>4121</v>
      </c>
      <c r="Q814" s="19" t="s">
        <v>1760</v>
      </c>
      <c r="R814" s="20">
        <v>44791</v>
      </c>
      <c r="S814">
        <v>2454</v>
      </c>
      <c r="T814">
        <v>78</v>
      </c>
    </row>
    <row r="815" spans="1:20" x14ac:dyDescent="0.25">
      <c r="A815">
        <v>814</v>
      </c>
      <c r="B815" s="19" t="s">
        <v>4122</v>
      </c>
      <c r="C815" s="19" t="s">
        <v>4123</v>
      </c>
      <c r="D815" s="19" t="s">
        <v>4124</v>
      </c>
      <c r="E815" s="19" t="s">
        <v>62</v>
      </c>
      <c r="F815" s="19" t="s">
        <v>49</v>
      </c>
      <c r="G815" s="21">
        <v>1458</v>
      </c>
      <c r="H81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15" s="22">
        <v>43946</v>
      </c>
      <c r="J815" s="23">
        <f ca="1">DATEDIF(BDD_client___segmentation__2[[#This Row],[date_web]],TODAY(),"M")</f>
        <v>35</v>
      </c>
      <c r="K81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15" s="21">
        <v>23</v>
      </c>
      <c r="M815" s="21">
        <f>BDD_client___segmentation__2[[#This Row],[24months_web]]*0.5</f>
        <v>11.5</v>
      </c>
      <c r="N815" s="21">
        <f ca="1">SUM(BDD_client___segmentation__2[[#This Row],[montant_score]],BDD_client___segmentation__2[[#This Row],[recence_score]],BDD_client___segmentation__2[[#This Row],[frequence_score]])</f>
        <v>31.5</v>
      </c>
      <c r="O815" s="19" t="s">
        <v>542</v>
      </c>
      <c r="P815" s="19" t="s">
        <v>4125</v>
      </c>
      <c r="Q815" s="19" t="s">
        <v>4126</v>
      </c>
      <c r="R815" s="20">
        <v>43944</v>
      </c>
      <c r="S815">
        <v>3322</v>
      </c>
      <c r="T815">
        <v>98</v>
      </c>
    </row>
    <row r="816" spans="1:20" x14ac:dyDescent="0.25">
      <c r="A816">
        <v>815</v>
      </c>
      <c r="B816" s="19" t="s">
        <v>4127</v>
      </c>
      <c r="C816" s="19" t="s">
        <v>4128</v>
      </c>
      <c r="D816" s="19" t="s">
        <v>4129</v>
      </c>
      <c r="E816" s="19" t="s">
        <v>62</v>
      </c>
      <c r="F816" s="19" t="s">
        <v>49</v>
      </c>
      <c r="G816" s="21">
        <v>4677</v>
      </c>
      <c r="H81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16" s="22">
        <v>43656</v>
      </c>
      <c r="J816" s="23">
        <f ca="1">DATEDIF(BDD_client___segmentation__2[[#This Row],[date_web]],TODAY(),"M")</f>
        <v>44</v>
      </c>
      <c r="K81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16" s="21">
        <v>9</v>
      </c>
      <c r="M816" s="21">
        <f>BDD_client___segmentation__2[[#This Row],[24months_web]]*0.5</f>
        <v>4.5</v>
      </c>
      <c r="N816" s="21">
        <f ca="1">SUM(BDD_client___segmentation__2[[#This Row],[montant_score]],BDD_client___segmentation__2[[#This Row],[recence_score]],BDD_client___segmentation__2[[#This Row],[frequence_score]])</f>
        <v>34.5</v>
      </c>
      <c r="O816" s="19" t="s">
        <v>4130</v>
      </c>
      <c r="P816" s="19" t="s">
        <v>4131</v>
      </c>
      <c r="Q816" s="19" t="s">
        <v>4132</v>
      </c>
      <c r="R816" s="20">
        <v>43269</v>
      </c>
      <c r="S816">
        <v>1303</v>
      </c>
      <c r="T816">
        <v>135</v>
      </c>
    </row>
    <row r="817" spans="1:20" x14ac:dyDescent="0.25">
      <c r="A817">
        <v>816</v>
      </c>
      <c r="B817" s="19" t="s">
        <v>4133</v>
      </c>
      <c r="C817" s="19" t="s">
        <v>4134</v>
      </c>
      <c r="D817" s="19" t="s">
        <v>4135</v>
      </c>
      <c r="E817" s="19" t="s">
        <v>48</v>
      </c>
      <c r="F817" s="19" t="s">
        <v>112</v>
      </c>
      <c r="G817" s="21">
        <v>4187</v>
      </c>
      <c r="H81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17" s="22">
        <v>43866</v>
      </c>
      <c r="J817" s="23">
        <f ca="1">DATEDIF(BDD_client___segmentation__2[[#This Row],[date_web]],TODAY(),"M")</f>
        <v>37</v>
      </c>
      <c r="K81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17" s="21">
        <v>0</v>
      </c>
      <c r="M817" s="21">
        <f>BDD_client___segmentation__2[[#This Row],[24months_web]]*0.5</f>
        <v>0</v>
      </c>
      <c r="N817" s="21">
        <f ca="1">SUM(BDD_client___segmentation__2[[#This Row],[montant_score]],BDD_client___segmentation__2[[#This Row],[recence_score]],BDD_client___segmentation__2[[#This Row],[frequence_score]])</f>
        <v>30</v>
      </c>
      <c r="O817" s="19" t="s">
        <v>4136</v>
      </c>
      <c r="P817" s="19" t="s">
        <v>4137</v>
      </c>
      <c r="Q817" s="19" t="s">
        <v>849</v>
      </c>
      <c r="R817" s="20">
        <v>43801</v>
      </c>
      <c r="S817">
        <v>3300</v>
      </c>
      <c r="T817">
        <v>222</v>
      </c>
    </row>
    <row r="818" spans="1:20" x14ac:dyDescent="0.25">
      <c r="A818">
        <v>817</v>
      </c>
      <c r="B818" s="19" t="s">
        <v>4138</v>
      </c>
      <c r="C818" s="19" t="s">
        <v>4139</v>
      </c>
      <c r="D818" s="19" t="s">
        <v>4140</v>
      </c>
      <c r="E818" s="19" t="s">
        <v>48</v>
      </c>
      <c r="F818" s="19" t="s">
        <v>49</v>
      </c>
      <c r="G818" s="21">
        <v>342</v>
      </c>
      <c r="H81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818" s="22">
        <v>44622</v>
      </c>
      <c r="J818" s="23">
        <f ca="1">DATEDIF(BDD_client___segmentation__2[[#This Row],[date_web]],TODAY(),"M")</f>
        <v>12</v>
      </c>
      <c r="K81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18" s="21">
        <v>3</v>
      </c>
      <c r="M818" s="21">
        <f>BDD_client___segmentation__2[[#This Row],[24months_web]]*0.5</f>
        <v>1.5</v>
      </c>
      <c r="N818" s="21">
        <f ca="1">SUM(BDD_client___segmentation__2[[#This Row],[montant_score]],BDD_client___segmentation__2[[#This Row],[recence_score]],BDD_client___segmentation__2[[#This Row],[frequence_score]])</f>
        <v>11.5</v>
      </c>
      <c r="O818" s="19" t="s">
        <v>614</v>
      </c>
      <c r="P818" s="19" t="s">
        <v>4141</v>
      </c>
      <c r="Q818" s="19" t="s">
        <v>447</v>
      </c>
      <c r="R818" s="20">
        <v>44925</v>
      </c>
      <c r="S818">
        <v>2082</v>
      </c>
      <c r="T818">
        <v>246</v>
      </c>
    </row>
    <row r="819" spans="1:20" x14ac:dyDescent="0.25">
      <c r="A819">
        <v>818</v>
      </c>
      <c r="B819" s="19" t="s">
        <v>4142</v>
      </c>
      <c r="C819" s="19" t="s">
        <v>4143</v>
      </c>
      <c r="D819" s="19" t="s">
        <v>4144</v>
      </c>
      <c r="E819" s="19" t="s">
        <v>48</v>
      </c>
      <c r="F819" s="19" t="s">
        <v>49</v>
      </c>
      <c r="G819" s="21">
        <v>772</v>
      </c>
      <c r="H81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19" s="22">
        <v>44337</v>
      </c>
      <c r="J819" s="23">
        <f ca="1">DATEDIF(BDD_client___segmentation__2[[#This Row],[date_web]],TODAY(),"M")</f>
        <v>22</v>
      </c>
      <c r="K81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19" s="21">
        <v>10</v>
      </c>
      <c r="M819" s="21">
        <f>BDD_client___segmentation__2[[#This Row],[24months_web]]*0.5</f>
        <v>5</v>
      </c>
      <c r="N819" s="21">
        <f ca="1">SUM(BDD_client___segmentation__2[[#This Row],[montant_score]],BDD_client___segmentation__2[[#This Row],[recence_score]],BDD_client___segmentation__2[[#This Row],[frequence_score]])</f>
        <v>16</v>
      </c>
      <c r="O819" s="19" t="s">
        <v>4145</v>
      </c>
      <c r="P819" s="19" t="s">
        <v>1447</v>
      </c>
      <c r="Q819" s="19" t="s">
        <v>955</v>
      </c>
      <c r="R819" s="20">
        <v>43262</v>
      </c>
      <c r="S819">
        <v>4068</v>
      </c>
      <c r="T819">
        <v>94</v>
      </c>
    </row>
    <row r="820" spans="1:20" x14ac:dyDescent="0.25">
      <c r="A820">
        <v>819</v>
      </c>
      <c r="B820" s="19" t="s">
        <v>4146</v>
      </c>
      <c r="C820" s="19" t="s">
        <v>4147</v>
      </c>
      <c r="D820" s="19" t="s">
        <v>4148</v>
      </c>
      <c r="E820" s="19" t="s">
        <v>62</v>
      </c>
      <c r="F820" s="19" t="s">
        <v>49</v>
      </c>
      <c r="G820" s="21">
        <v>3988</v>
      </c>
      <c r="H82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20" s="22">
        <v>44566</v>
      </c>
      <c r="J820" s="23">
        <f ca="1">DATEDIF(BDD_client___segmentation__2[[#This Row],[date_web]],TODAY(),"M")</f>
        <v>14</v>
      </c>
      <c r="K82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20" s="21">
        <v>24</v>
      </c>
      <c r="M820" s="21">
        <f>BDD_client___segmentation__2[[#This Row],[24months_web]]*0.5</f>
        <v>12</v>
      </c>
      <c r="N820" s="21">
        <f ca="1">SUM(BDD_client___segmentation__2[[#This Row],[montant_score]],BDD_client___segmentation__2[[#This Row],[recence_score]],BDD_client___segmentation__2[[#This Row],[frequence_score]])</f>
        <v>43</v>
      </c>
      <c r="O820" s="19" t="s">
        <v>4149</v>
      </c>
      <c r="P820" s="19" t="s">
        <v>4150</v>
      </c>
      <c r="Q820" s="19" t="s">
        <v>4151</v>
      </c>
      <c r="R820" s="20">
        <v>43858</v>
      </c>
      <c r="S820">
        <v>4817</v>
      </c>
      <c r="T820">
        <v>70</v>
      </c>
    </row>
    <row r="821" spans="1:20" x14ac:dyDescent="0.25">
      <c r="A821">
        <v>820</v>
      </c>
      <c r="B821" s="19" t="s">
        <v>4152</v>
      </c>
      <c r="C821" s="19" t="s">
        <v>4153</v>
      </c>
      <c r="D821" s="19" t="s">
        <v>4154</v>
      </c>
      <c r="E821" s="19" t="s">
        <v>62</v>
      </c>
      <c r="F821" s="19" t="s">
        <v>49</v>
      </c>
      <c r="G821" s="21">
        <v>3890</v>
      </c>
      <c r="H82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21" s="22">
        <v>43117</v>
      </c>
      <c r="J821" s="23">
        <f ca="1">DATEDIF(BDD_client___segmentation__2[[#This Row],[date_web]],TODAY(),"M")</f>
        <v>62</v>
      </c>
      <c r="K82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21" s="21">
        <v>25</v>
      </c>
      <c r="M821" s="21">
        <f>BDD_client___segmentation__2[[#This Row],[24months_web]]*0.5</f>
        <v>12.5</v>
      </c>
      <c r="N821" s="21">
        <f ca="1">SUM(BDD_client___segmentation__2[[#This Row],[montant_score]],BDD_client___segmentation__2[[#This Row],[recence_score]],BDD_client___segmentation__2[[#This Row],[frequence_score]])</f>
        <v>42.5</v>
      </c>
      <c r="O821" s="19" t="s">
        <v>1510</v>
      </c>
      <c r="P821" s="19" t="s">
        <v>4155</v>
      </c>
      <c r="Q821" s="19" t="s">
        <v>89</v>
      </c>
      <c r="R821" s="20">
        <v>43926</v>
      </c>
      <c r="S821">
        <v>795</v>
      </c>
      <c r="T821">
        <v>134</v>
      </c>
    </row>
    <row r="822" spans="1:20" x14ac:dyDescent="0.25">
      <c r="A822">
        <v>821</v>
      </c>
      <c r="B822" s="19" t="s">
        <v>4156</v>
      </c>
      <c r="C822" s="19" t="s">
        <v>4157</v>
      </c>
      <c r="D822" s="19" t="s">
        <v>4158</v>
      </c>
      <c r="E822" s="19" t="s">
        <v>62</v>
      </c>
      <c r="F822" s="19" t="s">
        <v>49</v>
      </c>
      <c r="G822" s="21">
        <v>1040</v>
      </c>
      <c r="H82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22" s="22">
        <v>44486</v>
      </c>
      <c r="J822" s="23">
        <f ca="1">DATEDIF(BDD_client___segmentation__2[[#This Row],[date_web]],TODAY(),"M")</f>
        <v>17</v>
      </c>
      <c r="K82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22" s="21">
        <v>16</v>
      </c>
      <c r="M822" s="21">
        <f>BDD_client___segmentation__2[[#This Row],[24months_web]]*0.5</f>
        <v>8</v>
      </c>
      <c r="N822" s="21">
        <f ca="1">SUM(BDD_client___segmentation__2[[#This Row],[montant_score]],BDD_client___segmentation__2[[#This Row],[recence_score]],BDD_client___segmentation__2[[#This Row],[frequence_score]])</f>
        <v>29</v>
      </c>
      <c r="O822" s="19" t="s">
        <v>4159</v>
      </c>
      <c r="P822" s="19" t="s">
        <v>4160</v>
      </c>
      <c r="Q822" s="19" t="s">
        <v>134</v>
      </c>
      <c r="R822" s="20">
        <v>43585</v>
      </c>
      <c r="S822">
        <v>4166</v>
      </c>
      <c r="T822">
        <v>0</v>
      </c>
    </row>
    <row r="823" spans="1:20" x14ac:dyDescent="0.25">
      <c r="A823">
        <v>822</v>
      </c>
      <c r="B823" s="19" t="s">
        <v>4161</v>
      </c>
      <c r="C823" s="19" t="s">
        <v>4162</v>
      </c>
      <c r="D823" s="19" t="s">
        <v>4163</v>
      </c>
      <c r="E823" s="19" t="s">
        <v>48</v>
      </c>
      <c r="F823" s="19" t="s">
        <v>63</v>
      </c>
      <c r="G823" s="21">
        <v>4696</v>
      </c>
      <c r="H82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23" s="22">
        <v>44100</v>
      </c>
      <c r="J823" s="23">
        <f ca="1">DATEDIF(BDD_client___segmentation__2[[#This Row],[date_web]],TODAY(),"M")</f>
        <v>30</v>
      </c>
      <c r="K82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23" s="21">
        <v>22</v>
      </c>
      <c r="M823" s="21">
        <f>BDD_client___segmentation__2[[#This Row],[24months_web]]*0.5</f>
        <v>11</v>
      </c>
      <c r="N823" s="21">
        <f ca="1">SUM(BDD_client___segmentation__2[[#This Row],[montant_score]],BDD_client___segmentation__2[[#This Row],[recence_score]],BDD_client___segmentation__2[[#This Row],[frequence_score]])</f>
        <v>41</v>
      </c>
      <c r="O823" s="19" t="s">
        <v>4164</v>
      </c>
      <c r="P823" s="19" t="s">
        <v>4056</v>
      </c>
      <c r="Q823" s="19" t="s">
        <v>1587</v>
      </c>
      <c r="R823" s="20">
        <v>44254</v>
      </c>
      <c r="S823">
        <v>2000</v>
      </c>
      <c r="T823">
        <v>186</v>
      </c>
    </row>
    <row r="824" spans="1:20" x14ac:dyDescent="0.25">
      <c r="A824">
        <v>823</v>
      </c>
      <c r="B824" s="19" t="s">
        <v>4165</v>
      </c>
      <c r="C824" s="19" t="s">
        <v>4166</v>
      </c>
      <c r="D824" s="19" t="s">
        <v>4167</v>
      </c>
      <c r="E824" s="19" t="s">
        <v>62</v>
      </c>
      <c r="F824" s="19" t="s">
        <v>49</v>
      </c>
      <c r="G824" s="21">
        <v>2867</v>
      </c>
      <c r="H82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24" s="22">
        <v>44490</v>
      </c>
      <c r="J824" s="23">
        <f ca="1">DATEDIF(BDD_client___segmentation__2[[#This Row],[date_web]],TODAY(),"M")</f>
        <v>17</v>
      </c>
      <c r="K82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24" s="21">
        <v>8</v>
      </c>
      <c r="M824" s="21">
        <f>BDD_client___segmentation__2[[#This Row],[24months_web]]*0.5</f>
        <v>4</v>
      </c>
      <c r="N824" s="21">
        <f ca="1">SUM(BDD_client___segmentation__2[[#This Row],[montant_score]],BDD_client___segmentation__2[[#This Row],[recence_score]],BDD_client___segmentation__2[[#This Row],[frequence_score]])</f>
        <v>25</v>
      </c>
      <c r="O824" s="19" t="s">
        <v>386</v>
      </c>
      <c r="P824" s="19" t="s">
        <v>3950</v>
      </c>
      <c r="Q824" s="19" t="s">
        <v>3104</v>
      </c>
      <c r="R824" s="20">
        <v>43288</v>
      </c>
      <c r="S824">
        <v>654</v>
      </c>
      <c r="T824">
        <v>76</v>
      </c>
    </row>
    <row r="825" spans="1:20" x14ac:dyDescent="0.25">
      <c r="A825">
        <v>824</v>
      </c>
      <c r="B825" s="19" t="s">
        <v>4168</v>
      </c>
      <c r="C825" s="19" t="s">
        <v>4169</v>
      </c>
      <c r="D825" s="19" t="s">
        <v>4170</v>
      </c>
      <c r="E825" s="19" t="s">
        <v>62</v>
      </c>
      <c r="F825" s="19" t="s">
        <v>49</v>
      </c>
      <c r="G825" s="21">
        <v>3588</v>
      </c>
      <c r="H82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25" s="22">
        <v>44795</v>
      </c>
      <c r="J825" s="23">
        <f ca="1">DATEDIF(BDD_client___segmentation__2[[#This Row],[date_web]],TODAY(),"M")</f>
        <v>7</v>
      </c>
      <c r="K82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25" s="21">
        <v>1</v>
      </c>
      <c r="M825" s="21">
        <f>BDD_client___segmentation__2[[#This Row],[24months_web]]*0.5</f>
        <v>0.5</v>
      </c>
      <c r="N825" s="21">
        <f ca="1">SUM(BDD_client___segmentation__2[[#This Row],[montant_score]],BDD_client___segmentation__2[[#This Row],[recence_score]],BDD_client___segmentation__2[[#This Row],[frequence_score]])</f>
        <v>35.5</v>
      </c>
      <c r="O825" s="19" t="s">
        <v>4171</v>
      </c>
      <c r="P825" s="19" t="s">
        <v>4172</v>
      </c>
      <c r="Q825" s="19" t="s">
        <v>3408</v>
      </c>
      <c r="R825" s="20">
        <v>44102</v>
      </c>
      <c r="S825">
        <v>334</v>
      </c>
      <c r="T825">
        <v>24</v>
      </c>
    </row>
    <row r="826" spans="1:20" x14ac:dyDescent="0.25">
      <c r="A826">
        <v>825</v>
      </c>
      <c r="B826" s="19" t="s">
        <v>4173</v>
      </c>
      <c r="C826" s="19" t="s">
        <v>4174</v>
      </c>
      <c r="D826" s="19" t="s">
        <v>4175</v>
      </c>
      <c r="E826" s="19" t="s">
        <v>62</v>
      </c>
      <c r="F826" s="19" t="s">
        <v>49</v>
      </c>
      <c r="G826" s="21">
        <v>3778</v>
      </c>
      <c r="H82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26" s="22">
        <v>43427</v>
      </c>
      <c r="J826" s="23">
        <f ca="1">DATEDIF(BDD_client___segmentation__2[[#This Row],[date_web]],TODAY(),"M")</f>
        <v>52</v>
      </c>
      <c r="K82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26" s="21">
        <v>19</v>
      </c>
      <c r="M826" s="21">
        <f>BDD_client___segmentation__2[[#This Row],[24months_web]]*0.5</f>
        <v>9.5</v>
      </c>
      <c r="N826" s="21">
        <f ca="1">SUM(BDD_client___segmentation__2[[#This Row],[montant_score]],BDD_client___segmentation__2[[#This Row],[recence_score]],BDD_client___segmentation__2[[#This Row],[frequence_score]])</f>
        <v>39.5</v>
      </c>
      <c r="O826" s="19" t="s">
        <v>4176</v>
      </c>
      <c r="P826" s="19" t="s">
        <v>3842</v>
      </c>
      <c r="Q826" s="19" t="s">
        <v>3843</v>
      </c>
      <c r="R826" s="20">
        <v>43211</v>
      </c>
      <c r="S826">
        <v>3569</v>
      </c>
      <c r="T826">
        <v>32</v>
      </c>
    </row>
    <row r="827" spans="1:20" x14ac:dyDescent="0.25">
      <c r="A827">
        <v>826</v>
      </c>
      <c r="B827" s="19" t="s">
        <v>4177</v>
      </c>
      <c r="C827" s="19" t="s">
        <v>4178</v>
      </c>
      <c r="D827" s="19" t="s">
        <v>4179</v>
      </c>
      <c r="E827" s="19" t="s">
        <v>48</v>
      </c>
      <c r="F827" s="19" t="s">
        <v>49</v>
      </c>
      <c r="G827" s="21">
        <v>552</v>
      </c>
      <c r="H82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27" s="22">
        <v>43986</v>
      </c>
      <c r="J827" s="23">
        <f ca="1">DATEDIF(BDD_client___segmentation__2[[#This Row],[date_web]],TODAY(),"M")</f>
        <v>33</v>
      </c>
      <c r="K82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27" s="21">
        <v>15</v>
      </c>
      <c r="M827" s="21">
        <f>BDD_client___segmentation__2[[#This Row],[24months_web]]*0.5</f>
        <v>7.5</v>
      </c>
      <c r="N827" s="21">
        <f ca="1">SUM(BDD_client___segmentation__2[[#This Row],[montant_score]],BDD_client___segmentation__2[[#This Row],[recence_score]],BDD_client___segmentation__2[[#This Row],[frequence_score]])</f>
        <v>17.5</v>
      </c>
      <c r="O827" s="19" t="s">
        <v>1918</v>
      </c>
      <c r="P827" s="19" t="s">
        <v>4180</v>
      </c>
      <c r="Q827" s="19" t="s">
        <v>134</v>
      </c>
      <c r="R827" s="20">
        <v>43796</v>
      </c>
      <c r="S827">
        <v>3265</v>
      </c>
      <c r="T827">
        <v>39</v>
      </c>
    </row>
    <row r="828" spans="1:20" x14ac:dyDescent="0.25">
      <c r="A828">
        <v>827</v>
      </c>
      <c r="B828" s="19" t="s">
        <v>4181</v>
      </c>
      <c r="C828" s="19" t="s">
        <v>4182</v>
      </c>
      <c r="D828" s="19" t="s">
        <v>4183</v>
      </c>
      <c r="E828" s="19" t="s">
        <v>48</v>
      </c>
      <c r="F828" s="19" t="s">
        <v>49</v>
      </c>
      <c r="G828" s="21">
        <v>401</v>
      </c>
      <c r="H82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828" s="22">
        <v>43413</v>
      </c>
      <c r="J828" s="23">
        <f ca="1">DATEDIF(BDD_client___segmentation__2[[#This Row],[date_web]],TODAY(),"M")</f>
        <v>52</v>
      </c>
      <c r="K82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28" s="21">
        <v>19</v>
      </c>
      <c r="M828" s="21">
        <f>BDD_client___segmentation__2[[#This Row],[24months_web]]*0.5</f>
        <v>9.5</v>
      </c>
      <c r="N828" s="21">
        <f ca="1">SUM(BDD_client___segmentation__2[[#This Row],[montant_score]],BDD_client___segmentation__2[[#This Row],[recence_score]],BDD_client___segmentation__2[[#This Row],[frequence_score]])</f>
        <v>14.5</v>
      </c>
      <c r="O828" s="19" t="s">
        <v>2582</v>
      </c>
      <c r="P828" s="19" t="s">
        <v>4184</v>
      </c>
      <c r="Q828" s="19" t="s">
        <v>4185</v>
      </c>
      <c r="R828" s="20">
        <v>43172</v>
      </c>
      <c r="S828">
        <v>248</v>
      </c>
      <c r="T828">
        <v>193</v>
      </c>
    </row>
    <row r="829" spans="1:20" x14ac:dyDescent="0.25">
      <c r="A829">
        <v>828</v>
      </c>
      <c r="B829" s="19" t="s">
        <v>4186</v>
      </c>
      <c r="C829" s="19" t="s">
        <v>4187</v>
      </c>
      <c r="D829" s="19" t="s">
        <v>4188</v>
      </c>
      <c r="E829" s="19" t="s">
        <v>62</v>
      </c>
      <c r="F829" s="19" t="s">
        <v>49</v>
      </c>
      <c r="G829" s="21">
        <v>1136</v>
      </c>
      <c r="H82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29" s="22">
        <v>44824</v>
      </c>
      <c r="J829" s="23">
        <f ca="1">DATEDIF(BDD_client___segmentation__2[[#This Row],[date_web]],TODAY(),"M")</f>
        <v>6</v>
      </c>
      <c r="K82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829" s="21">
        <v>20</v>
      </c>
      <c r="M829" s="21">
        <f>BDD_client___segmentation__2[[#This Row],[24months_web]]*0.5</f>
        <v>10</v>
      </c>
      <c r="N829" s="21">
        <f ca="1">SUM(BDD_client___segmentation__2[[#This Row],[montant_score]],BDD_client___segmentation__2[[#This Row],[recence_score]],BDD_client___segmentation__2[[#This Row],[frequence_score]])</f>
        <v>40</v>
      </c>
      <c r="O829" s="19" t="s">
        <v>4189</v>
      </c>
      <c r="P829" s="19" t="s">
        <v>639</v>
      </c>
      <c r="Q829" s="19" t="s">
        <v>640</v>
      </c>
      <c r="R829" s="20">
        <v>44454</v>
      </c>
      <c r="S829">
        <v>3336</v>
      </c>
      <c r="T829">
        <v>169</v>
      </c>
    </row>
    <row r="830" spans="1:20" x14ac:dyDescent="0.25">
      <c r="A830">
        <v>829</v>
      </c>
      <c r="B830" s="19" t="s">
        <v>4190</v>
      </c>
      <c r="C830" s="19" t="s">
        <v>4191</v>
      </c>
      <c r="D830" s="19" t="s">
        <v>4192</v>
      </c>
      <c r="E830" s="19" t="s">
        <v>48</v>
      </c>
      <c r="F830" s="19" t="s">
        <v>63</v>
      </c>
      <c r="G830" s="21">
        <v>353</v>
      </c>
      <c r="H83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830" s="22">
        <v>44016</v>
      </c>
      <c r="J830" s="23">
        <f ca="1">DATEDIF(BDD_client___segmentation__2[[#This Row],[date_web]],TODAY(),"M")</f>
        <v>32</v>
      </c>
      <c r="K83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30" s="21">
        <v>26</v>
      </c>
      <c r="M830" s="21">
        <f>BDD_client___segmentation__2[[#This Row],[24months_web]]*0.5</f>
        <v>13</v>
      </c>
      <c r="N830" s="21">
        <f ca="1">SUM(BDD_client___segmentation__2[[#This Row],[montant_score]],BDD_client___segmentation__2[[#This Row],[recence_score]],BDD_client___segmentation__2[[#This Row],[frequence_score]])</f>
        <v>18</v>
      </c>
      <c r="O830" s="19" t="s">
        <v>4193</v>
      </c>
      <c r="P830" s="19" t="s">
        <v>3349</v>
      </c>
      <c r="Q830" s="19" t="s">
        <v>3350</v>
      </c>
      <c r="R830" s="20">
        <v>43286</v>
      </c>
      <c r="S830">
        <v>4076</v>
      </c>
      <c r="T830">
        <v>88</v>
      </c>
    </row>
    <row r="831" spans="1:20" x14ac:dyDescent="0.25">
      <c r="A831">
        <v>830</v>
      </c>
      <c r="B831" s="19" t="s">
        <v>4194</v>
      </c>
      <c r="C831" s="19" t="s">
        <v>4195</v>
      </c>
      <c r="D831" s="19" t="s">
        <v>4196</v>
      </c>
      <c r="E831" s="19" t="s">
        <v>48</v>
      </c>
      <c r="F831" s="19" t="s">
        <v>49</v>
      </c>
      <c r="G831" s="21">
        <v>2435</v>
      </c>
      <c r="H83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31" s="22">
        <v>43138</v>
      </c>
      <c r="J831" s="23">
        <f ca="1">DATEDIF(BDD_client___segmentation__2[[#This Row],[date_web]],TODAY(),"M")</f>
        <v>61</v>
      </c>
      <c r="K83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31" s="21">
        <v>4</v>
      </c>
      <c r="M831" s="21">
        <f>BDD_client___segmentation__2[[#This Row],[24months_web]]*0.5</f>
        <v>2</v>
      </c>
      <c r="N831" s="21">
        <f ca="1">SUM(BDD_client___segmentation__2[[#This Row],[montant_score]],BDD_client___segmentation__2[[#This Row],[recence_score]],BDD_client___segmentation__2[[#This Row],[frequence_score]])</f>
        <v>22</v>
      </c>
      <c r="O831" s="19" t="s">
        <v>4197</v>
      </c>
      <c r="P831" s="19" t="s">
        <v>2735</v>
      </c>
      <c r="Q831" s="19" t="s">
        <v>2736</v>
      </c>
      <c r="R831" s="20">
        <v>43288</v>
      </c>
      <c r="S831">
        <v>2297</v>
      </c>
      <c r="T831">
        <v>57</v>
      </c>
    </row>
    <row r="832" spans="1:20" x14ac:dyDescent="0.25">
      <c r="A832">
        <v>831</v>
      </c>
      <c r="B832" s="19" t="s">
        <v>4198</v>
      </c>
      <c r="C832" s="19" t="s">
        <v>4199</v>
      </c>
      <c r="D832" s="19" t="s">
        <v>4200</v>
      </c>
      <c r="E832" s="19" t="s">
        <v>62</v>
      </c>
      <c r="F832" s="19" t="s">
        <v>49</v>
      </c>
      <c r="G832" s="21">
        <v>3246</v>
      </c>
      <c r="H83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32" s="22">
        <v>44861</v>
      </c>
      <c r="J832" s="23">
        <f ca="1">DATEDIF(BDD_client___segmentation__2[[#This Row],[date_web]],TODAY(),"M")</f>
        <v>5</v>
      </c>
      <c r="K83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832" s="21">
        <v>28</v>
      </c>
      <c r="M832" s="21">
        <f>BDD_client___segmentation__2[[#This Row],[24months_web]]*0.5</f>
        <v>14</v>
      </c>
      <c r="N832" s="21">
        <f ca="1">SUM(BDD_client___segmentation__2[[#This Row],[montant_score]],BDD_client___segmentation__2[[#This Row],[recence_score]],BDD_client___segmentation__2[[#This Row],[frequence_score]])</f>
        <v>54</v>
      </c>
      <c r="O832" s="19" t="s">
        <v>915</v>
      </c>
      <c r="P832" s="19" t="s">
        <v>51</v>
      </c>
      <c r="Q832" s="19" t="s">
        <v>52</v>
      </c>
      <c r="R832" s="20">
        <v>44422</v>
      </c>
      <c r="S832">
        <v>3392</v>
      </c>
      <c r="T832">
        <v>107</v>
      </c>
    </row>
    <row r="833" spans="1:20" x14ac:dyDescent="0.25">
      <c r="A833">
        <v>832</v>
      </c>
      <c r="B833" s="19" t="s">
        <v>4201</v>
      </c>
      <c r="C833" s="19" t="s">
        <v>4202</v>
      </c>
      <c r="D833" s="19" t="s">
        <v>4203</v>
      </c>
      <c r="E833" s="19" t="s">
        <v>62</v>
      </c>
      <c r="F833" s="19" t="s">
        <v>398</v>
      </c>
      <c r="G833" s="21">
        <v>1555</v>
      </c>
      <c r="H83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33" s="22">
        <v>44189</v>
      </c>
      <c r="J833" s="23">
        <f ca="1">DATEDIF(BDD_client___segmentation__2[[#This Row],[date_web]],TODAY(),"M")</f>
        <v>27</v>
      </c>
      <c r="K83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33" s="21">
        <v>10</v>
      </c>
      <c r="M833" s="21">
        <f>BDD_client___segmentation__2[[#This Row],[24months_web]]*0.5</f>
        <v>5</v>
      </c>
      <c r="N833" s="21">
        <f ca="1">SUM(BDD_client___segmentation__2[[#This Row],[montant_score]],BDD_client___segmentation__2[[#This Row],[recence_score]],BDD_client___segmentation__2[[#This Row],[frequence_score]])</f>
        <v>25</v>
      </c>
      <c r="O833" s="19" t="s">
        <v>119</v>
      </c>
      <c r="P833" s="19" t="s">
        <v>4204</v>
      </c>
      <c r="Q833" s="19" t="s">
        <v>4205</v>
      </c>
      <c r="R833" s="20">
        <v>43329</v>
      </c>
      <c r="S833">
        <v>1795</v>
      </c>
      <c r="T833">
        <v>205</v>
      </c>
    </row>
    <row r="834" spans="1:20" x14ac:dyDescent="0.25">
      <c r="A834">
        <v>833</v>
      </c>
      <c r="B834" s="19" t="s">
        <v>4206</v>
      </c>
      <c r="C834" s="19" t="s">
        <v>4207</v>
      </c>
      <c r="D834" s="19" t="s">
        <v>4208</v>
      </c>
      <c r="E834" s="19" t="s">
        <v>48</v>
      </c>
      <c r="F834" s="19" t="s">
        <v>49</v>
      </c>
      <c r="G834" s="21">
        <v>140</v>
      </c>
      <c r="H83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834" s="22">
        <v>43987</v>
      </c>
      <c r="J834" s="23">
        <f ca="1">DATEDIF(BDD_client___segmentation__2[[#This Row],[date_web]],TODAY(),"M")</f>
        <v>33</v>
      </c>
      <c r="K83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34" s="21">
        <v>23</v>
      </c>
      <c r="M834" s="21">
        <f>BDD_client___segmentation__2[[#This Row],[24months_web]]*0.5</f>
        <v>11.5</v>
      </c>
      <c r="N834" s="21">
        <f ca="1">SUM(BDD_client___segmentation__2[[#This Row],[montant_score]],BDD_client___segmentation__2[[#This Row],[recence_score]],BDD_client___segmentation__2[[#This Row],[frequence_score]])</f>
        <v>16.5</v>
      </c>
      <c r="O834" s="19" t="s">
        <v>56</v>
      </c>
      <c r="P834" s="19" t="s">
        <v>4209</v>
      </c>
      <c r="Q834" s="19" t="s">
        <v>967</v>
      </c>
      <c r="R834" s="20">
        <v>43619</v>
      </c>
      <c r="S834">
        <v>3738</v>
      </c>
      <c r="T834">
        <v>51</v>
      </c>
    </row>
    <row r="835" spans="1:20" x14ac:dyDescent="0.25">
      <c r="A835">
        <v>834</v>
      </c>
      <c r="B835" s="19" t="s">
        <v>4210</v>
      </c>
      <c r="C835" s="19" t="s">
        <v>4211</v>
      </c>
      <c r="D835" s="19" t="s">
        <v>4212</v>
      </c>
      <c r="E835" s="19" t="s">
        <v>48</v>
      </c>
      <c r="F835" s="19" t="s">
        <v>63</v>
      </c>
      <c r="G835" s="21">
        <v>3807</v>
      </c>
      <c r="H83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35" s="22">
        <v>44369</v>
      </c>
      <c r="J835" s="23">
        <f ca="1">DATEDIF(BDD_client___segmentation__2[[#This Row],[date_web]],TODAY(),"M")</f>
        <v>21</v>
      </c>
      <c r="K83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35" s="21">
        <v>9</v>
      </c>
      <c r="M835" s="21">
        <f>BDD_client___segmentation__2[[#This Row],[24months_web]]*0.5</f>
        <v>4.5</v>
      </c>
      <c r="N835" s="21">
        <f ca="1">SUM(BDD_client___segmentation__2[[#This Row],[montant_score]],BDD_client___segmentation__2[[#This Row],[recence_score]],BDD_client___segmentation__2[[#This Row],[frequence_score]])</f>
        <v>35.5</v>
      </c>
      <c r="O835" s="19" t="s">
        <v>638</v>
      </c>
      <c r="P835" s="19" t="s">
        <v>4213</v>
      </c>
      <c r="Q835" s="19" t="s">
        <v>4214</v>
      </c>
      <c r="R835" s="20">
        <v>43927</v>
      </c>
      <c r="S835">
        <v>3206</v>
      </c>
      <c r="T835">
        <v>236</v>
      </c>
    </row>
    <row r="836" spans="1:20" x14ac:dyDescent="0.25">
      <c r="A836">
        <v>835</v>
      </c>
      <c r="B836" s="19" t="s">
        <v>4215</v>
      </c>
      <c r="C836" s="19" t="s">
        <v>4216</v>
      </c>
      <c r="D836" s="19" t="s">
        <v>4217</v>
      </c>
      <c r="E836" s="19" t="s">
        <v>62</v>
      </c>
      <c r="F836" s="19" t="s">
        <v>49</v>
      </c>
      <c r="G836" s="21">
        <v>3356</v>
      </c>
      <c r="H83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36" s="22">
        <v>43320</v>
      </c>
      <c r="J836" s="23">
        <f ca="1">DATEDIF(BDD_client___segmentation__2[[#This Row],[date_web]],TODAY(),"M")</f>
        <v>55</v>
      </c>
      <c r="K83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36" s="21">
        <v>29</v>
      </c>
      <c r="M836" s="21">
        <f>BDD_client___segmentation__2[[#This Row],[24months_web]]*0.5</f>
        <v>14.5</v>
      </c>
      <c r="N836" s="21">
        <f ca="1">SUM(BDD_client___segmentation__2[[#This Row],[montant_score]],BDD_client___segmentation__2[[#This Row],[recence_score]],BDD_client___segmentation__2[[#This Row],[frequence_score]])</f>
        <v>44.5</v>
      </c>
      <c r="O836" s="19" t="s">
        <v>94</v>
      </c>
      <c r="P836" s="19" t="s">
        <v>4218</v>
      </c>
      <c r="Q836" s="19" t="s">
        <v>4219</v>
      </c>
      <c r="R836" s="20">
        <v>44332</v>
      </c>
      <c r="S836">
        <v>3001</v>
      </c>
      <c r="T836">
        <v>120</v>
      </c>
    </row>
    <row r="837" spans="1:20" x14ac:dyDescent="0.25">
      <c r="A837">
        <v>836</v>
      </c>
      <c r="B837" s="19" t="s">
        <v>4220</v>
      </c>
      <c r="C837" s="19" t="s">
        <v>4221</v>
      </c>
      <c r="D837" s="19" t="s">
        <v>4222</v>
      </c>
      <c r="E837" s="19" t="s">
        <v>48</v>
      </c>
      <c r="F837" s="19" t="s">
        <v>49</v>
      </c>
      <c r="G837" s="21">
        <v>2324</v>
      </c>
      <c r="H83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37" s="22">
        <v>44391</v>
      </c>
      <c r="J837" s="23">
        <f ca="1">DATEDIF(BDD_client___segmentation__2[[#This Row],[date_web]],TODAY(),"M")</f>
        <v>20</v>
      </c>
      <c r="K83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37" s="21">
        <v>11</v>
      </c>
      <c r="M837" s="21">
        <f>BDD_client___segmentation__2[[#This Row],[24months_web]]*0.5</f>
        <v>5.5</v>
      </c>
      <c r="N837" s="21">
        <f ca="1">SUM(BDD_client___segmentation__2[[#This Row],[montant_score]],BDD_client___segmentation__2[[#This Row],[recence_score]],BDD_client___segmentation__2[[#This Row],[frequence_score]])</f>
        <v>26.5</v>
      </c>
      <c r="O837" s="19" t="s">
        <v>3114</v>
      </c>
      <c r="P837" s="19" t="s">
        <v>4223</v>
      </c>
      <c r="Q837" s="19" t="s">
        <v>571</v>
      </c>
      <c r="R837" s="20">
        <v>43790</v>
      </c>
      <c r="S837">
        <v>1320</v>
      </c>
      <c r="T837">
        <v>17</v>
      </c>
    </row>
    <row r="838" spans="1:20" x14ac:dyDescent="0.25">
      <c r="A838">
        <v>837</v>
      </c>
      <c r="B838" s="19" t="s">
        <v>4224</v>
      </c>
      <c r="C838" s="19" t="s">
        <v>4225</v>
      </c>
      <c r="D838" s="19" t="s">
        <v>4226</v>
      </c>
      <c r="E838" s="19" t="s">
        <v>48</v>
      </c>
      <c r="F838" s="19" t="s">
        <v>49</v>
      </c>
      <c r="G838" s="21">
        <v>959</v>
      </c>
      <c r="H83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38" s="22">
        <v>43122</v>
      </c>
      <c r="J838" s="23">
        <f ca="1">DATEDIF(BDD_client___segmentation__2[[#This Row],[date_web]],TODAY(),"M")</f>
        <v>62</v>
      </c>
      <c r="K83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38" s="21">
        <v>12</v>
      </c>
      <c r="M838" s="21">
        <f>BDD_client___segmentation__2[[#This Row],[24months_web]]*0.5</f>
        <v>6</v>
      </c>
      <c r="N838" s="21">
        <f ca="1">SUM(BDD_client___segmentation__2[[#This Row],[montant_score]],BDD_client___segmentation__2[[#This Row],[recence_score]],BDD_client___segmentation__2[[#This Row],[frequence_score]])</f>
        <v>16</v>
      </c>
      <c r="O838" s="19" t="s">
        <v>386</v>
      </c>
      <c r="P838" s="19" t="s">
        <v>4227</v>
      </c>
      <c r="Q838" s="19" t="s">
        <v>2821</v>
      </c>
      <c r="R838" s="20">
        <v>44430</v>
      </c>
      <c r="S838">
        <v>1852</v>
      </c>
      <c r="T838">
        <v>55</v>
      </c>
    </row>
    <row r="839" spans="1:20" x14ac:dyDescent="0.25">
      <c r="A839">
        <v>838</v>
      </c>
      <c r="B839" s="19" t="s">
        <v>4228</v>
      </c>
      <c r="C839" s="19" t="s">
        <v>4229</v>
      </c>
      <c r="D839" s="19" t="s">
        <v>4230</v>
      </c>
      <c r="E839" s="19" t="s">
        <v>48</v>
      </c>
      <c r="F839" s="19" t="s">
        <v>398</v>
      </c>
      <c r="G839" s="21">
        <v>1511</v>
      </c>
      <c r="H83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39" s="22">
        <v>43791</v>
      </c>
      <c r="J839" s="23">
        <f ca="1">DATEDIF(BDD_client___segmentation__2[[#This Row],[date_web]],TODAY(),"M")</f>
        <v>40</v>
      </c>
      <c r="K83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39" s="21">
        <v>0</v>
      </c>
      <c r="M839" s="21">
        <f>BDD_client___segmentation__2[[#This Row],[24months_web]]*0.5</f>
        <v>0</v>
      </c>
      <c r="N839" s="21">
        <f ca="1">SUM(BDD_client___segmentation__2[[#This Row],[montant_score]],BDD_client___segmentation__2[[#This Row],[recence_score]],BDD_client___segmentation__2[[#This Row],[frequence_score]])</f>
        <v>20</v>
      </c>
      <c r="O839" s="19" t="s">
        <v>329</v>
      </c>
      <c r="P839" s="19" t="s">
        <v>3371</v>
      </c>
      <c r="Q839" s="19" t="s">
        <v>3372</v>
      </c>
      <c r="R839" s="20">
        <v>44489</v>
      </c>
      <c r="S839">
        <v>96</v>
      </c>
      <c r="T839">
        <v>14</v>
      </c>
    </row>
    <row r="840" spans="1:20" x14ac:dyDescent="0.25">
      <c r="A840">
        <v>839</v>
      </c>
      <c r="B840" s="19" t="s">
        <v>4231</v>
      </c>
      <c r="C840" s="19" t="s">
        <v>4232</v>
      </c>
      <c r="D840" s="19" t="s">
        <v>4233</v>
      </c>
      <c r="E840" s="19" t="s">
        <v>62</v>
      </c>
      <c r="F840" s="19" t="s">
        <v>49</v>
      </c>
      <c r="G840" s="21">
        <v>3252</v>
      </c>
      <c r="H84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40" s="22">
        <v>43783</v>
      </c>
      <c r="J840" s="23">
        <f ca="1">DATEDIF(BDD_client___segmentation__2[[#This Row],[date_web]],TODAY(),"M")</f>
        <v>40</v>
      </c>
      <c r="K84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40" s="21">
        <v>22</v>
      </c>
      <c r="M840" s="21">
        <f>BDD_client___segmentation__2[[#This Row],[24months_web]]*0.5</f>
        <v>11</v>
      </c>
      <c r="N840" s="21">
        <f ca="1">SUM(BDD_client___segmentation__2[[#This Row],[montant_score]],BDD_client___segmentation__2[[#This Row],[recence_score]],BDD_client___segmentation__2[[#This Row],[frequence_score]])</f>
        <v>41</v>
      </c>
      <c r="O840" s="19" t="s">
        <v>4234</v>
      </c>
      <c r="P840" s="19" t="s">
        <v>2457</v>
      </c>
      <c r="Q840" s="19" t="s">
        <v>58</v>
      </c>
      <c r="R840" s="20">
        <v>43753</v>
      </c>
      <c r="S840">
        <v>228</v>
      </c>
      <c r="T840">
        <v>244</v>
      </c>
    </row>
    <row r="841" spans="1:20" x14ac:dyDescent="0.25">
      <c r="A841">
        <v>840</v>
      </c>
      <c r="B841" s="19" t="s">
        <v>4235</v>
      </c>
      <c r="C841" s="19" t="s">
        <v>4236</v>
      </c>
      <c r="D841" s="19" t="s">
        <v>4237</v>
      </c>
      <c r="E841" s="19" t="s">
        <v>62</v>
      </c>
      <c r="F841" s="19" t="s">
        <v>49</v>
      </c>
      <c r="G841" s="21">
        <v>3519</v>
      </c>
      <c r="H84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41" s="22">
        <v>43596</v>
      </c>
      <c r="J841" s="23">
        <f ca="1">DATEDIF(BDD_client___segmentation__2[[#This Row],[date_web]],TODAY(),"M")</f>
        <v>46</v>
      </c>
      <c r="K84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41" s="21">
        <v>18</v>
      </c>
      <c r="M841" s="21">
        <f>BDD_client___segmentation__2[[#This Row],[24months_web]]*0.5</f>
        <v>9</v>
      </c>
      <c r="N841" s="21">
        <f ca="1">SUM(BDD_client___segmentation__2[[#This Row],[montant_score]],BDD_client___segmentation__2[[#This Row],[recence_score]],BDD_client___segmentation__2[[#This Row],[frequence_score]])</f>
        <v>39</v>
      </c>
      <c r="O841" s="19" t="s">
        <v>4238</v>
      </c>
      <c r="P841" s="19" t="s">
        <v>4239</v>
      </c>
      <c r="Q841" s="19" t="s">
        <v>2194</v>
      </c>
      <c r="R841" s="20">
        <v>44198</v>
      </c>
      <c r="S841">
        <v>2750</v>
      </c>
      <c r="T841">
        <v>186</v>
      </c>
    </row>
    <row r="842" spans="1:20" x14ac:dyDescent="0.25">
      <c r="A842">
        <v>841</v>
      </c>
      <c r="B842" s="19" t="s">
        <v>4240</v>
      </c>
      <c r="C842" s="19" t="s">
        <v>4241</v>
      </c>
      <c r="D842" s="19" t="s">
        <v>4242</v>
      </c>
      <c r="E842" s="19" t="s">
        <v>48</v>
      </c>
      <c r="F842" s="19" t="s">
        <v>125</v>
      </c>
      <c r="G842" s="21">
        <v>2566</v>
      </c>
      <c r="H84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42" s="22">
        <v>44654</v>
      </c>
      <c r="J842" s="23">
        <f ca="1">DATEDIF(BDD_client___segmentation__2[[#This Row],[date_web]],TODAY(),"M")</f>
        <v>11</v>
      </c>
      <c r="K84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42" s="21">
        <v>26</v>
      </c>
      <c r="M842" s="21">
        <f>BDD_client___segmentation__2[[#This Row],[24months_web]]*0.5</f>
        <v>13</v>
      </c>
      <c r="N842" s="21">
        <f ca="1">SUM(BDD_client___segmentation__2[[#This Row],[montant_score]],BDD_client___segmentation__2[[#This Row],[recence_score]],BDD_client___segmentation__2[[#This Row],[frequence_score]])</f>
        <v>38</v>
      </c>
      <c r="O842" s="19" t="s">
        <v>531</v>
      </c>
      <c r="P842" s="19" t="s">
        <v>3889</v>
      </c>
      <c r="Q842" s="19" t="s">
        <v>128</v>
      </c>
      <c r="R842" s="20">
        <v>44660</v>
      </c>
      <c r="S842">
        <v>1570</v>
      </c>
      <c r="T842">
        <v>125</v>
      </c>
    </row>
    <row r="843" spans="1:20" x14ac:dyDescent="0.25">
      <c r="A843">
        <v>842</v>
      </c>
      <c r="B843" s="19" t="s">
        <v>4243</v>
      </c>
      <c r="C843" s="19" t="s">
        <v>4244</v>
      </c>
      <c r="D843" s="19" t="s">
        <v>4245</v>
      </c>
      <c r="E843" s="19" t="s">
        <v>62</v>
      </c>
      <c r="F843" s="19" t="s">
        <v>49</v>
      </c>
      <c r="G843" s="21">
        <v>1041</v>
      </c>
      <c r="H84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43" s="22">
        <v>43126</v>
      </c>
      <c r="J843" s="23">
        <f ca="1">DATEDIF(BDD_client___segmentation__2[[#This Row],[date_web]],TODAY(),"M")</f>
        <v>62</v>
      </c>
      <c r="K84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43" s="21">
        <v>7</v>
      </c>
      <c r="M843" s="21">
        <f>BDD_client___segmentation__2[[#This Row],[24months_web]]*0.5</f>
        <v>3.5</v>
      </c>
      <c r="N843" s="21">
        <f ca="1">SUM(BDD_client___segmentation__2[[#This Row],[montant_score]],BDD_client___segmentation__2[[#This Row],[recence_score]],BDD_client___segmentation__2[[#This Row],[frequence_score]])</f>
        <v>23.5</v>
      </c>
      <c r="O843" s="19" t="s">
        <v>4246</v>
      </c>
      <c r="P843" s="19" t="s">
        <v>4247</v>
      </c>
      <c r="Q843" s="19" t="s">
        <v>2233</v>
      </c>
      <c r="R843" s="20">
        <v>44005</v>
      </c>
      <c r="S843">
        <v>2013</v>
      </c>
      <c r="T843">
        <v>79</v>
      </c>
    </row>
    <row r="844" spans="1:20" x14ac:dyDescent="0.25">
      <c r="A844">
        <v>843</v>
      </c>
      <c r="B844" s="19" t="s">
        <v>2152</v>
      </c>
      <c r="C844" s="19" t="s">
        <v>4248</v>
      </c>
      <c r="D844" s="19" t="s">
        <v>4249</v>
      </c>
      <c r="E844" s="19" t="s">
        <v>62</v>
      </c>
      <c r="F844" s="19" t="s">
        <v>49</v>
      </c>
      <c r="G844" s="21">
        <v>2261</v>
      </c>
      <c r="H84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44" s="22">
        <v>44744</v>
      </c>
      <c r="J844" s="23">
        <f ca="1">DATEDIF(BDD_client___segmentation__2[[#This Row],[date_web]],TODAY(),"M")</f>
        <v>8</v>
      </c>
      <c r="K84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44" s="21">
        <v>16</v>
      </c>
      <c r="M844" s="21">
        <f>BDD_client___segmentation__2[[#This Row],[24months_web]]*0.5</f>
        <v>8</v>
      </c>
      <c r="N844" s="21">
        <f ca="1">SUM(BDD_client___segmentation__2[[#This Row],[montant_score]],BDD_client___segmentation__2[[#This Row],[recence_score]],BDD_client___segmentation__2[[#This Row],[frequence_score]])</f>
        <v>33</v>
      </c>
      <c r="O844" s="19" t="s">
        <v>3596</v>
      </c>
      <c r="P844" s="19" t="s">
        <v>4250</v>
      </c>
      <c r="Q844" s="19" t="s">
        <v>134</v>
      </c>
      <c r="R844" s="20">
        <v>43291</v>
      </c>
      <c r="S844">
        <v>2073</v>
      </c>
      <c r="T844">
        <v>29</v>
      </c>
    </row>
    <row r="845" spans="1:20" x14ac:dyDescent="0.25">
      <c r="A845">
        <v>844</v>
      </c>
      <c r="B845" s="19" t="s">
        <v>4251</v>
      </c>
      <c r="C845" s="19" t="s">
        <v>4252</v>
      </c>
      <c r="D845" s="19" t="s">
        <v>4253</v>
      </c>
      <c r="E845" s="19" t="s">
        <v>62</v>
      </c>
      <c r="F845" s="19" t="s">
        <v>125</v>
      </c>
      <c r="G845" s="21">
        <v>4125</v>
      </c>
      <c r="H84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45" s="22">
        <v>44020</v>
      </c>
      <c r="J845" s="23">
        <f ca="1">DATEDIF(BDD_client___segmentation__2[[#This Row],[date_web]],TODAY(),"M")</f>
        <v>32</v>
      </c>
      <c r="K84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45" s="21">
        <v>12</v>
      </c>
      <c r="M845" s="21">
        <f>BDD_client___segmentation__2[[#This Row],[24months_web]]*0.5</f>
        <v>6</v>
      </c>
      <c r="N845" s="21">
        <f ca="1">SUM(BDD_client___segmentation__2[[#This Row],[montant_score]],BDD_client___segmentation__2[[#This Row],[recence_score]],BDD_client___segmentation__2[[#This Row],[frequence_score]])</f>
        <v>36</v>
      </c>
      <c r="O845" s="19" t="s">
        <v>4254</v>
      </c>
      <c r="P845" s="19" t="s">
        <v>1720</v>
      </c>
      <c r="Q845" s="19" t="s">
        <v>1721</v>
      </c>
      <c r="R845" s="20">
        <v>44224</v>
      </c>
      <c r="S845">
        <v>962</v>
      </c>
      <c r="T845">
        <v>92</v>
      </c>
    </row>
    <row r="846" spans="1:20" x14ac:dyDescent="0.25">
      <c r="A846">
        <v>845</v>
      </c>
      <c r="B846" s="19" t="s">
        <v>4255</v>
      </c>
      <c r="C846" s="19" t="s">
        <v>4256</v>
      </c>
      <c r="D846" s="19" t="s">
        <v>4257</v>
      </c>
      <c r="E846" s="19" t="s">
        <v>62</v>
      </c>
      <c r="F846" s="19" t="s">
        <v>49</v>
      </c>
      <c r="G846" s="21">
        <v>2915</v>
      </c>
      <c r="H84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46" s="22">
        <v>43447</v>
      </c>
      <c r="J846" s="23">
        <f ca="1">DATEDIF(BDD_client___segmentation__2[[#This Row],[date_web]],TODAY(),"M")</f>
        <v>51</v>
      </c>
      <c r="K84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46" s="21">
        <v>28</v>
      </c>
      <c r="M846" s="21">
        <f>BDD_client___segmentation__2[[#This Row],[24months_web]]*0.5</f>
        <v>14</v>
      </c>
      <c r="N846" s="21">
        <f ca="1">SUM(BDD_client___segmentation__2[[#This Row],[montant_score]],BDD_client___segmentation__2[[#This Row],[recence_score]],BDD_client___segmentation__2[[#This Row],[frequence_score]])</f>
        <v>34</v>
      </c>
      <c r="O846" s="19" t="s">
        <v>4258</v>
      </c>
      <c r="P846" s="19" t="s">
        <v>4259</v>
      </c>
      <c r="Q846" s="19" t="s">
        <v>1042</v>
      </c>
      <c r="R846" s="20">
        <v>43388</v>
      </c>
      <c r="S846">
        <v>1156</v>
      </c>
      <c r="T846">
        <v>44</v>
      </c>
    </row>
    <row r="847" spans="1:20" x14ac:dyDescent="0.25">
      <c r="A847">
        <v>846</v>
      </c>
      <c r="B847" s="19" t="s">
        <v>4260</v>
      </c>
      <c r="C847" s="19" t="s">
        <v>4261</v>
      </c>
      <c r="D847" s="19" t="s">
        <v>4262</v>
      </c>
      <c r="E847" s="19" t="s">
        <v>48</v>
      </c>
      <c r="F847" s="19" t="s">
        <v>125</v>
      </c>
      <c r="G847" s="21">
        <v>1456</v>
      </c>
      <c r="H84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47" s="22">
        <v>44628</v>
      </c>
      <c r="J847" s="23">
        <f ca="1">DATEDIF(BDD_client___segmentation__2[[#This Row],[date_web]],TODAY(),"M")</f>
        <v>12</v>
      </c>
      <c r="K84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47" s="21">
        <v>3</v>
      </c>
      <c r="M847" s="21">
        <f>BDD_client___segmentation__2[[#This Row],[24months_web]]*0.5</f>
        <v>1.5</v>
      </c>
      <c r="N847" s="21">
        <f ca="1">SUM(BDD_client___segmentation__2[[#This Row],[montant_score]],BDD_client___segmentation__2[[#This Row],[recence_score]],BDD_client___segmentation__2[[#This Row],[frequence_score]])</f>
        <v>26.5</v>
      </c>
      <c r="O847" s="19" t="s">
        <v>306</v>
      </c>
      <c r="P847" s="19" t="s">
        <v>4263</v>
      </c>
      <c r="Q847" s="19" t="s">
        <v>2333</v>
      </c>
      <c r="R847" s="20">
        <v>44922</v>
      </c>
      <c r="S847">
        <v>4894</v>
      </c>
      <c r="T847">
        <v>66</v>
      </c>
    </row>
    <row r="848" spans="1:20" x14ac:dyDescent="0.25">
      <c r="A848">
        <v>847</v>
      </c>
      <c r="B848" s="19" t="s">
        <v>4264</v>
      </c>
      <c r="C848" s="19" t="s">
        <v>4265</v>
      </c>
      <c r="D848" s="19" t="s">
        <v>4266</v>
      </c>
      <c r="E848" s="19" t="s">
        <v>62</v>
      </c>
      <c r="F848" s="19" t="s">
        <v>125</v>
      </c>
      <c r="G848" s="21">
        <v>3465</v>
      </c>
      <c r="H84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48" s="22">
        <v>43558</v>
      </c>
      <c r="J848" s="23">
        <f ca="1">DATEDIF(BDD_client___segmentation__2[[#This Row],[date_web]],TODAY(),"M")</f>
        <v>47</v>
      </c>
      <c r="K84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48" s="21">
        <v>22</v>
      </c>
      <c r="M848" s="21">
        <f>BDD_client___segmentation__2[[#This Row],[24months_web]]*0.5</f>
        <v>11</v>
      </c>
      <c r="N848" s="21">
        <f ca="1">SUM(BDD_client___segmentation__2[[#This Row],[montant_score]],BDD_client___segmentation__2[[#This Row],[recence_score]],BDD_client___segmentation__2[[#This Row],[frequence_score]])</f>
        <v>41</v>
      </c>
      <c r="O848" s="19" t="s">
        <v>853</v>
      </c>
      <c r="P848" s="19" t="s">
        <v>1333</v>
      </c>
      <c r="Q848" s="19" t="s">
        <v>285</v>
      </c>
      <c r="R848" s="20">
        <v>44389</v>
      </c>
      <c r="S848">
        <v>3547</v>
      </c>
      <c r="T848">
        <v>98</v>
      </c>
    </row>
    <row r="849" spans="1:20" x14ac:dyDescent="0.25">
      <c r="A849">
        <v>848</v>
      </c>
      <c r="B849" s="19" t="s">
        <v>4267</v>
      </c>
      <c r="C849" s="19" t="s">
        <v>4268</v>
      </c>
      <c r="D849" s="19" t="s">
        <v>4269</v>
      </c>
      <c r="E849" s="19" t="s">
        <v>48</v>
      </c>
      <c r="F849" s="19" t="s">
        <v>49</v>
      </c>
      <c r="G849" s="21">
        <v>2235</v>
      </c>
      <c r="H84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49" s="22">
        <v>43316</v>
      </c>
      <c r="J849" s="23">
        <f ca="1">DATEDIF(BDD_client___segmentation__2[[#This Row],[date_web]],TODAY(),"M")</f>
        <v>55</v>
      </c>
      <c r="K84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49" s="21">
        <v>23</v>
      </c>
      <c r="M849" s="21">
        <f>BDD_client___segmentation__2[[#This Row],[24months_web]]*0.5</f>
        <v>11.5</v>
      </c>
      <c r="N849" s="21">
        <f ca="1">SUM(BDD_client___segmentation__2[[#This Row],[montant_score]],BDD_client___segmentation__2[[#This Row],[recence_score]],BDD_client___segmentation__2[[#This Row],[frequence_score]])</f>
        <v>31.5</v>
      </c>
      <c r="O849" s="19" t="s">
        <v>187</v>
      </c>
      <c r="P849" s="19" t="s">
        <v>4270</v>
      </c>
      <c r="Q849" s="19" t="s">
        <v>480</v>
      </c>
      <c r="R849" s="20">
        <v>43757</v>
      </c>
      <c r="S849">
        <v>4828</v>
      </c>
      <c r="T849">
        <v>81</v>
      </c>
    </row>
    <row r="850" spans="1:20" x14ac:dyDescent="0.25">
      <c r="A850">
        <v>849</v>
      </c>
      <c r="B850" s="19" t="s">
        <v>4271</v>
      </c>
      <c r="C850" s="19" t="s">
        <v>4272</v>
      </c>
      <c r="D850" s="19" t="s">
        <v>4273</v>
      </c>
      <c r="E850" s="19" t="s">
        <v>48</v>
      </c>
      <c r="F850" s="19" t="s">
        <v>49</v>
      </c>
      <c r="G850" s="21">
        <v>1724</v>
      </c>
      <c r="H85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50" s="22">
        <v>44668</v>
      </c>
      <c r="J850" s="23">
        <f ca="1">DATEDIF(BDD_client___segmentation__2[[#This Row],[date_web]],TODAY(),"M")</f>
        <v>11</v>
      </c>
      <c r="K85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50" s="21">
        <v>0</v>
      </c>
      <c r="M850" s="21">
        <f>BDD_client___segmentation__2[[#This Row],[24months_web]]*0.5</f>
        <v>0</v>
      </c>
      <c r="N850" s="21">
        <f ca="1">SUM(BDD_client___segmentation__2[[#This Row],[montant_score]],BDD_client___segmentation__2[[#This Row],[recence_score]],BDD_client___segmentation__2[[#This Row],[frequence_score]])</f>
        <v>25</v>
      </c>
      <c r="O850" s="19" t="s">
        <v>542</v>
      </c>
      <c r="P850" s="19" t="s">
        <v>4274</v>
      </c>
      <c r="Q850" s="19" t="s">
        <v>4275</v>
      </c>
      <c r="R850" s="20">
        <v>44183</v>
      </c>
      <c r="S850">
        <v>3271</v>
      </c>
      <c r="T850">
        <v>197</v>
      </c>
    </row>
    <row r="851" spans="1:20" x14ac:dyDescent="0.25">
      <c r="A851">
        <v>850</v>
      </c>
      <c r="B851" s="19" t="s">
        <v>4276</v>
      </c>
      <c r="C851" s="19" t="s">
        <v>4277</v>
      </c>
      <c r="D851" s="19" t="s">
        <v>4278</v>
      </c>
      <c r="E851" s="19" t="s">
        <v>48</v>
      </c>
      <c r="F851" s="19" t="s">
        <v>49</v>
      </c>
      <c r="G851" s="21">
        <v>3375</v>
      </c>
      <c r="H85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51" s="22">
        <v>43960</v>
      </c>
      <c r="J851" s="23">
        <f ca="1">DATEDIF(BDD_client___segmentation__2[[#This Row],[date_web]],TODAY(),"M")</f>
        <v>34</v>
      </c>
      <c r="K85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51" s="21">
        <v>4</v>
      </c>
      <c r="M851" s="21">
        <f>BDD_client___segmentation__2[[#This Row],[24months_web]]*0.5</f>
        <v>2</v>
      </c>
      <c r="N851" s="21">
        <f ca="1">SUM(BDD_client___segmentation__2[[#This Row],[montant_score]],BDD_client___segmentation__2[[#This Row],[recence_score]],BDD_client___segmentation__2[[#This Row],[frequence_score]])</f>
        <v>32</v>
      </c>
      <c r="O851" s="19" t="s">
        <v>1270</v>
      </c>
      <c r="P851" s="19" t="s">
        <v>3230</v>
      </c>
      <c r="Q851" s="19" t="s">
        <v>1052</v>
      </c>
      <c r="R851" s="20">
        <v>43541</v>
      </c>
      <c r="S851">
        <v>1816</v>
      </c>
      <c r="T851">
        <v>144</v>
      </c>
    </row>
    <row r="852" spans="1:20" x14ac:dyDescent="0.25">
      <c r="A852">
        <v>851</v>
      </c>
      <c r="B852" s="19" t="s">
        <v>4279</v>
      </c>
      <c r="C852" s="19" t="s">
        <v>4280</v>
      </c>
      <c r="D852" s="19" t="s">
        <v>4281</v>
      </c>
      <c r="E852" s="19" t="s">
        <v>62</v>
      </c>
      <c r="F852" s="19" t="s">
        <v>49</v>
      </c>
      <c r="G852" s="21">
        <v>1655</v>
      </c>
      <c r="H85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52" s="22">
        <v>43240</v>
      </c>
      <c r="J852" s="23">
        <f ca="1">DATEDIF(BDD_client___segmentation__2[[#This Row],[date_web]],TODAY(),"M")</f>
        <v>58</v>
      </c>
      <c r="K85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52" s="21">
        <v>1</v>
      </c>
      <c r="M852" s="21">
        <f>BDD_client___segmentation__2[[#This Row],[24months_web]]*0.5</f>
        <v>0.5</v>
      </c>
      <c r="N852" s="21">
        <f ca="1">SUM(BDD_client___segmentation__2[[#This Row],[montant_score]],BDD_client___segmentation__2[[#This Row],[recence_score]],BDD_client___segmentation__2[[#This Row],[frequence_score]])</f>
        <v>20.5</v>
      </c>
      <c r="O852" s="19" t="s">
        <v>4282</v>
      </c>
      <c r="P852" s="19" t="s">
        <v>4283</v>
      </c>
      <c r="Q852" s="19" t="s">
        <v>4284</v>
      </c>
      <c r="R852" s="20">
        <v>43653</v>
      </c>
      <c r="S852">
        <v>588</v>
      </c>
      <c r="T852">
        <v>236</v>
      </c>
    </row>
    <row r="853" spans="1:20" x14ac:dyDescent="0.25">
      <c r="A853">
        <v>852</v>
      </c>
      <c r="B853" s="19" t="s">
        <v>4285</v>
      </c>
      <c r="C853" s="19" t="s">
        <v>4286</v>
      </c>
      <c r="D853" s="19" t="s">
        <v>4287</v>
      </c>
      <c r="E853" s="19" t="s">
        <v>62</v>
      </c>
      <c r="F853" s="19" t="s">
        <v>49</v>
      </c>
      <c r="G853" s="21">
        <v>1071</v>
      </c>
      <c r="H85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53" s="22">
        <v>44423</v>
      </c>
      <c r="J853" s="23">
        <f ca="1">DATEDIF(BDD_client___segmentation__2[[#This Row],[date_web]],TODAY(),"M")</f>
        <v>19</v>
      </c>
      <c r="K85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53" s="21">
        <v>16</v>
      </c>
      <c r="M853" s="21">
        <f>BDD_client___segmentation__2[[#This Row],[24months_web]]*0.5</f>
        <v>8</v>
      </c>
      <c r="N853" s="21">
        <f ca="1">SUM(BDD_client___segmentation__2[[#This Row],[montant_score]],BDD_client___segmentation__2[[#This Row],[recence_score]],BDD_client___segmentation__2[[#This Row],[frequence_score]])</f>
        <v>29</v>
      </c>
      <c r="O853" s="19" t="s">
        <v>4288</v>
      </c>
      <c r="P853" s="19" t="s">
        <v>854</v>
      </c>
      <c r="Q853" s="19" t="s">
        <v>855</v>
      </c>
      <c r="R853" s="20">
        <v>44909</v>
      </c>
      <c r="S853">
        <v>4208</v>
      </c>
      <c r="T853">
        <v>194</v>
      </c>
    </row>
    <row r="854" spans="1:20" x14ac:dyDescent="0.25">
      <c r="A854">
        <v>853</v>
      </c>
      <c r="B854" s="19" t="s">
        <v>4289</v>
      </c>
      <c r="C854" s="19" t="s">
        <v>4290</v>
      </c>
      <c r="D854" s="19" t="s">
        <v>4291</v>
      </c>
      <c r="E854" s="19" t="s">
        <v>62</v>
      </c>
      <c r="F854" s="19" t="s">
        <v>49</v>
      </c>
      <c r="G854" s="21">
        <v>4152</v>
      </c>
      <c r="H85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54" s="22">
        <v>43599</v>
      </c>
      <c r="J854" s="23">
        <f ca="1">DATEDIF(BDD_client___segmentation__2[[#This Row],[date_web]],TODAY(),"M")</f>
        <v>46</v>
      </c>
      <c r="K85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54" s="21">
        <v>0</v>
      </c>
      <c r="M854" s="21">
        <f>BDD_client___segmentation__2[[#This Row],[24months_web]]*0.5</f>
        <v>0</v>
      </c>
      <c r="N854" s="21">
        <f ca="1">SUM(BDD_client___segmentation__2[[#This Row],[montant_score]],BDD_client___segmentation__2[[#This Row],[recence_score]],BDD_client___segmentation__2[[#This Row],[frequence_score]])</f>
        <v>30</v>
      </c>
      <c r="O854" s="19" t="s">
        <v>581</v>
      </c>
      <c r="P854" s="19" t="s">
        <v>854</v>
      </c>
      <c r="Q854" s="19" t="s">
        <v>855</v>
      </c>
      <c r="R854" s="20">
        <v>44183</v>
      </c>
      <c r="S854">
        <v>3547</v>
      </c>
      <c r="T854">
        <v>135</v>
      </c>
    </row>
    <row r="855" spans="1:20" x14ac:dyDescent="0.25">
      <c r="A855">
        <v>854</v>
      </c>
      <c r="B855" s="19" t="s">
        <v>4292</v>
      </c>
      <c r="C855" s="19" t="s">
        <v>4293</v>
      </c>
      <c r="D855" s="19" t="s">
        <v>4294</v>
      </c>
      <c r="E855" s="19" t="s">
        <v>48</v>
      </c>
      <c r="F855" s="19" t="s">
        <v>49</v>
      </c>
      <c r="G855" s="21">
        <v>1327</v>
      </c>
      <c r="H85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55" s="22">
        <v>43957</v>
      </c>
      <c r="J855" s="23">
        <f ca="1">DATEDIF(BDD_client___segmentation__2[[#This Row],[date_web]],TODAY(),"M")</f>
        <v>34</v>
      </c>
      <c r="K85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55" s="21">
        <v>20</v>
      </c>
      <c r="M855" s="21">
        <f>BDD_client___segmentation__2[[#This Row],[24months_web]]*0.5</f>
        <v>10</v>
      </c>
      <c r="N855" s="21">
        <f ca="1">SUM(BDD_client___segmentation__2[[#This Row],[montant_score]],BDD_client___segmentation__2[[#This Row],[recence_score]],BDD_client___segmentation__2[[#This Row],[frequence_score]])</f>
        <v>30</v>
      </c>
      <c r="O855" s="19" t="s">
        <v>106</v>
      </c>
      <c r="P855" s="19" t="s">
        <v>4295</v>
      </c>
      <c r="Q855" s="19" t="s">
        <v>4296</v>
      </c>
      <c r="R855" s="20">
        <v>44687</v>
      </c>
      <c r="S855">
        <v>4824</v>
      </c>
      <c r="T855">
        <v>191</v>
      </c>
    </row>
    <row r="856" spans="1:20" x14ac:dyDescent="0.25">
      <c r="A856">
        <v>855</v>
      </c>
      <c r="B856" s="19" t="s">
        <v>4297</v>
      </c>
      <c r="C856" s="19" t="s">
        <v>4298</v>
      </c>
      <c r="D856" s="19" t="s">
        <v>4299</v>
      </c>
      <c r="E856" s="19" t="s">
        <v>62</v>
      </c>
      <c r="F856" s="19" t="s">
        <v>49</v>
      </c>
      <c r="G856" s="21">
        <v>2251</v>
      </c>
      <c r="H85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56" s="22">
        <v>44420</v>
      </c>
      <c r="J856" s="23">
        <f ca="1">DATEDIF(BDD_client___segmentation__2[[#This Row],[date_web]],TODAY(),"M")</f>
        <v>19</v>
      </c>
      <c r="K85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56" s="21">
        <v>28</v>
      </c>
      <c r="M856" s="21">
        <f>BDD_client___segmentation__2[[#This Row],[24months_web]]*0.5</f>
        <v>14</v>
      </c>
      <c r="N856" s="21">
        <f ca="1">SUM(BDD_client___segmentation__2[[#This Row],[montant_score]],BDD_client___segmentation__2[[#This Row],[recence_score]],BDD_client___segmentation__2[[#This Row],[frequence_score]])</f>
        <v>35</v>
      </c>
      <c r="O856" s="19" t="s">
        <v>4300</v>
      </c>
      <c r="P856" s="19" t="s">
        <v>4301</v>
      </c>
      <c r="Q856" s="19" t="s">
        <v>220</v>
      </c>
      <c r="R856" s="20">
        <v>43676</v>
      </c>
      <c r="S856">
        <v>3162</v>
      </c>
      <c r="T856">
        <v>78</v>
      </c>
    </row>
    <row r="857" spans="1:20" x14ac:dyDescent="0.25">
      <c r="A857">
        <v>856</v>
      </c>
      <c r="B857" s="19" t="s">
        <v>4302</v>
      </c>
      <c r="C857" s="19" t="s">
        <v>4303</v>
      </c>
      <c r="D857" s="19" t="s">
        <v>4304</v>
      </c>
      <c r="E857" s="19" t="s">
        <v>62</v>
      </c>
      <c r="F857" s="19" t="s">
        <v>49</v>
      </c>
      <c r="G857" s="21">
        <v>4038</v>
      </c>
      <c r="H85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57" s="22">
        <v>43219</v>
      </c>
      <c r="J857" s="23">
        <f ca="1">DATEDIF(BDD_client___segmentation__2[[#This Row],[date_web]],TODAY(),"M")</f>
        <v>58</v>
      </c>
      <c r="K85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57" s="21">
        <v>0</v>
      </c>
      <c r="M857" s="21">
        <f>BDD_client___segmentation__2[[#This Row],[24months_web]]*0.5</f>
        <v>0</v>
      </c>
      <c r="N857" s="21">
        <f ca="1">SUM(BDD_client___segmentation__2[[#This Row],[montant_score]],BDD_client___segmentation__2[[#This Row],[recence_score]],BDD_client___segmentation__2[[#This Row],[frequence_score]])</f>
        <v>30</v>
      </c>
      <c r="O857" s="19" t="s">
        <v>915</v>
      </c>
      <c r="P857" s="19" t="s">
        <v>4305</v>
      </c>
      <c r="Q857" s="19" t="s">
        <v>4306</v>
      </c>
      <c r="R857" s="20">
        <v>44287</v>
      </c>
      <c r="S857">
        <v>357</v>
      </c>
      <c r="T857">
        <v>30</v>
      </c>
    </row>
    <row r="858" spans="1:20" x14ac:dyDescent="0.25">
      <c r="A858">
        <v>857</v>
      </c>
      <c r="B858" s="19" t="s">
        <v>4307</v>
      </c>
      <c r="C858" s="19" t="s">
        <v>4308</v>
      </c>
      <c r="D858" s="19" t="s">
        <v>4309</v>
      </c>
      <c r="E858" s="19" t="s">
        <v>62</v>
      </c>
      <c r="F858" s="19" t="s">
        <v>49</v>
      </c>
      <c r="G858" s="21">
        <v>824</v>
      </c>
      <c r="H85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58" s="22">
        <v>44792</v>
      </c>
      <c r="J858" s="23">
        <f ca="1">DATEDIF(BDD_client___segmentation__2[[#This Row],[date_web]],TODAY(),"M")</f>
        <v>7</v>
      </c>
      <c r="K85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58" s="21">
        <v>2</v>
      </c>
      <c r="M858" s="21">
        <f>BDD_client___segmentation__2[[#This Row],[24months_web]]*0.5</f>
        <v>1</v>
      </c>
      <c r="N858" s="21">
        <f ca="1">SUM(BDD_client___segmentation__2[[#This Row],[montant_score]],BDD_client___segmentation__2[[#This Row],[recence_score]],BDD_client___segmentation__2[[#This Row],[frequence_score]])</f>
        <v>16</v>
      </c>
      <c r="O858" s="19" t="s">
        <v>3114</v>
      </c>
      <c r="P858" s="19" t="s">
        <v>4310</v>
      </c>
      <c r="Q858" s="19" t="s">
        <v>4311</v>
      </c>
      <c r="R858" s="20">
        <v>43649</v>
      </c>
      <c r="S858">
        <v>805</v>
      </c>
      <c r="T858">
        <v>47</v>
      </c>
    </row>
    <row r="859" spans="1:20" x14ac:dyDescent="0.25">
      <c r="A859">
        <v>858</v>
      </c>
      <c r="B859" s="19" t="s">
        <v>4312</v>
      </c>
      <c r="C859" s="19" t="s">
        <v>4313</v>
      </c>
      <c r="D859" s="19" t="s">
        <v>4314</v>
      </c>
      <c r="E859" s="19" t="s">
        <v>48</v>
      </c>
      <c r="F859" s="19" t="s">
        <v>125</v>
      </c>
      <c r="G859" s="21">
        <v>4681</v>
      </c>
      <c r="H85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59" s="22">
        <v>43804</v>
      </c>
      <c r="J859" s="23">
        <f ca="1">DATEDIF(BDD_client___segmentation__2[[#This Row],[date_web]],TODAY(),"M")</f>
        <v>39</v>
      </c>
      <c r="K85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59" s="21">
        <v>17</v>
      </c>
      <c r="M859" s="21">
        <f>BDD_client___segmentation__2[[#This Row],[24months_web]]*0.5</f>
        <v>8.5</v>
      </c>
      <c r="N859" s="21">
        <f ca="1">SUM(BDD_client___segmentation__2[[#This Row],[montant_score]],BDD_client___segmentation__2[[#This Row],[recence_score]],BDD_client___segmentation__2[[#This Row],[frequence_score]])</f>
        <v>38.5</v>
      </c>
      <c r="O859" s="19" t="s">
        <v>4315</v>
      </c>
      <c r="P859" s="19" t="s">
        <v>4316</v>
      </c>
      <c r="Q859" s="19" t="s">
        <v>4317</v>
      </c>
      <c r="R859" s="20">
        <v>43976</v>
      </c>
      <c r="S859">
        <v>693</v>
      </c>
      <c r="T859">
        <v>147</v>
      </c>
    </row>
    <row r="860" spans="1:20" x14ac:dyDescent="0.25">
      <c r="A860">
        <v>859</v>
      </c>
      <c r="B860" s="19" t="s">
        <v>4318</v>
      </c>
      <c r="C860" s="19" t="s">
        <v>4319</v>
      </c>
      <c r="D860" s="19" t="s">
        <v>4320</v>
      </c>
      <c r="E860" s="19" t="s">
        <v>62</v>
      </c>
      <c r="F860" s="19" t="s">
        <v>125</v>
      </c>
      <c r="G860" s="21">
        <v>827</v>
      </c>
      <c r="H86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60" s="22">
        <v>44520</v>
      </c>
      <c r="J860" s="23">
        <f ca="1">DATEDIF(BDD_client___segmentation__2[[#This Row],[date_web]],TODAY(),"M")</f>
        <v>16</v>
      </c>
      <c r="K86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60" s="21">
        <v>27</v>
      </c>
      <c r="M860" s="21">
        <f>BDD_client___segmentation__2[[#This Row],[24months_web]]*0.5</f>
        <v>13.5</v>
      </c>
      <c r="N860" s="21">
        <f ca="1">SUM(BDD_client___segmentation__2[[#This Row],[montant_score]],BDD_client___segmentation__2[[#This Row],[recence_score]],BDD_client___segmentation__2[[#This Row],[frequence_score]])</f>
        <v>24.5</v>
      </c>
      <c r="O860" s="19" t="s">
        <v>4321</v>
      </c>
      <c r="P860" s="19" t="s">
        <v>342</v>
      </c>
      <c r="Q860" s="19" t="s">
        <v>343</v>
      </c>
      <c r="R860" s="20">
        <v>43976</v>
      </c>
      <c r="S860">
        <v>781</v>
      </c>
      <c r="T860">
        <v>62</v>
      </c>
    </row>
    <row r="861" spans="1:20" x14ac:dyDescent="0.25">
      <c r="A861">
        <v>860</v>
      </c>
      <c r="B861" s="19" t="s">
        <v>4322</v>
      </c>
      <c r="C861" s="19" t="s">
        <v>4323</v>
      </c>
      <c r="D861" s="19" t="s">
        <v>4324</v>
      </c>
      <c r="E861" s="19" t="s">
        <v>62</v>
      </c>
      <c r="F861" s="19" t="s">
        <v>63</v>
      </c>
      <c r="G861" s="21">
        <v>3911</v>
      </c>
      <c r="H86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61" s="22">
        <v>44821</v>
      </c>
      <c r="J861" s="23">
        <f ca="1">DATEDIF(BDD_client___segmentation__2[[#This Row],[date_web]],TODAY(),"M")</f>
        <v>6</v>
      </c>
      <c r="K86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861" s="21">
        <v>17</v>
      </c>
      <c r="M861" s="21">
        <f>BDD_client___segmentation__2[[#This Row],[24months_web]]*0.5</f>
        <v>8.5</v>
      </c>
      <c r="N861" s="21">
        <f ca="1">SUM(BDD_client___segmentation__2[[#This Row],[montant_score]],BDD_client___segmentation__2[[#This Row],[recence_score]],BDD_client___segmentation__2[[#This Row],[frequence_score]])</f>
        <v>48.5</v>
      </c>
      <c r="O861" s="19" t="s">
        <v>100</v>
      </c>
      <c r="P861" s="19" t="s">
        <v>1161</v>
      </c>
      <c r="Q861" s="19" t="s">
        <v>1162</v>
      </c>
      <c r="R861" s="20">
        <v>43352</v>
      </c>
      <c r="S861">
        <v>1601</v>
      </c>
      <c r="T861">
        <v>215</v>
      </c>
    </row>
    <row r="862" spans="1:20" x14ac:dyDescent="0.25">
      <c r="A862">
        <v>861</v>
      </c>
      <c r="B862" s="19" t="s">
        <v>4325</v>
      </c>
      <c r="C862" s="19" t="s">
        <v>4326</v>
      </c>
      <c r="D862" s="19" t="s">
        <v>4327</v>
      </c>
      <c r="E862" s="19" t="s">
        <v>48</v>
      </c>
      <c r="F862" s="19" t="s">
        <v>49</v>
      </c>
      <c r="G862" s="21">
        <v>3906</v>
      </c>
      <c r="H86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62" s="22">
        <v>44037</v>
      </c>
      <c r="J862" s="23">
        <f ca="1">DATEDIF(BDD_client___segmentation__2[[#This Row],[date_web]],TODAY(),"M")</f>
        <v>32</v>
      </c>
      <c r="K86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62" s="21">
        <v>13</v>
      </c>
      <c r="M862" s="21">
        <f>BDD_client___segmentation__2[[#This Row],[24months_web]]*0.5</f>
        <v>6.5</v>
      </c>
      <c r="N862" s="21">
        <f ca="1">SUM(BDD_client___segmentation__2[[#This Row],[montant_score]],BDD_client___segmentation__2[[#This Row],[recence_score]],BDD_client___segmentation__2[[#This Row],[frequence_score]])</f>
        <v>36.5</v>
      </c>
      <c r="O862" s="19" t="s">
        <v>4328</v>
      </c>
      <c r="P862" s="19" t="s">
        <v>4329</v>
      </c>
      <c r="Q862" s="19" t="s">
        <v>4330</v>
      </c>
      <c r="R862" s="20">
        <v>44383</v>
      </c>
      <c r="S862">
        <v>3973</v>
      </c>
      <c r="T862">
        <v>10</v>
      </c>
    </row>
    <row r="863" spans="1:20" x14ac:dyDescent="0.25">
      <c r="A863">
        <v>862</v>
      </c>
      <c r="B863" s="19" t="s">
        <v>4331</v>
      </c>
      <c r="C863" s="19" t="s">
        <v>4332</v>
      </c>
      <c r="D863" s="19" t="s">
        <v>4333</v>
      </c>
      <c r="E863" s="19" t="s">
        <v>48</v>
      </c>
      <c r="F863" s="19" t="s">
        <v>49</v>
      </c>
      <c r="G863" s="21">
        <v>671</v>
      </c>
      <c r="H86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63" s="22">
        <v>44137</v>
      </c>
      <c r="J863" s="23">
        <f ca="1">DATEDIF(BDD_client___segmentation__2[[#This Row],[date_web]],TODAY(),"M")</f>
        <v>28</v>
      </c>
      <c r="K86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63" s="21">
        <v>26</v>
      </c>
      <c r="M863" s="21">
        <f>BDD_client___segmentation__2[[#This Row],[24months_web]]*0.5</f>
        <v>13</v>
      </c>
      <c r="N863" s="21">
        <f ca="1">SUM(BDD_client___segmentation__2[[#This Row],[montant_score]],BDD_client___segmentation__2[[#This Row],[recence_score]],BDD_client___segmentation__2[[#This Row],[frequence_score]])</f>
        <v>23</v>
      </c>
      <c r="O863" s="19" t="s">
        <v>386</v>
      </c>
      <c r="P863" s="19" t="s">
        <v>4334</v>
      </c>
      <c r="Q863" s="19" t="s">
        <v>4335</v>
      </c>
      <c r="R863" s="20">
        <v>43433</v>
      </c>
      <c r="S863">
        <v>1170</v>
      </c>
      <c r="T863">
        <v>193</v>
      </c>
    </row>
    <row r="864" spans="1:20" x14ac:dyDescent="0.25">
      <c r="A864">
        <v>863</v>
      </c>
      <c r="B864" s="19" t="s">
        <v>4336</v>
      </c>
      <c r="C864" s="19" t="s">
        <v>4337</v>
      </c>
      <c r="D864" s="19" t="s">
        <v>4338</v>
      </c>
      <c r="E864" s="19" t="s">
        <v>48</v>
      </c>
      <c r="F864" s="19" t="s">
        <v>49</v>
      </c>
      <c r="G864" s="21">
        <v>2181</v>
      </c>
      <c r="H86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64" s="22">
        <v>43634</v>
      </c>
      <c r="J864" s="23">
        <f ca="1">DATEDIF(BDD_client___segmentation__2[[#This Row],[date_web]],TODAY(),"M")</f>
        <v>45</v>
      </c>
      <c r="K86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64" s="21">
        <v>19</v>
      </c>
      <c r="M864" s="21">
        <f>BDD_client___segmentation__2[[#This Row],[24months_web]]*0.5</f>
        <v>9.5</v>
      </c>
      <c r="N864" s="21">
        <f ca="1">SUM(BDD_client___segmentation__2[[#This Row],[montant_score]],BDD_client___segmentation__2[[#This Row],[recence_score]],BDD_client___segmentation__2[[#This Row],[frequence_score]])</f>
        <v>29.5</v>
      </c>
      <c r="O864" s="19" t="s">
        <v>3246</v>
      </c>
      <c r="P864" s="19" t="s">
        <v>4339</v>
      </c>
      <c r="Q864" s="19" t="s">
        <v>4340</v>
      </c>
      <c r="R864" s="20">
        <v>44088</v>
      </c>
      <c r="S864">
        <v>3810</v>
      </c>
      <c r="T864">
        <v>175</v>
      </c>
    </row>
    <row r="865" spans="1:20" x14ac:dyDescent="0.25">
      <c r="A865">
        <v>864</v>
      </c>
      <c r="B865" s="19" t="s">
        <v>4341</v>
      </c>
      <c r="C865" s="19" t="s">
        <v>3570</v>
      </c>
      <c r="D865" s="19" t="s">
        <v>4342</v>
      </c>
      <c r="E865" s="19" t="s">
        <v>48</v>
      </c>
      <c r="F865" s="19" t="s">
        <v>125</v>
      </c>
      <c r="G865" s="21">
        <v>2902</v>
      </c>
      <c r="H86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65" s="22">
        <v>44560</v>
      </c>
      <c r="J865" s="23">
        <f ca="1">DATEDIF(BDD_client___segmentation__2[[#This Row],[date_web]],TODAY(),"M")</f>
        <v>14</v>
      </c>
      <c r="K86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65" s="21">
        <v>26</v>
      </c>
      <c r="M865" s="21">
        <f>BDD_client___segmentation__2[[#This Row],[24months_web]]*0.5</f>
        <v>13</v>
      </c>
      <c r="N865" s="21">
        <f ca="1">SUM(BDD_client___segmentation__2[[#This Row],[montant_score]],BDD_client___segmentation__2[[#This Row],[recence_score]],BDD_client___segmentation__2[[#This Row],[frequence_score]])</f>
        <v>34</v>
      </c>
      <c r="O865" s="19" t="s">
        <v>4343</v>
      </c>
      <c r="P865" s="19" t="s">
        <v>4344</v>
      </c>
      <c r="Q865" s="19" t="s">
        <v>577</v>
      </c>
      <c r="R865" s="20">
        <v>44508</v>
      </c>
      <c r="S865">
        <v>1983</v>
      </c>
      <c r="T865">
        <v>88</v>
      </c>
    </row>
    <row r="866" spans="1:20" x14ac:dyDescent="0.25">
      <c r="A866">
        <v>865</v>
      </c>
      <c r="B866" s="19" t="s">
        <v>2852</v>
      </c>
      <c r="C866" s="19" t="s">
        <v>4345</v>
      </c>
      <c r="D866" s="19" t="s">
        <v>4346</v>
      </c>
      <c r="E866" s="19" t="s">
        <v>62</v>
      </c>
      <c r="F866" s="19" t="s">
        <v>49</v>
      </c>
      <c r="G866" s="21">
        <v>3943</v>
      </c>
      <c r="H86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66" s="22">
        <v>43786</v>
      </c>
      <c r="J866" s="23">
        <f ca="1">DATEDIF(BDD_client___segmentation__2[[#This Row],[date_web]],TODAY(),"M")</f>
        <v>40</v>
      </c>
      <c r="K86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66" s="21">
        <v>16</v>
      </c>
      <c r="M866" s="21">
        <f>BDD_client___segmentation__2[[#This Row],[24months_web]]*0.5</f>
        <v>8</v>
      </c>
      <c r="N866" s="21">
        <f ca="1">SUM(BDD_client___segmentation__2[[#This Row],[montant_score]],BDD_client___segmentation__2[[#This Row],[recence_score]],BDD_client___segmentation__2[[#This Row],[frequence_score]])</f>
        <v>38</v>
      </c>
      <c r="O866" s="19" t="s">
        <v>4347</v>
      </c>
      <c r="P866" s="19" t="s">
        <v>4348</v>
      </c>
      <c r="Q866" s="19" t="s">
        <v>4349</v>
      </c>
      <c r="R866" s="20">
        <v>44125</v>
      </c>
      <c r="S866">
        <v>1132</v>
      </c>
      <c r="T866">
        <v>14</v>
      </c>
    </row>
    <row r="867" spans="1:20" x14ac:dyDescent="0.25">
      <c r="A867">
        <v>866</v>
      </c>
      <c r="B867" s="19" t="s">
        <v>4350</v>
      </c>
      <c r="C867" s="19" t="s">
        <v>4351</v>
      </c>
      <c r="D867" s="19" t="s">
        <v>4352</v>
      </c>
      <c r="E867" s="19" t="s">
        <v>62</v>
      </c>
      <c r="F867" s="19" t="s">
        <v>49</v>
      </c>
      <c r="G867" s="21">
        <v>3452</v>
      </c>
      <c r="H86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67" s="22">
        <v>43384</v>
      </c>
      <c r="J867" s="23">
        <f ca="1">DATEDIF(BDD_client___segmentation__2[[#This Row],[date_web]],TODAY(),"M")</f>
        <v>53</v>
      </c>
      <c r="K86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67" s="21">
        <v>14</v>
      </c>
      <c r="M867" s="21">
        <f>BDD_client___segmentation__2[[#This Row],[24months_web]]*0.5</f>
        <v>7</v>
      </c>
      <c r="N867" s="21">
        <f ca="1">SUM(BDD_client___segmentation__2[[#This Row],[montant_score]],BDD_client___segmentation__2[[#This Row],[recence_score]],BDD_client___segmentation__2[[#This Row],[frequence_score]])</f>
        <v>37</v>
      </c>
      <c r="O867" s="19" t="s">
        <v>1101</v>
      </c>
      <c r="P867" s="19" t="s">
        <v>3481</v>
      </c>
      <c r="Q867" s="19" t="s">
        <v>331</v>
      </c>
      <c r="R867" s="20">
        <v>44304</v>
      </c>
      <c r="S867">
        <v>3386</v>
      </c>
      <c r="T867">
        <v>26</v>
      </c>
    </row>
    <row r="868" spans="1:20" x14ac:dyDescent="0.25">
      <c r="A868">
        <v>867</v>
      </c>
      <c r="B868" s="19" t="s">
        <v>4353</v>
      </c>
      <c r="C868" s="19" t="s">
        <v>4354</v>
      </c>
      <c r="D868" s="19" t="s">
        <v>4355</v>
      </c>
      <c r="E868" s="19" t="s">
        <v>62</v>
      </c>
      <c r="F868" s="19" t="s">
        <v>112</v>
      </c>
      <c r="G868" s="21">
        <v>3249</v>
      </c>
      <c r="H86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68" s="22">
        <v>44543</v>
      </c>
      <c r="J868" s="23">
        <f ca="1">DATEDIF(BDD_client___segmentation__2[[#This Row],[date_web]],TODAY(),"M")</f>
        <v>15</v>
      </c>
      <c r="K86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68" s="21">
        <v>26</v>
      </c>
      <c r="M868" s="21">
        <f>BDD_client___segmentation__2[[#This Row],[24months_web]]*0.5</f>
        <v>13</v>
      </c>
      <c r="N868" s="21">
        <f ca="1">SUM(BDD_client___segmentation__2[[#This Row],[montant_score]],BDD_client___segmentation__2[[#This Row],[recence_score]],BDD_client___segmentation__2[[#This Row],[frequence_score]])</f>
        <v>44</v>
      </c>
      <c r="O868" s="19" t="s">
        <v>100</v>
      </c>
      <c r="P868" s="19" t="s">
        <v>4356</v>
      </c>
      <c r="Q868" s="19" t="s">
        <v>2567</v>
      </c>
      <c r="R868" s="20">
        <v>44466</v>
      </c>
      <c r="S868">
        <v>1026</v>
      </c>
      <c r="T868">
        <v>39</v>
      </c>
    </row>
    <row r="869" spans="1:20" x14ac:dyDescent="0.25">
      <c r="A869">
        <v>868</v>
      </c>
      <c r="B869" s="19" t="s">
        <v>2743</v>
      </c>
      <c r="C869" s="19" t="s">
        <v>4357</v>
      </c>
      <c r="D869" s="19" t="s">
        <v>4358</v>
      </c>
      <c r="E869" s="19" t="s">
        <v>62</v>
      </c>
      <c r="F869" s="19" t="s">
        <v>49</v>
      </c>
      <c r="G869" s="21">
        <v>279</v>
      </c>
      <c r="H86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869" s="22">
        <v>44162</v>
      </c>
      <c r="J869" s="23">
        <f ca="1">DATEDIF(BDD_client___segmentation__2[[#This Row],[date_web]],TODAY(),"M")</f>
        <v>28</v>
      </c>
      <c r="K86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69" s="21">
        <v>17</v>
      </c>
      <c r="M869" s="21">
        <f>BDD_client___segmentation__2[[#This Row],[24months_web]]*0.5</f>
        <v>8.5</v>
      </c>
      <c r="N869" s="21">
        <f ca="1">SUM(BDD_client___segmentation__2[[#This Row],[montant_score]],BDD_client___segmentation__2[[#This Row],[recence_score]],BDD_client___segmentation__2[[#This Row],[frequence_score]])</f>
        <v>13.5</v>
      </c>
      <c r="O869" s="19" t="s">
        <v>4359</v>
      </c>
      <c r="P869" s="19" t="s">
        <v>4360</v>
      </c>
      <c r="Q869" s="19" t="s">
        <v>4361</v>
      </c>
      <c r="R869" s="20">
        <v>44835</v>
      </c>
      <c r="S869">
        <v>1072</v>
      </c>
      <c r="T869">
        <v>72</v>
      </c>
    </row>
    <row r="870" spans="1:20" x14ac:dyDescent="0.25">
      <c r="A870">
        <v>869</v>
      </c>
      <c r="B870" s="19" t="s">
        <v>4362</v>
      </c>
      <c r="C870" s="19" t="s">
        <v>4363</v>
      </c>
      <c r="D870" s="19" t="s">
        <v>4364</v>
      </c>
      <c r="E870" s="19" t="s">
        <v>62</v>
      </c>
      <c r="F870" s="19" t="s">
        <v>49</v>
      </c>
      <c r="G870" s="21">
        <v>1006</v>
      </c>
      <c r="H87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70" s="22">
        <v>43980</v>
      </c>
      <c r="J870" s="23">
        <f ca="1">DATEDIF(BDD_client___segmentation__2[[#This Row],[date_web]],TODAY(),"M")</f>
        <v>33</v>
      </c>
      <c r="K87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70" s="21">
        <v>2</v>
      </c>
      <c r="M870" s="21">
        <f>BDD_client___segmentation__2[[#This Row],[24months_web]]*0.5</f>
        <v>1</v>
      </c>
      <c r="N870" s="21">
        <f ca="1">SUM(BDD_client___segmentation__2[[#This Row],[montant_score]],BDD_client___segmentation__2[[#This Row],[recence_score]],BDD_client___segmentation__2[[#This Row],[frequence_score]])</f>
        <v>21</v>
      </c>
      <c r="O870" s="19" t="s">
        <v>56</v>
      </c>
      <c r="P870" s="19" t="s">
        <v>4365</v>
      </c>
      <c r="Q870" s="19" t="s">
        <v>939</v>
      </c>
      <c r="R870" s="20">
        <v>43295</v>
      </c>
      <c r="S870">
        <v>4002</v>
      </c>
      <c r="T870">
        <v>77</v>
      </c>
    </row>
    <row r="871" spans="1:20" x14ac:dyDescent="0.25">
      <c r="A871">
        <v>870</v>
      </c>
      <c r="B871" s="19" t="s">
        <v>4366</v>
      </c>
      <c r="C871" s="19" t="s">
        <v>4367</v>
      </c>
      <c r="D871" s="19" t="s">
        <v>4368</v>
      </c>
      <c r="E871" s="19" t="s">
        <v>62</v>
      </c>
      <c r="F871" s="19" t="s">
        <v>49</v>
      </c>
      <c r="G871" s="21">
        <v>4057</v>
      </c>
      <c r="H87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71" s="22">
        <v>43844</v>
      </c>
      <c r="J871" s="23">
        <f ca="1">DATEDIF(BDD_client___segmentation__2[[#This Row],[date_web]],TODAY(),"M")</f>
        <v>38</v>
      </c>
      <c r="K87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71" s="21">
        <v>4</v>
      </c>
      <c r="M871" s="21">
        <f>BDD_client___segmentation__2[[#This Row],[24months_web]]*0.5</f>
        <v>2</v>
      </c>
      <c r="N871" s="21">
        <f ca="1">SUM(BDD_client___segmentation__2[[#This Row],[montant_score]],BDD_client___segmentation__2[[#This Row],[recence_score]],BDD_client___segmentation__2[[#This Row],[frequence_score]])</f>
        <v>32</v>
      </c>
      <c r="O871" s="19" t="s">
        <v>4369</v>
      </c>
      <c r="P871" s="19" t="s">
        <v>4370</v>
      </c>
      <c r="Q871" s="19" t="s">
        <v>1073</v>
      </c>
      <c r="R871" s="20">
        <v>44004</v>
      </c>
      <c r="S871">
        <v>3715</v>
      </c>
      <c r="T871">
        <v>93</v>
      </c>
    </row>
    <row r="872" spans="1:20" x14ac:dyDescent="0.25">
      <c r="A872">
        <v>871</v>
      </c>
      <c r="B872" s="19" t="s">
        <v>4371</v>
      </c>
      <c r="C872" s="19" t="s">
        <v>4372</v>
      </c>
      <c r="D872" s="19" t="s">
        <v>4373</v>
      </c>
      <c r="E872" s="19" t="s">
        <v>48</v>
      </c>
      <c r="F872" s="19" t="s">
        <v>49</v>
      </c>
      <c r="G872" s="21">
        <v>4225</v>
      </c>
      <c r="H87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72" s="22">
        <v>44385</v>
      </c>
      <c r="J872" s="23">
        <f ca="1">DATEDIF(BDD_client___segmentation__2[[#This Row],[date_web]],TODAY(),"M")</f>
        <v>20</v>
      </c>
      <c r="K87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72" s="21">
        <v>9</v>
      </c>
      <c r="M872" s="21">
        <f>BDD_client___segmentation__2[[#This Row],[24months_web]]*0.5</f>
        <v>4.5</v>
      </c>
      <c r="N872" s="21">
        <f ca="1">SUM(BDD_client___segmentation__2[[#This Row],[montant_score]],BDD_client___segmentation__2[[#This Row],[recence_score]],BDD_client___segmentation__2[[#This Row],[frequence_score]])</f>
        <v>35.5</v>
      </c>
      <c r="O872" s="19" t="s">
        <v>4374</v>
      </c>
      <c r="P872" s="19" t="s">
        <v>3776</v>
      </c>
      <c r="Q872" s="19" t="s">
        <v>238</v>
      </c>
      <c r="R872" s="20">
        <v>44668</v>
      </c>
      <c r="S872">
        <v>1578</v>
      </c>
      <c r="T872">
        <v>226</v>
      </c>
    </row>
    <row r="873" spans="1:20" x14ac:dyDescent="0.25">
      <c r="A873">
        <v>872</v>
      </c>
      <c r="B873" s="19" t="s">
        <v>4375</v>
      </c>
      <c r="C873" s="19" t="s">
        <v>4376</v>
      </c>
      <c r="D873" s="19" t="s">
        <v>4377</v>
      </c>
      <c r="E873" s="19" t="s">
        <v>48</v>
      </c>
      <c r="F873" s="19" t="s">
        <v>49</v>
      </c>
      <c r="G873" s="21">
        <v>4643</v>
      </c>
      <c r="H87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73" s="22">
        <v>44841</v>
      </c>
      <c r="J873" s="23">
        <f ca="1">DATEDIF(BDD_client___segmentation__2[[#This Row],[date_web]],TODAY(),"M")</f>
        <v>5</v>
      </c>
      <c r="K87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873" s="21">
        <v>27</v>
      </c>
      <c r="M873" s="21">
        <f>BDD_client___segmentation__2[[#This Row],[24months_web]]*0.5</f>
        <v>13.5</v>
      </c>
      <c r="N873" s="21">
        <f ca="1">SUM(BDD_client___segmentation__2[[#This Row],[montant_score]],BDD_client___segmentation__2[[#This Row],[recence_score]],BDD_client___segmentation__2[[#This Row],[frequence_score]])</f>
        <v>53.5</v>
      </c>
      <c r="O873" s="19" t="s">
        <v>56</v>
      </c>
      <c r="P873" s="19" t="s">
        <v>157</v>
      </c>
      <c r="Q873" s="19" t="s">
        <v>158</v>
      </c>
      <c r="R873" s="20">
        <v>43452</v>
      </c>
      <c r="S873">
        <v>1368</v>
      </c>
      <c r="T873">
        <v>26</v>
      </c>
    </row>
    <row r="874" spans="1:20" x14ac:dyDescent="0.25">
      <c r="A874">
        <v>873</v>
      </c>
      <c r="B874" s="19" t="s">
        <v>4378</v>
      </c>
      <c r="C874" s="19" t="s">
        <v>4379</v>
      </c>
      <c r="D874" s="19" t="s">
        <v>4380</v>
      </c>
      <c r="E874" s="19" t="s">
        <v>62</v>
      </c>
      <c r="F874" s="19" t="s">
        <v>49</v>
      </c>
      <c r="G874" s="21">
        <v>4633</v>
      </c>
      <c r="H87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74" s="22">
        <v>43623</v>
      </c>
      <c r="J874" s="23">
        <f ca="1">DATEDIF(BDD_client___segmentation__2[[#This Row],[date_web]],TODAY(),"M")</f>
        <v>45</v>
      </c>
      <c r="K87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74" s="21">
        <v>2</v>
      </c>
      <c r="M874" s="21">
        <f>BDD_client___segmentation__2[[#This Row],[24months_web]]*0.5</f>
        <v>1</v>
      </c>
      <c r="N874" s="21">
        <f ca="1">SUM(BDD_client___segmentation__2[[#This Row],[montant_score]],BDD_client___segmentation__2[[#This Row],[recence_score]],BDD_client___segmentation__2[[#This Row],[frequence_score]])</f>
        <v>31</v>
      </c>
      <c r="O874" s="19" t="s">
        <v>638</v>
      </c>
      <c r="P874" s="19" t="s">
        <v>4381</v>
      </c>
      <c r="Q874" s="19" t="s">
        <v>4382</v>
      </c>
      <c r="R874" s="20">
        <v>43833</v>
      </c>
      <c r="S874">
        <v>1181</v>
      </c>
      <c r="T874">
        <v>113</v>
      </c>
    </row>
    <row r="875" spans="1:20" x14ac:dyDescent="0.25">
      <c r="A875">
        <v>874</v>
      </c>
      <c r="B875" s="19" t="s">
        <v>4383</v>
      </c>
      <c r="C875" s="19" t="s">
        <v>4384</v>
      </c>
      <c r="D875" s="19" t="s">
        <v>4385</v>
      </c>
      <c r="E875" s="19" t="s">
        <v>48</v>
      </c>
      <c r="F875" s="19" t="s">
        <v>49</v>
      </c>
      <c r="G875" s="21">
        <v>1408</v>
      </c>
      <c r="H87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75" s="22">
        <v>43715</v>
      </c>
      <c r="J875" s="23">
        <f ca="1">DATEDIF(BDD_client___segmentation__2[[#This Row],[date_web]],TODAY(),"M")</f>
        <v>42</v>
      </c>
      <c r="K87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75" s="21">
        <v>24</v>
      </c>
      <c r="M875" s="21">
        <f>BDD_client___segmentation__2[[#This Row],[24months_web]]*0.5</f>
        <v>12</v>
      </c>
      <c r="N875" s="21">
        <f ca="1">SUM(BDD_client___segmentation__2[[#This Row],[montant_score]],BDD_client___segmentation__2[[#This Row],[recence_score]],BDD_client___segmentation__2[[#This Row],[frequence_score]])</f>
        <v>32</v>
      </c>
      <c r="O875" s="19" t="s">
        <v>4386</v>
      </c>
      <c r="P875" s="19" t="s">
        <v>2623</v>
      </c>
      <c r="Q875" s="19" t="s">
        <v>2624</v>
      </c>
      <c r="R875" s="20">
        <v>43248</v>
      </c>
      <c r="S875">
        <v>4782</v>
      </c>
      <c r="T875">
        <v>174</v>
      </c>
    </row>
    <row r="876" spans="1:20" x14ac:dyDescent="0.25">
      <c r="A876">
        <v>875</v>
      </c>
      <c r="B876" s="19" t="s">
        <v>4387</v>
      </c>
      <c r="C876" s="19" t="s">
        <v>4388</v>
      </c>
      <c r="D876" s="19" t="s">
        <v>4389</v>
      </c>
      <c r="E876" s="19" t="s">
        <v>62</v>
      </c>
      <c r="F876" s="19" t="s">
        <v>49</v>
      </c>
      <c r="G876" s="21">
        <v>706</v>
      </c>
      <c r="H87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76" s="22">
        <v>43462</v>
      </c>
      <c r="J876" s="23">
        <f ca="1">DATEDIF(BDD_client___segmentation__2[[#This Row],[date_web]],TODAY(),"M")</f>
        <v>50</v>
      </c>
      <c r="K87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76" s="21">
        <v>16</v>
      </c>
      <c r="M876" s="21">
        <f>BDD_client___segmentation__2[[#This Row],[24months_web]]*0.5</f>
        <v>8</v>
      </c>
      <c r="N876" s="21">
        <f ca="1">SUM(BDD_client___segmentation__2[[#This Row],[montant_score]],BDD_client___segmentation__2[[#This Row],[recence_score]],BDD_client___segmentation__2[[#This Row],[frequence_score]])</f>
        <v>18</v>
      </c>
      <c r="O876" s="19" t="s">
        <v>4390</v>
      </c>
      <c r="P876" s="19" t="s">
        <v>4391</v>
      </c>
      <c r="Q876" s="19" t="s">
        <v>4392</v>
      </c>
      <c r="R876" s="20">
        <v>43306</v>
      </c>
      <c r="S876">
        <v>396</v>
      </c>
      <c r="T876">
        <v>83</v>
      </c>
    </row>
    <row r="877" spans="1:20" x14ac:dyDescent="0.25">
      <c r="A877">
        <v>876</v>
      </c>
      <c r="B877" s="19" t="s">
        <v>895</v>
      </c>
      <c r="C877" s="19" t="s">
        <v>4393</v>
      </c>
      <c r="D877" s="19" t="s">
        <v>4394</v>
      </c>
      <c r="E877" s="19" t="s">
        <v>48</v>
      </c>
      <c r="F877" s="19" t="s">
        <v>49</v>
      </c>
      <c r="G877" s="21">
        <v>1228</v>
      </c>
      <c r="H87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77" s="22">
        <v>44777</v>
      </c>
      <c r="J877" s="23">
        <f ca="1">DATEDIF(BDD_client___segmentation__2[[#This Row],[date_web]],TODAY(),"M")</f>
        <v>7</v>
      </c>
      <c r="K87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77" s="21">
        <v>23</v>
      </c>
      <c r="M877" s="21">
        <f>BDD_client___segmentation__2[[#This Row],[24months_web]]*0.5</f>
        <v>11.5</v>
      </c>
      <c r="N877" s="21">
        <f ca="1">SUM(BDD_client___segmentation__2[[#This Row],[montant_score]],BDD_client___segmentation__2[[#This Row],[recence_score]],BDD_client___segmentation__2[[#This Row],[frequence_score]])</f>
        <v>36.5</v>
      </c>
      <c r="O877" s="19" t="s">
        <v>4395</v>
      </c>
      <c r="P877" s="19" t="s">
        <v>194</v>
      </c>
      <c r="Q877" s="19" t="s">
        <v>195</v>
      </c>
      <c r="R877" s="20">
        <v>43955</v>
      </c>
      <c r="S877">
        <v>687</v>
      </c>
      <c r="T877">
        <v>209</v>
      </c>
    </row>
    <row r="878" spans="1:20" x14ac:dyDescent="0.25">
      <c r="A878">
        <v>877</v>
      </c>
      <c r="B878" s="19" t="s">
        <v>4396</v>
      </c>
      <c r="C878" s="19" t="s">
        <v>4397</v>
      </c>
      <c r="D878" s="19" t="s">
        <v>4398</v>
      </c>
      <c r="E878" s="19" t="s">
        <v>62</v>
      </c>
      <c r="F878" s="19" t="s">
        <v>49</v>
      </c>
      <c r="G878" s="21">
        <v>2605</v>
      </c>
      <c r="H87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78" s="22">
        <v>44097</v>
      </c>
      <c r="J878" s="23">
        <f ca="1">DATEDIF(BDD_client___segmentation__2[[#This Row],[date_web]],TODAY(),"M")</f>
        <v>30</v>
      </c>
      <c r="K87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78" s="21">
        <v>10</v>
      </c>
      <c r="M878" s="21">
        <f>BDD_client___segmentation__2[[#This Row],[24months_web]]*0.5</f>
        <v>5</v>
      </c>
      <c r="N878" s="21">
        <f ca="1">SUM(BDD_client___segmentation__2[[#This Row],[montant_score]],BDD_client___segmentation__2[[#This Row],[recence_score]],BDD_client___segmentation__2[[#This Row],[frequence_score]])</f>
        <v>25</v>
      </c>
      <c r="O878" s="19" t="s">
        <v>915</v>
      </c>
      <c r="P878" s="19" t="s">
        <v>2047</v>
      </c>
      <c r="Q878" s="19" t="s">
        <v>2048</v>
      </c>
      <c r="R878" s="20">
        <v>43258</v>
      </c>
      <c r="S878">
        <v>2851</v>
      </c>
      <c r="T878">
        <v>128</v>
      </c>
    </row>
    <row r="879" spans="1:20" x14ac:dyDescent="0.25">
      <c r="A879">
        <v>878</v>
      </c>
      <c r="B879" s="19" t="s">
        <v>4399</v>
      </c>
      <c r="C879" s="19" t="s">
        <v>4400</v>
      </c>
      <c r="D879" s="19" t="s">
        <v>4401</v>
      </c>
      <c r="E879" s="19" t="s">
        <v>62</v>
      </c>
      <c r="F879" s="19" t="s">
        <v>49</v>
      </c>
      <c r="G879" s="21">
        <v>3481</v>
      </c>
      <c r="H87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79" s="22">
        <v>43959</v>
      </c>
      <c r="J879" s="23">
        <f ca="1">DATEDIF(BDD_client___segmentation__2[[#This Row],[date_web]],TODAY(),"M")</f>
        <v>34</v>
      </c>
      <c r="K87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79" s="21">
        <v>21</v>
      </c>
      <c r="M879" s="21">
        <f>BDD_client___segmentation__2[[#This Row],[24months_web]]*0.5</f>
        <v>10.5</v>
      </c>
      <c r="N879" s="21">
        <f ca="1">SUM(BDD_client___segmentation__2[[#This Row],[montant_score]],BDD_client___segmentation__2[[#This Row],[recence_score]],BDD_client___segmentation__2[[#This Row],[frequence_score]])</f>
        <v>40.5</v>
      </c>
      <c r="O879" s="19" t="s">
        <v>132</v>
      </c>
      <c r="P879" s="19" t="s">
        <v>2731</v>
      </c>
      <c r="Q879" s="19" t="s">
        <v>855</v>
      </c>
      <c r="R879" s="20">
        <v>43283</v>
      </c>
      <c r="S879">
        <v>4378</v>
      </c>
      <c r="T879">
        <v>45</v>
      </c>
    </row>
    <row r="880" spans="1:20" x14ac:dyDescent="0.25">
      <c r="A880">
        <v>879</v>
      </c>
      <c r="B880" s="19" t="s">
        <v>4402</v>
      </c>
      <c r="C880" s="19" t="s">
        <v>4403</v>
      </c>
      <c r="D880" s="19" t="s">
        <v>4404</v>
      </c>
      <c r="E880" s="19" t="s">
        <v>48</v>
      </c>
      <c r="F880" s="19" t="s">
        <v>49</v>
      </c>
      <c r="G880" s="21">
        <v>600</v>
      </c>
      <c r="H88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80" s="22">
        <v>44785</v>
      </c>
      <c r="J880" s="23">
        <f ca="1">DATEDIF(BDD_client___segmentation__2[[#This Row],[date_web]],TODAY(),"M")</f>
        <v>7</v>
      </c>
      <c r="K88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80" s="21">
        <v>19</v>
      </c>
      <c r="M880" s="21">
        <f>BDD_client___segmentation__2[[#This Row],[24months_web]]*0.5</f>
        <v>9.5</v>
      </c>
      <c r="N880" s="21">
        <f ca="1">SUM(BDD_client___segmentation__2[[#This Row],[montant_score]],BDD_client___segmentation__2[[#This Row],[recence_score]],BDD_client___segmentation__2[[#This Row],[frequence_score]])</f>
        <v>24.5</v>
      </c>
      <c r="O880" s="19" t="s">
        <v>4405</v>
      </c>
      <c r="P880" s="19" t="s">
        <v>1221</v>
      </c>
      <c r="Q880" s="19" t="s">
        <v>1222</v>
      </c>
      <c r="R880" s="20">
        <v>43655</v>
      </c>
      <c r="S880">
        <v>2043</v>
      </c>
      <c r="T880">
        <v>36</v>
      </c>
    </row>
    <row r="881" spans="1:20" x14ac:dyDescent="0.25">
      <c r="A881">
        <v>880</v>
      </c>
      <c r="B881" s="19" t="s">
        <v>4406</v>
      </c>
      <c r="C881" s="19" t="s">
        <v>4407</v>
      </c>
      <c r="D881" s="19" t="s">
        <v>4408</v>
      </c>
      <c r="E881" s="19" t="s">
        <v>62</v>
      </c>
      <c r="F881" s="19" t="s">
        <v>49</v>
      </c>
      <c r="G881" s="21">
        <v>138</v>
      </c>
      <c r="H88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881" s="22">
        <v>44239</v>
      </c>
      <c r="J881" s="23">
        <f ca="1">DATEDIF(BDD_client___segmentation__2[[#This Row],[date_web]],TODAY(),"M")</f>
        <v>25</v>
      </c>
      <c r="K88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81" s="21">
        <v>0</v>
      </c>
      <c r="M881" s="21">
        <f>BDD_client___segmentation__2[[#This Row],[24months_web]]*0.5</f>
        <v>0</v>
      </c>
      <c r="N881" s="21">
        <f ca="1">SUM(BDD_client___segmentation__2[[#This Row],[montant_score]],BDD_client___segmentation__2[[#This Row],[recence_score]],BDD_client___segmentation__2[[#This Row],[frequence_score]])</f>
        <v>5</v>
      </c>
      <c r="O881" s="19" t="s">
        <v>4409</v>
      </c>
      <c r="P881" s="19" t="s">
        <v>932</v>
      </c>
      <c r="Q881" s="19" t="s">
        <v>933</v>
      </c>
      <c r="R881" s="20">
        <v>43681</v>
      </c>
      <c r="S881">
        <v>2614</v>
      </c>
      <c r="T881">
        <v>247</v>
      </c>
    </row>
    <row r="882" spans="1:20" x14ac:dyDescent="0.25">
      <c r="A882">
        <v>881</v>
      </c>
      <c r="B882" s="19" t="s">
        <v>4410</v>
      </c>
      <c r="C882" s="19" t="s">
        <v>4411</v>
      </c>
      <c r="D882" s="19" t="s">
        <v>4412</v>
      </c>
      <c r="E882" s="19" t="s">
        <v>48</v>
      </c>
      <c r="F882" s="19" t="s">
        <v>49</v>
      </c>
      <c r="G882" s="21">
        <v>1159</v>
      </c>
      <c r="H88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82" s="22">
        <v>44610</v>
      </c>
      <c r="J882" s="23">
        <f ca="1">DATEDIF(BDD_client___segmentation__2[[#This Row],[date_web]],TODAY(),"M")</f>
        <v>13</v>
      </c>
      <c r="K88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82" s="21">
        <v>24</v>
      </c>
      <c r="M882" s="21">
        <f>BDD_client___segmentation__2[[#This Row],[24months_web]]*0.5</f>
        <v>12</v>
      </c>
      <c r="N882" s="21">
        <f ca="1">SUM(BDD_client___segmentation__2[[#This Row],[montant_score]],BDD_client___segmentation__2[[#This Row],[recence_score]],BDD_client___segmentation__2[[#This Row],[frequence_score]])</f>
        <v>33</v>
      </c>
      <c r="O882" s="19" t="s">
        <v>4413</v>
      </c>
      <c r="P882" s="19" t="s">
        <v>4414</v>
      </c>
      <c r="Q882" s="19" t="s">
        <v>1353</v>
      </c>
      <c r="R882" s="20">
        <v>43783</v>
      </c>
      <c r="S882">
        <v>4990</v>
      </c>
      <c r="T882">
        <v>140</v>
      </c>
    </row>
    <row r="883" spans="1:20" x14ac:dyDescent="0.25">
      <c r="A883">
        <v>882</v>
      </c>
      <c r="B883" s="19" t="s">
        <v>4415</v>
      </c>
      <c r="C883" s="19" t="s">
        <v>4416</v>
      </c>
      <c r="D883" s="19" t="s">
        <v>4417</v>
      </c>
      <c r="E883" s="19" t="s">
        <v>62</v>
      </c>
      <c r="F883" s="19" t="s">
        <v>49</v>
      </c>
      <c r="G883" s="21">
        <v>2909</v>
      </c>
      <c r="H88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83" s="22">
        <v>44143</v>
      </c>
      <c r="J883" s="23">
        <f ca="1">DATEDIF(BDD_client___segmentation__2[[#This Row],[date_web]],TODAY(),"M")</f>
        <v>28</v>
      </c>
      <c r="K88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83" s="21">
        <v>27</v>
      </c>
      <c r="M883" s="21">
        <f>BDD_client___segmentation__2[[#This Row],[24months_web]]*0.5</f>
        <v>13.5</v>
      </c>
      <c r="N883" s="21">
        <f ca="1">SUM(BDD_client___segmentation__2[[#This Row],[montant_score]],BDD_client___segmentation__2[[#This Row],[recence_score]],BDD_client___segmentation__2[[#This Row],[frequence_score]])</f>
        <v>33.5</v>
      </c>
      <c r="O883" s="19" t="s">
        <v>283</v>
      </c>
      <c r="P883" s="19" t="s">
        <v>225</v>
      </c>
      <c r="Q883" s="19" t="s">
        <v>226</v>
      </c>
      <c r="R883" s="20">
        <v>43630</v>
      </c>
      <c r="S883">
        <v>2339</v>
      </c>
      <c r="T883">
        <v>141</v>
      </c>
    </row>
    <row r="884" spans="1:20" x14ac:dyDescent="0.25">
      <c r="A884">
        <v>883</v>
      </c>
      <c r="B884" s="19" t="s">
        <v>4418</v>
      </c>
      <c r="C884" s="19" t="s">
        <v>4419</v>
      </c>
      <c r="D884" s="19" t="s">
        <v>4420</v>
      </c>
      <c r="E884" s="19" t="s">
        <v>62</v>
      </c>
      <c r="F884" s="19" t="s">
        <v>49</v>
      </c>
      <c r="G884" s="21">
        <v>1819</v>
      </c>
      <c r="H88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84" s="22">
        <v>44099</v>
      </c>
      <c r="J884" s="23">
        <f ca="1">DATEDIF(BDD_client___segmentation__2[[#This Row],[date_web]],TODAY(),"M")</f>
        <v>30</v>
      </c>
      <c r="K88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84" s="21">
        <v>15</v>
      </c>
      <c r="M884" s="21">
        <f>BDD_client___segmentation__2[[#This Row],[24months_web]]*0.5</f>
        <v>7.5</v>
      </c>
      <c r="N884" s="21">
        <f ca="1">SUM(BDD_client___segmentation__2[[#This Row],[montant_score]],BDD_client___segmentation__2[[#This Row],[recence_score]],BDD_client___segmentation__2[[#This Row],[frequence_score]])</f>
        <v>27.5</v>
      </c>
      <c r="O884" s="19" t="s">
        <v>4421</v>
      </c>
      <c r="P884" s="19" t="s">
        <v>776</v>
      </c>
      <c r="Q884" s="19" t="s">
        <v>777</v>
      </c>
      <c r="R884" s="20">
        <v>43387</v>
      </c>
      <c r="S884">
        <v>4099</v>
      </c>
      <c r="T884">
        <v>174</v>
      </c>
    </row>
    <row r="885" spans="1:20" x14ac:dyDescent="0.25">
      <c r="A885">
        <v>884</v>
      </c>
      <c r="B885" s="19" t="s">
        <v>4422</v>
      </c>
      <c r="C885" s="19" t="s">
        <v>4423</v>
      </c>
      <c r="D885" s="19" t="s">
        <v>4424</v>
      </c>
      <c r="E885" s="19" t="s">
        <v>48</v>
      </c>
      <c r="F885" s="19" t="s">
        <v>49</v>
      </c>
      <c r="G885" s="21">
        <v>3142</v>
      </c>
      <c r="H88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85" s="22">
        <v>43933</v>
      </c>
      <c r="J885" s="23">
        <f ca="1">DATEDIF(BDD_client___segmentation__2[[#This Row],[date_web]],TODAY(),"M")</f>
        <v>35</v>
      </c>
      <c r="K88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85" s="21">
        <v>21</v>
      </c>
      <c r="M885" s="21">
        <f>BDD_client___segmentation__2[[#This Row],[24months_web]]*0.5</f>
        <v>10.5</v>
      </c>
      <c r="N885" s="21">
        <f ca="1">SUM(BDD_client___segmentation__2[[#This Row],[montant_score]],BDD_client___segmentation__2[[#This Row],[recence_score]],BDD_client___segmentation__2[[#This Row],[frequence_score]])</f>
        <v>40.5</v>
      </c>
      <c r="O885" s="19" t="s">
        <v>853</v>
      </c>
      <c r="P885" s="19" t="s">
        <v>4425</v>
      </c>
      <c r="Q885" s="19" t="s">
        <v>1247</v>
      </c>
      <c r="R885" s="20">
        <v>44285</v>
      </c>
      <c r="S885">
        <v>1618</v>
      </c>
      <c r="T885">
        <v>104</v>
      </c>
    </row>
    <row r="886" spans="1:20" x14ac:dyDescent="0.25">
      <c r="A886">
        <v>885</v>
      </c>
      <c r="B886" s="19" t="s">
        <v>4426</v>
      </c>
      <c r="C886" s="19" t="s">
        <v>4427</v>
      </c>
      <c r="D886" s="19" t="s">
        <v>4428</v>
      </c>
      <c r="E886" s="19" t="s">
        <v>48</v>
      </c>
      <c r="F886" s="19" t="s">
        <v>49</v>
      </c>
      <c r="G886" s="21">
        <v>362</v>
      </c>
      <c r="H88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886" s="22">
        <v>43334</v>
      </c>
      <c r="J886" s="23">
        <f ca="1">DATEDIF(BDD_client___segmentation__2[[#This Row],[date_web]],TODAY(),"M")</f>
        <v>55</v>
      </c>
      <c r="K88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86" s="21">
        <v>4</v>
      </c>
      <c r="M886" s="21">
        <f>BDD_client___segmentation__2[[#This Row],[24months_web]]*0.5</f>
        <v>2</v>
      </c>
      <c r="N886" s="21">
        <f ca="1">SUM(BDD_client___segmentation__2[[#This Row],[montant_score]],BDD_client___segmentation__2[[#This Row],[recence_score]],BDD_client___segmentation__2[[#This Row],[frequence_score]])</f>
        <v>7</v>
      </c>
      <c r="O886" s="19" t="s">
        <v>581</v>
      </c>
      <c r="P886" s="19" t="s">
        <v>4429</v>
      </c>
      <c r="Q886" s="19" t="s">
        <v>4430</v>
      </c>
      <c r="R886" s="20">
        <v>43852</v>
      </c>
      <c r="S886">
        <v>4013</v>
      </c>
      <c r="T886">
        <v>116</v>
      </c>
    </row>
    <row r="887" spans="1:20" x14ac:dyDescent="0.25">
      <c r="A887">
        <v>886</v>
      </c>
      <c r="B887" s="19" t="s">
        <v>4431</v>
      </c>
      <c r="C887" s="19" t="s">
        <v>4432</v>
      </c>
      <c r="D887" s="19" t="s">
        <v>4433</v>
      </c>
      <c r="E887" s="19" t="s">
        <v>62</v>
      </c>
      <c r="F887" s="19" t="s">
        <v>49</v>
      </c>
      <c r="G887" s="21">
        <v>2152</v>
      </c>
      <c r="H88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87" s="22">
        <v>43448</v>
      </c>
      <c r="J887" s="23">
        <f ca="1">DATEDIF(BDD_client___segmentation__2[[#This Row],[date_web]],TODAY(),"M")</f>
        <v>51</v>
      </c>
      <c r="K88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87" s="21">
        <v>30</v>
      </c>
      <c r="M887" s="21">
        <f>BDD_client___segmentation__2[[#This Row],[24months_web]]*0.5</f>
        <v>15</v>
      </c>
      <c r="N887" s="21">
        <f ca="1">SUM(BDD_client___segmentation__2[[#This Row],[montant_score]],BDD_client___segmentation__2[[#This Row],[recence_score]],BDD_client___segmentation__2[[#This Row],[frequence_score]])</f>
        <v>35</v>
      </c>
      <c r="O887" s="19" t="s">
        <v>144</v>
      </c>
      <c r="P887" s="19" t="s">
        <v>737</v>
      </c>
      <c r="Q887" s="19" t="s">
        <v>738</v>
      </c>
      <c r="R887" s="20">
        <v>43815</v>
      </c>
      <c r="S887">
        <v>4154</v>
      </c>
      <c r="T887">
        <v>91</v>
      </c>
    </row>
    <row r="888" spans="1:20" x14ac:dyDescent="0.25">
      <c r="A888">
        <v>887</v>
      </c>
      <c r="B888" s="19" t="s">
        <v>4434</v>
      </c>
      <c r="C888" s="19" t="s">
        <v>4435</v>
      </c>
      <c r="D888" s="19" t="s">
        <v>4436</v>
      </c>
      <c r="E888" s="19" t="s">
        <v>62</v>
      </c>
      <c r="F888" s="19" t="s">
        <v>49</v>
      </c>
      <c r="G888" s="21">
        <v>627</v>
      </c>
      <c r="H88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88" s="22">
        <v>44118</v>
      </c>
      <c r="J888" s="23">
        <f ca="1">DATEDIF(BDD_client___segmentation__2[[#This Row],[date_web]],TODAY(),"M")</f>
        <v>29</v>
      </c>
      <c r="K88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88" s="21">
        <v>12</v>
      </c>
      <c r="M888" s="21">
        <f>BDD_client___segmentation__2[[#This Row],[24months_web]]*0.5</f>
        <v>6</v>
      </c>
      <c r="N888" s="21">
        <f ca="1">SUM(BDD_client___segmentation__2[[#This Row],[montant_score]],BDD_client___segmentation__2[[#This Row],[recence_score]],BDD_client___segmentation__2[[#This Row],[frequence_score]])</f>
        <v>16</v>
      </c>
      <c r="O888" s="19" t="s">
        <v>4437</v>
      </c>
      <c r="P888" s="19" t="s">
        <v>4438</v>
      </c>
      <c r="Q888" s="19" t="s">
        <v>4439</v>
      </c>
      <c r="R888" s="20">
        <v>44163</v>
      </c>
      <c r="S888">
        <v>2137</v>
      </c>
      <c r="T888">
        <v>157</v>
      </c>
    </row>
    <row r="889" spans="1:20" x14ac:dyDescent="0.25">
      <c r="A889">
        <v>888</v>
      </c>
      <c r="B889" s="19" t="s">
        <v>686</v>
      </c>
      <c r="C889" s="19" t="s">
        <v>4440</v>
      </c>
      <c r="D889" s="19" t="s">
        <v>4441</v>
      </c>
      <c r="E889" s="19" t="s">
        <v>48</v>
      </c>
      <c r="F889" s="19" t="s">
        <v>63</v>
      </c>
      <c r="G889" s="21">
        <v>250</v>
      </c>
      <c r="H88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889" s="22">
        <v>43925</v>
      </c>
      <c r="J889" s="23">
        <f ca="1">DATEDIF(BDD_client___segmentation__2[[#This Row],[date_web]],TODAY(),"M")</f>
        <v>35</v>
      </c>
      <c r="K88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89" s="21">
        <v>22</v>
      </c>
      <c r="M889" s="21">
        <f>BDD_client___segmentation__2[[#This Row],[24months_web]]*0.5</f>
        <v>11</v>
      </c>
      <c r="N889" s="21">
        <f ca="1">SUM(BDD_client___segmentation__2[[#This Row],[montant_score]],BDD_client___segmentation__2[[#This Row],[recence_score]],BDD_client___segmentation__2[[#This Row],[frequence_score]])</f>
        <v>16</v>
      </c>
      <c r="O889" s="19" t="s">
        <v>575</v>
      </c>
      <c r="P889" s="19" t="s">
        <v>4442</v>
      </c>
      <c r="Q889" s="19" t="s">
        <v>4443</v>
      </c>
      <c r="R889" s="20">
        <v>44419</v>
      </c>
      <c r="S889">
        <v>2749</v>
      </c>
      <c r="T889">
        <v>131</v>
      </c>
    </row>
    <row r="890" spans="1:20" x14ac:dyDescent="0.25">
      <c r="A890">
        <v>889</v>
      </c>
      <c r="B890" s="19" t="s">
        <v>4444</v>
      </c>
      <c r="C890" s="19" t="s">
        <v>4445</v>
      </c>
      <c r="D890" s="19" t="s">
        <v>4446</v>
      </c>
      <c r="E890" s="19" t="s">
        <v>62</v>
      </c>
      <c r="F890" s="19" t="s">
        <v>63</v>
      </c>
      <c r="G890" s="21">
        <v>946</v>
      </c>
      <c r="H89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890" s="22">
        <v>43671</v>
      </c>
      <c r="J890" s="23">
        <f ca="1">DATEDIF(BDD_client___segmentation__2[[#This Row],[date_web]],TODAY(),"M")</f>
        <v>44</v>
      </c>
      <c r="K89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90" s="21">
        <v>5</v>
      </c>
      <c r="M890" s="21">
        <f>BDD_client___segmentation__2[[#This Row],[24months_web]]*0.5</f>
        <v>2.5</v>
      </c>
      <c r="N890" s="21">
        <f ca="1">SUM(BDD_client___segmentation__2[[#This Row],[montant_score]],BDD_client___segmentation__2[[#This Row],[recence_score]],BDD_client___segmentation__2[[#This Row],[frequence_score]])</f>
        <v>12.5</v>
      </c>
      <c r="O890" s="19" t="s">
        <v>70</v>
      </c>
      <c r="P890" s="19" t="s">
        <v>1240</v>
      </c>
      <c r="Q890" s="19" t="s">
        <v>1241</v>
      </c>
      <c r="R890" s="20">
        <v>43256</v>
      </c>
      <c r="S890">
        <v>2271</v>
      </c>
      <c r="T890">
        <v>4</v>
      </c>
    </row>
    <row r="891" spans="1:20" x14ac:dyDescent="0.25">
      <c r="A891">
        <v>890</v>
      </c>
      <c r="B891" s="19" t="s">
        <v>4447</v>
      </c>
      <c r="C891" s="19" t="s">
        <v>4448</v>
      </c>
      <c r="D891" s="19" t="s">
        <v>4449</v>
      </c>
      <c r="E891" s="19" t="s">
        <v>48</v>
      </c>
      <c r="F891" s="19" t="s">
        <v>180</v>
      </c>
      <c r="G891" s="21">
        <v>4139</v>
      </c>
      <c r="H89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91" s="22">
        <v>43939</v>
      </c>
      <c r="J891" s="23">
        <f ca="1">DATEDIF(BDD_client___segmentation__2[[#This Row],[date_web]],TODAY(),"M")</f>
        <v>35</v>
      </c>
      <c r="K89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91" s="21">
        <v>4</v>
      </c>
      <c r="M891" s="21">
        <f>BDD_client___segmentation__2[[#This Row],[24months_web]]*0.5</f>
        <v>2</v>
      </c>
      <c r="N891" s="21">
        <f ca="1">SUM(BDD_client___segmentation__2[[#This Row],[montant_score]],BDD_client___segmentation__2[[#This Row],[recence_score]],BDD_client___segmentation__2[[#This Row],[frequence_score]])</f>
        <v>32</v>
      </c>
      <c r="O891" s="19" t="s">
        <v>638</v>
      </c>
      <c r="P891" s="19" t="s">
        <v>4450</v>
      </c>
      <c r="Q891" s="19" t="s">
        <v>232</v>
      </c>
      <c r="R891" s="20">
        <v>44145</v>
      </c>
      <c r="S891">
        <v>1584</v>
      </c>
      <c r="T891">
        <v>225</v>
      </c>
    </row>
    <row r="892" spans="1:20" x14ac:dyDescent="0.25">
      <c r="A892">
        <v>891</v>
      </c>
      <c r="B892" s="19" t="s">
        <v>3260</v>
      </c>
      <c r="C892" s="19" t="s">
        <v>4451</v>
      </c>
      <c r="D892" s="19" t="s">
        <v>4452</v>
      </c>
      <c r="E892" s="19" t="s">
        <v>62</v>
      </c>
      <c r="F892" s="19" t="s">
        <v>63</v>
      </c>
      <c r="G892" s="21">
        <v>2841</v>
      </c>
      <c r="H89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92" s="22">
        <v>43106</v>
      </c>
      <c r="J892" s="23">
        <f ca="1">DATEDIF(BDD_client___segmentation__2[[#This Row],[date_web]],TODAY(),"M")</f>
        <v>62</v>
      </c>
      <c r="K89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92" s="21">
        <v>14</v>
      </c>
      <c r="M892" s="21">
        <f>BDD_client___segmentation__2[[#This Row],[24months_web]]*0.5</f>
        <v>7</v>
      </c>
      <c r="N892" s="21">
        <f ca="1">SUM(BDD_client___segmentation__2[[#This Row],[montant_score]],BDD_client___segmentation__2[[#This Row],[recence_score]],BDD_client___segmentation__2[[#This Row],[frequence_score]])</f>
        <v>27</v>
      </c>
      <c r="O892" s="19" t="s">
        <v>4453</v>
      </c>
      <c r="P892" s="19" t="s">
        <v>2442</v>
      </c>
      <c r="Q892" s="19" t="s">
        <v>2443</v>
      </c>
      <c r="R892" s="20">
        <v>44587</v>
      </c>
      <c r="S892">
        <v>4653</v>
      </c>
      <c r="T892">
        <v>93</v>
      </c>
    </row>
    <row r="893" spans="1:20" x14ac:dyDescent="0.25">
      <c r="A893">
        <v>892</v>
      </c>
      <c r="B893" s="19" t="s">
        <v>4454</v>
      </c>
      <c r="C893" s="19" t="s">
        <v>4455</v>
      </c>
      <c r="D893" s="19" t="s">
        <v>4456</v>
      </c>
      <c r="E893" s="19" t="s">
        <v>62</v>
      </c>
      <c r="F893" s="19" t="s">
        <v>49</v>
      </c>
      <c r="G893" s="21">
        <v>4945</v>
      </c>
      <c r="H89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93" s="22">
        <v>43273</v>
      </c>
      <c r="J893" s="23">
        <f ca="1">DATEDIF(BDD_client___segmentation__2[[#This Row],[date_web]],TODAY(),"M")</f>
        <v>57</v>
      </c>
      <c r="K89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93" s="21">
        <v>7</v>
      </c>
      <c r="M893" s="21">
        <f>BDD_client___segmentation__2[[#This Row],[24months_web]]*0.5</f>
        <v>3.5</v>
      </c>
      <c r="N893" s="21">
        <f ca="1">SUM(BDD_client___segmentation__2[[#This Row],[montant_score]],BDD_client___segmentation__2[[#This Row],[recence_score]],BDD_client___segmentation__2[[#This Row],[frequence_score]])</f>
        <v>33.5</v>
      </c>
      <c r="O893" s="19" t="s">
        <v>132</v>
      </c>
      <c r="P893" s="19" t="s">
        <v>4457</v>
      </c>
      <c r="Q893" s="19" t="s">
        <v>4458</v>
      </c>
      <c r="R893" s="20">
        <v>44554</v>
      </c>
      <c r="S893">
        <v>3737</v>
      </c>
      <c r="T893">
        <v>13</v>
      </c>
    </row>
    <row r="894" spans="1:20" x14ac:dyDescent="0.25">
      <c r="A894">
        <v>893</v>
      </c>
      <c r="B894" s="19" t="s">
        <v>4459</v>
      </c>
      <c r="C894" s="19" t="s">
        <v>4460</v>
      </c>
      <c r="D894" s="19" t="s">
        <v>4461</v>
      </c>
      <c r="E894" s="19" t="s">
        <v>48</v>
      </c>
      <c r="F894" s="19" t="s">
        <v>49</v>
      </c>
      <c r="G894" s="21">
        <v>3919</v>
      </c>
      <c r="H89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94" s="22">
        <v>44731</v>
      </c>
      <c r="J894" s="23">
        <f ca="1">DATEDIF(BDD_client___segmentation__2[[#This Row],[date_web]],TODAY(),"M")</f>
        <v>9</v>
      </c>
      <c r="K89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94" s="21">
        <v>22</v>
      </c>
      <c r="M894" s="21">
        <f>BDD_client___segmentation__2[[#This Row],[24months_web]]*0.5</f>
        <v>11</v>
      </c>
      <c r="N894" s="21">
        <f ca="1">SUM(BDD_client___segmentation__2[[#This Row],[montant_score]],BDD_client___segmentation__2[[#This Row],[recence_score]],BDD_client___segmentation__2[[#This Row],[frequence_score]])</f>
        <v>46</v>
      </c>
      <c r="O894" s="19" t="s">
        <v>4462</v>
      </c>
      <c r="P894" s="19" t="s">
        <v>1108</v>
      </c>
      <c r="Q894" s="19" t="s">
        <v>1109</v>
      </c>
      <c r="R894" s="20">
        <v>44666</v>
      </c>
      <c r="S894">
        <v>3621</v>
      </c>
      <c r="T894">
        <v>31</v>
      </c>
    </row>
    <row r="895" spans="1:20" x14ac:dyDescent="0.25">
      <c r="A895">
        <v>894</v>
      </c>
      <c r="B895" s="19" t="s">
        <v>4463</v>
      </c>
      <c r="C895" s="19" t="s">
        <v>4464</v>
      </c>
      <c r="D895" s="19" t="s">
        <v>4465</v>
      </c>
      <c r="E895" s="19" t="s">
        <v>48</v>
      </c>
      <c r="F895" s="19" t="s">
        <v>49</v>
      </c>
      <c r="G895" s="21">
        <v>3739</v>
      </c>
      <c r="H89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95" s="22">
        <v>44751</v>
      </c>
      <c r="J895" s="23">
        <f ca="1">DATEDIF(BDD_client___segmentation__2[[#This Row],[date_web]],TODAY(),"M")</f>
        <v>8</v>
      </c>
      <c r="K89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95" s="21">
        <v>26</v>
      </c>
      <c r="M895" s="21">
        <f>BDD_client___segmentation__2[[#This Row],[24months_web]]*0.5</f>
        <v>13</v>
      </c>
      <c r="N895" s="21">
        <f ca="1">SUM(BDD_client___segmentation__2[[#This Row],[montant_score]],BDD_client___segmentation__2[[#This Row],[recence_score]],BDD_client___segmentation__2[[#This Row],[frequence_score]])</f>
        <v>48</v>
      </c>
      <c r="O895" s="19" t="s">
        <v>106</v>
      </c>
      <c r="P895" s="19" t="s">
        <v>490</v>
      </c>
      <c r="Q895" s="19" t="s">
        <v>491</v>
      </c>
      <c r="R895" s="20">
        <v>43180</v>
      </c>
      <c r="S895">
        <v>1757</v>
      </c>
      <c r="T895">
        <v>165</v>
      </c>
    </row>
    <row r="896" spans="1:20" x14ac:dyDescent="0.25">
      <c r="A896">
        <v>895</v>
      </c>
      <c r="B896" s="19" t="s">
        <v>4466</v>
      </c>
      <c r="C896" s="19" t="s">
        <v>4467</v>
      </c>
      <c r="D896" s="19" t="s">
        <v>4468</v>
      </c>
      <c r="E896" s="19" t="s">
        <v>62</v>
      </c>
      <c r="F896" s="19" t="s">
        <v>49</v>
      </c>
      <c r="G896" s="21">
        <v>1406</v>
      </c>
      <c r="H89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96" s="22">
        <v>44618</v>
      </c>
      <c r="J896" s="23">
        <f ca="1">DATEDIF(BDD_client___segmentation__2[[#This Row],[date_web]],TODAY(),"M")</f>
        <v>13</v>
      </c>
      <c r="K89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896" s="21">
        <v>28</v>
      </c>
      <c r="M896" s="21">
        <f>BDD_client___segmentation__2[[#This Row],[24months_web]]*0.5</f>
        <v>14</v>
      </c>
      <c r="N896" s="21">
        <f ca="1">SUM(BDD_client___segmentation__2[[#This Row],[montant_score]],BDD_client___segmentation__2[[#This Row],[recence_score]],BDD_client___segmentation__2[[#This Row],[frequence_score]])</f>
        <v>35</v>
      </c>
      <c r="O896" s="19" t="s">
        <v>4469</v>
      </c>
      <c r="P896" s="19" t="s">
        <v>3002</v>
      </c>
      <c r="Q896" s="19" t="s">
        <v>3003</v>
      </c>
      <c r="R896" s="20">
        <v>43888</v>
      </c>
      <c r="S896">
        <v>4550</v>
      </c>
      <c r="T896">
        <v>165</v>
      </c>
    </row>
    <row r="897" spans="1:20" x14ac:dyDescent="0.25">
      <c r="A897">
        <v>896</v>
      </c>
      <c r="B897" s="19" t="s">
        <v>4470</v>
      </c>
      <c r="C897" s="19" t="s">
        <v>4471</v>
      </c>
      <c r="D897" s="19" t="s">
        <v>4472</v>
      </c>
      <c r="E897" s="19" t="s">
        <v>62</v>
      </c>
      <c r="F897" s="19" t="s">
        <v>49</v>
      </c>
      <c r="G897" s="21">
        <v>4446</v>
      </c>
      <c r="H89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897" s="22">
        <v>44727</v>
      </c>
      <c r="J897" s="23">
        <f ca="1">DATEDIF(BDD_client___segmentation__2[[#This Row],[date_web]],TODAY(),"M")</f>
        <v>9</v>
      </c>
      <c r="K89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97" s="21">
        <v>6</v>
      </c>
      <c r="M897" s="21">
        <f>BDD_client___segmentation__2[[#This Row],[24months_web]]*0.5</f>
        <v>3</v>
      </c>
      <c r="N897" s="21">
        <f ca="1">SUM(BDD_client___segmentation__2[[#This Row],[montant_score]],BDD_client___segmentation__2[[#This Row],[recence_score]],BDD_client___segmentation__2[[#This Row],[frequence_score]])</f>
        <v>38</v>
      </c>
      <c r="O897" s="19" t="s">
        <v>4473</v>
      </c>
      <c r="P897" s="19" t="s">
        <v>4474</v>
      </c>
      <c r="Q897" s="19" t="s">
        <v>273</v>
      </c>
      <c r="R897" s="20">
        <v>43801</v>
      </c>
      <c r="S897">
        <v>3476</v>
      </c>
      <c r="T897">
        <v>32</v>
      </c>
    </row>
    <row r="898" spans="1:20" x14ac:dyDescent="0.25">
      <c r="A898">
        <v>897</v>
      </c>
      <c r="B898" s="19" t="s">
        <v>4475</v>
      </c>
      <c r="C898" s="19" t="s">
        <v>4476</v>
      </c>
      <c r="D898" s="19" t="s">
        <v>4477</v>
      </c>
      <c r="E898" s="19" t="s">
        <v>62</v>
      </c>
      <c r="F898" s="19" t="s">
        <v>49</v>
      </c>
      <c r="G898" s="21">
        <v>1463</v>
      </c>
      <c r="H89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98" s="22">
        <v>43885</v>
      </c>
      <c r="J898" s="23">
        <f ca="1">DATEDIF(BDD_client___segmentation__2[[#This Row],[date_web]],TODAY(),"M")</f>
        <v>37</v>
      </c>
      <c r="K89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898" s="21">
        <v>0</v>
      </c>
      <c r="M898" s="21">
        <f>BDD_client___segmentation__2[[#This Row],[24months_web]]*0.5</f>
        <v>0</v>
      </c>
      <c r="N898" s="21">
        <f ca="1">SUM(BDD_client___segmentation__2[[#This Row],[montant_score]],BDD_client___segmentation__2[[#This Row],[recence_score]],BDD_client___segmentation__2[[#This Row],[frequence_score]])</f>
        <v>20</v>
      </c>
      <c r="O898" s="19" t="s">
        <v>4478</v>
      </c>
      <c r="P898" s="19" t="s">
        <v>4479</v>
      </c>
      <c r="Q898" s="19" t="s">
        <v>979</v>
      </c>
      <c r="R898" s="20">
        <v>43629</v>
      </c>
      <c r="S898">
        <v>1642</v>
      </c>
      <c r="T898">
        <v>68</v>
      </c>
    </row>
    <row r="899" spans="1:20" x14ac:dyDescent="0.25">
      <c r="A899">
        <v>898</v>
      </c>
      <c r="B899" s="19" t="s">
        <v>4480</v>
      </c>
      <c r="C899" s="19" t="s">
        <v>4481</v>
      </c>
      <c r="D899" s="19" t="s">
        <v>4482</v>
      </c>
      <c r="E899" s="19" t="s">
        <v>48</v>
      </c>
      <c r="F899" s="19" t="s">
        <v>49</v>
      </c>
      <c r="G899" s="21">
        <v>1122</v>
      </c>
      <c r="H89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899" s="22">
        <v>44794</v>
      </c>
      <c r="J899" s="23">
        <f ca="1">DATEDIF(BDD_client___segmentation__2[[#This Row],[date_web]],TODAY(),"M")</f>
        <v>7</v>
      </c>
      <c r="K89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899" s="21">
        <v>19</v>
      </c>
      <c r="M899" s="21">
        <f>BDD_client___segmentation__2[[#This Row],[24months_web]]*0.5</f>
        <v>9.5</v>
      </c>
      <c r="N899" s="21">
        <f ca="1">SUM(BDD_client___segmentation__2[[#This Row],[montant_score]],BDD_client___segmentation__2[[#This Row],[recence_score]],BDD_client___segmentation__2[[#This Row],[frequence_score]])</f>
        <v>34.5</v>
      </c>
      <c r="O899" s="19" t="s">
        <v>4483</v>
      </c>
      <c r="P899" s="19" t="s">
        <v>2583</v>
      </c>
      <c r="Q899" s="19" t="s">
        <v>2584</v>
      </c>
      <c r="R899" s="20">
        <v>43276</v>
      </c>
      <c r="S899">
        <v>4458</v>
      </c>
      <c r="T899">
        <v>101</v>
      </c>
    </row>
    <row r="900" spans="1:20" x14ac:dyDescent="0.25">
      <c r="A900">
        <v>899</v>
      </c>
      <c r="B900" s="19" t="s">
        <v>4484</v>
      </c>
      <c r="C900" s="19" t="s">
        <v>4485</v>
      </c>
      <c r="D900" s="19" t="s">
        <v>4486</v>
      </c>
      <c r="E900" s="19" t="s">
        <v>62</v>
      </c>
      <c r="F900" s="19" t="s">
        <v>125</v>
      </c>
      <c r="G900" s="21">
        <v>2468</v>
      </c>
      <c r="H90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00" s="22">
        <v>43696</v>
      </c>
      <c r="J900" s="23">
        <f ca="1">DATEDIF(BDD_client___segmentation__2[[#This Row],[date_web]],TODAY(),"M")</f>
        <v>43</v>
      </c>
      <c r="K90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00" s="21">
        <v>22</v>
      </c>
      <c r="M900" s="21">
        <f>BDD_client___segmentation__2[[#This Row],[24months_web]]*0.5</f>
        <v>11</v>
      </c>
      <c r="N900" s="21">
        <f ca="1">SUM(BDD_client___segmentation__2[[#This Row],[montant_score]],BDD_client___segmentation__2[[#This Row],[recence_score]],BDD_client___segmentation__2[[#This Row],[frequence_score]])</f>
        <v>31</v>
      </c>
      <c r="O900" s="19" t="s">
        <v>2290</v>
      </c>
      <c r="P900" s="19" t="s">
        <v>4487</v>
      </c>
      <c r="Q900" s="19" t="s">
        <v>3609</v>
      </c>
      <c r="R900" s="20">
        <v>43124</v>
      </c>
      <c r="S900">
        <v>1545</v>
      </c>
      <c r="T900">
        <v>197</v>
      </c>
    </row>
    <row r="901" spans="1:20" x14ac:dyDescent="0.25">
      <c r="A901">
        <v>900</v>
      </c>
      <c r="B901" s="19" t="s">
        <v>4488</v>
      </c>
      <c r="C901" s="19" t="s">
        <v>4489</v>
      </c>
      <c r="D901" s="19" t="s">
        <v>4490</v>
      </c>
      <c r="E901" s="19" t="s">
        <v>48</v>
      </c>
      <c r="F901" s="19" t="s">
        <v>125</v>
      </c>
      <c r="G901" s="21">
        <v>406</v>
      </c>
      <c r="H90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901" s="22">
        <v>44740</v>
      </c>
      <c r="J901" s="23">
        <f ca="1">DATEDIF(BDD_client___segmentation__2[[#This Row],[date_web]],TODAY(),"M")</f>
        <v>8</v>
      </c>
      <c r="K90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01" s="21">
        <v>6</v>
      </c>
      <c r="M901" s="21">
        <f>BDD_client___segmentation__2[[#This Row],[24months_web]]*0.5</f>
        <v>3</v>
      </c>
      <c r="N901" s="21">
        <f ca="1">SUM(BDD_client___segmentation__2[[#This Row],[montant_score]],BDD_client___segmentation__2[[#This Row],[recence_score]],BDD_client___segmentation__2[[#This Row],[frequence_score]])</f>
        <v>13</v>
      </c>
      <c r="O901" s="19" t="s">
        <v>638</v>
      </c>
      <c r="P901" s="19" t="s">
        <v>4491</v>
      </c>
      <c r="Q901" s="19" t="s">
        <v>285</v>
      </c>
      <c r="R901" s="20">
        <v>43777</v>
      </c>
      <c r="S901">
        <v>2842</v>
      </c>
      <c r="T901">
        <v>0</v>
      </c>
    </row>
    <row r="902" spans="1:20" x14ac:dyDescent="0.25">
      <c r="A902">
        <v>901</v>
      </c>
      <c r="B902" s="19" t="s">
        <v>4492</v>
      </c>
      <c r="C902" s="19" t="s">
        <v>4493</v>
      </c>
      <c r="D902" s="19" t="s">
        <v>4494</v>
      </c>
      <c r="E902" s="19" t="s">
        <v>48</v>
      </c>
      <c r="F902" s="19" t="s">
        <v>49</v>
      </c>
      <c r="G902" s="21">
        <v>2219</v>
      </c>
      <c r="H90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02" s="22">
        <v>43885</v>
      </c>
      <c r="J902" s="23">
        <f ca="1">DATEDIF(BDD_client___segmentation__2[[#This Row],[date_web]],TODAY(),"M")</f>
        <v>37</v>
      </c>
      <c r="K90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02" s="21">
        <v>12</v>
      </c>
      <c r="M902" s="21">
        <f>BDD_client___segmentation__2[[#This Row],[24months_web]]*0.5</f>
        <v>6</v>
      </c>
      <c r="N902" s="21">
        <f ca="1">SUM(BDD_client___segmentation__2[[#This Row],[montant_score]],BDD_client___segmentation__2[[#This Row],[recence_score]],BDD_client___segmentation__2[[#This Row],[frequence_score]])</f>
        <v>26</v>
      </c>
      <c r="O902" s="19" t="s">
        <v>953</v>
      </c>
      <c r="P902" s="19" t="s">
        <v>2041</v>
      </c>
      <c r="Q902" s="19" t="s">
        <v>2042</v>
      </c>
      <c r="R902" s="20">
        <v>43510</v>
      </c>
      <c r="S902">
        <v>3985</v>
      </c>
      <c r="T902">
        <v>35</v>
      </c>
    </row>
    <row r="903" spans="1:20" x14ac:dyDescent="0.25">
      <c r="A903">
        <v>902</v>
      </c>
      <c r="B903" s="19" t="s">
        <v>4495</v>
      </c>
      <c r="C903" s="19" t="s">
        <v>4496</v>
      </c>
      <c r="D903" s="19" t="s">
        <v>4497</v>
      </c>
      <c r="E903" s="19" t="s">
        <v>62</v>
      </c>
      <c r="F903" s="19" t="s">
        <v>49</v>
      </c>
      <c r="G903" s="21">
        <v>3150</v>
      </c>
      <c r="H90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03" s="22">
        <v>43729</v>
      </c>
      <c r="J903" s="23">
        <f ca="1">DATEDIF(BDD_client___segmentation__2[[#This Row],[date_web]],TODAY(),"M")</f>
        <v>42</v>
      </c>
      <c r="K90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03" s="21">
        <v>18</v>
      </c>
      <c r="M903" s="21">
        <f>BDD_client___segmentation__2[[#This Row],[24months_web]]*0.5</f>
        <v>9</v>
      </c>
      <c r="N903" s="21">
        <f ca="1">SUM(BDD_client___segmentation__2[[#This Row],[montant_score]],BDD_client___segmentation__2[[#This Row],[recence_score]],BDD_client___segmentation__2[[#This Row],[frequence_score]])</f>
        <v>39</v>
      </c>
      <c r="O903" s="19" t="s">
        <v>3841</v>
      </c>
      <c r="P903" s="19" t="s">
        <v>4498</v>
      </c>
      <c r="Q903" s="19" t="s">
        <v>89</v>
      </c>
      <c r="R903" s="20">
        <v>44599</v>
      </c>
      <c r="S903">
        <v>4144</v>
      </c>
      <c r="T903">
        <v>101</v>
      </c>
    </row>
    <row r="904" spans="1:20" x14ac:dyDescent="0.25">
      <c r="A904">
        <v>903</v>
      </c>
      <c r="B904" s="19" t="s">
        <v>4499</v>
      </c>
      <c r="C904" s="19" t="s">
        <v>4500</v>
      </c>
      <c r="D904" s="19" t="s">
        <v>4501</v>
      </c>
      <c r="E904" s="19" t="s">
        <v>62</v>
      </c>
      <c r="F904" s="19" t="s">
        <v>49</v>
      </c>
      <c r="G904" s="21">
        <v>3735</v>
      </c>
      <c r="H90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04" s="22">
        <v>44608</v>
      </c>
      <c r="J904" s="23">
        <f ca="1">DATEDIF(BDD_client___segmentation__2[[#This Row],[date_web]],TODAY(),"M")</f>
        <v>13</v>
      </c>
      <c r="K90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04" s="21">
        <v>29</v>
      </c>
      <c r="M904" s="21">
        <f>BDD_client___segmentation__2[[#This Row],[24months_web]]*0.5</f>
        <v>14.5</v>
      </c>
      <c r="N904" s="21">
        <f ca="1">SUM(BDD_client___segmentation__2[[#This Row],[montant_score]],BDD_client___segmentation__2[[#This Row],[recence_score]],BDD_client___segmentation__2[[#This Row],[frequence_score]])</f>
        <v>45.5</v>
      </c>
      <c r="O904" s="19" t="s">
        <v>4502</v>
      </c>
      <c r="P904" s="19" t="s">
        <v>4503</v>
      </c>
      <c r="Q904" s="19" t="s">
        <v>1073</v>
      </c>
      <c r="R904" s="20">
        <v>43203</v>
      </c>
      <c r="S904">
        <v>86</v>
      </c>
      <c r="T904">
        <v>90</v>
      </c>
    </row>
    <row r="905" spans="1:20" x14ac:dyDescent="0.25">
      <c r="A905">
        <v>904</v>
      </c>
      <c r="B905" s="19" t="s">
        <v>4504</v>
      </c>
      <c r="C905" s="19" t="s">
        <v>4505</v>
      </c>
      <c r="D905" s="19" t="s">
        <v>4506</v>
      </c>
      <c r="E905" s="19" t="s">
        <v>62</v>
      </c>
      <c r="F905" s="19" t="s">
        <v>49</v>
      </c>
      <c r="G905" s="21">
        <v>2580</v>
      </c>
      <c r="H90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05" s="22">
        <v>43451</v>
      </c>
      <c r="J905" s="23">
        <f ca="1">DATEDIF(BDD_client___segmentation__2[[#This Row],[date_web]],TODAY(),"M")</f>
        <v>51</v>
      </c>
      <c r="K90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05" s="21">
        <v>10</v>
      </c>
      <c r="M905" s="21">
        <f>BDD_client___segmentation__2[[#This Row],[24months_web]]*0.5</f>
        <v>5</v>
      </c>
      <c r="N905" s="21">
        <f ca="1">SUM(BDD_client___segmentation__2[[#This Row],[montant_score]],BDD_client___segmentation__2[[#This Row],[recence_score]],BDD_client___segmentation__2[[#This Row],[frequence_score]])</f>
        <v>25</v>
      </c>
      <c r="O905" s="19" t="s">
        <v>4507</v>
      </c>
      <c r="P905" s="19" t="s">
        <v>724</v>
      </c>
      <c r="Q905" s="19" t="s">
        <v>158</v>
      </c>
      <c r="R905" s="20">
        <v>44652</v>
      </c>
      <c r="S905">
        <v>1102</v>
      </c>
      <c r="T905">
        <v>105</v>
      </c>
    </row>
    <row r="906" spans="1:20" x14ac:dyDescent="0.25">
      <c r="A906">
        <v>905</v>
      </c>
      <c r="B906" s="19" t="s">
        <v>4508</v>
      </c>
      <c r="C906" s="19" t="s">
        <v>4509</v>
      </c>
      <c r="D906" s="19" t="s">
        <v>4510</v>
      </c>
      <c r="E906" s="19" t="s">
        <v>62</v>
      </c>
      <c r="F906" s="19" t="s">
        <v>49</v>
      </c>
      <c r="G906" s="21">
        <v>4110</v>
      </c>
      <c r="H90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06" s="22">
        <v>44361</v>
      </c>
      <c r="J906" s="23">
        <f ca="1">DATEDIF(BDD_client___segmentation__2[[#This Row],[date_web]],TODAY(),"M")</f>
        <v>21</v>
      </c>
      <c r="K90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06" s="21">
        <v>2</v>
      </c>
      <c r="M906" s="21">
        <f>BDD_client___segmentation__2[[#This Row],[24months_web]]*0.5</f>
        <v>1</v>
      </c>
      <c r="N906" s="21">
        <f ca="1">SUM(BDD_client___segmentation__2[[#This Row],[montant_score]],BDD_client___segmentation__2[[#This Row],[recence_score]],BDD_client___segmentation__2[[#This Row],[frequence_score]])</f>
        <v>32</v>
      </c>
      <c r="O906" s="19" t="s">
        <v>4511</v>
      </c>
      <c r="P906" s="19" t="s">
        <v>3103</v>
      </c>
      <c r="Q906" s="19" t="s">
        <v>3104</v>
      </c>
      <c r="R906" s="20">
        <v>43421</v>
      </c>
      <c r="S906">
        <v>3796</v>
      </c>
      <c r="T906">
        <v>134</v>
      </c>
    </row>
    <row r="907" spans="1:20" x14ac:dyDescent="0.25">
      <c r="A907">
        <v>906</v>
      </c>
      <c r="B907" s="19" t="s">
        <v>4512</v>
      </c>
      <c r="C907" s="19" t="s">
        <v>4513</v>
      </c>
      <c r="D907" s="19" t="s">
        <v>4514</v>
      </c>
      <c r="E907" s="19" t="s">
        <v>48</v>
      </c>
      <c r="F907" s="19" t="s">
        <v>49</v>
      </c>
      <c r="G907" s="21">
        <v>1375</v>
      </c>
      <c r="H90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07" s="22">
        <v>44362</v>
      </c>
      <c r="J907" s="23">
        <f ca="1">DATEDIF(BDD_client___segmentation__2[[#This Row],[date_web]],TODAY(),"M")</f>
        <v>21</v>
      </c>
      <c r="K90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07" s="21">
        <v>11</v>
      </c>
      <c r="M907" s="21">
        <f>BDD_client___segmentation__2[[#This Row],[24months_web]]*0.5</f>
        <v>5.5</v>
      </c>
      <c r="N907" s="21">
        <f ca="1">SUM(BDD_client___segmentation__2[[#This Row],[montant_score]],BDD_client___segmentation__2[[#This Row],[recence_score]],BDD_client___segmentation__2[[#This Row],[frequence_score]])</f>
        <v>26.5</v>
      </c>
      <c r="O907" s="19" t="s">
        <v>4515</v>
      </c>
      <c r="P907" s="19" t="s">
        <v>1581</v>
      </c>
      <c r="Q907" s="19" t="s">
        <v>566</v>
      </c>
      <c r="R907" s="20">
        <v>44786</v>
      </c>
      <c r="S907">
        <v>4892</v>
      </c>
      <c r="T907">
        <v>228</v>
      </c>
    </row>
    <row r="908" spans="1:20" x14ac:dyDescent="0.25">
      <c r="A908">
        <v>907</v>
      </c>
      <c r="B908" s="19" t="s">
        <v>4516</v>
      </c>
      <c r="C908" s="19" t="s">
        <v>4517</v>
      </c>
      <c r="D908" s="19" t="s">
        <v>4518</v>
      </c>
      <c r="E908" s="19" t="s">
        <v>62</v>
      </c>
      <c r="F908" s="19" t="s">
        <v>112</v>
      </c>
      <c r="G908" s="21">
        <v>1681</v>
      </c>
      <c r="H90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08" s="22">
        <v>44790</v>
      </c>
      <c r="J908" s="23">
        <f ca="1">DATEDIF(BDD_client___segmentation__2[[#This Row],[date_web]],TODAY(),"M")</f>
        <v>7</v>
      </c>
      <c r="K90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08" s="21">
        <v>23</v>
      </c>
      <c r="M908" s="21">
        <f>BDD_client___segmentation__2[[#This Row],[24months_web]]*0.5</f>
        <v>11.5</v>
      </c>
      <c r="N908" s="21">
        <f ca="1">SUM(BDD_client___segmentation__2[[#This Row],[montant_score]],BDD_client___segmentation__2[[#This Row],[recence_score]],BDD_client___segmentation__2[[#This Row],[frequence_score]])</f>
        <v>36.5</v>
      </c>
      <c r="O908" s="19" t="s">
        <v>4519</v>
      </c>
      <c r="P908" s="19" t="s">
        <v>4520</v>
      </c>
      <c r="Q908" s="19" t="s">
        <v>2786</v>
      </c>
      <c r="R908" s="20">
        <v>43276</v>
      </c>
      <c r="S908">
        <v>3182</v>
      </c>
      <c r="T908">
        <v>68</v>
      </c>
    </row>
    <row r="909" spans="1:20" x14ac:dyDescent="0.25">
      <c r="A909">
        <v>908</v>
      </c>
      <c r="B909" s="19" t="s">
        <v>4521</v>
      </c>
      <c r="C909" s="19" t="s">
        <v>4522</v>
      </c>
      <c r="D909" s="19" t="s">
        <v>4523</v>
      </c>
      <c r="E909" s="19" t="s">
        <v>48</v>
      </c>
      <c r="F909" s="19" t="s">
        <v>63</v>
      </c>
      <c r="G909" s="21">
        <v>3368</v>
      </c>
      <c r="H90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09" s="22">
        <v>44832</v>
      </c>
      <c r="J909" s="23">
        <f ca="1">DATEDIF(BDD_client___segmentation__2[[#This Row],[date_web]],TODAY(),"M")</f>
        <v>5</v>
      </c>
      <c r="K90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09" s="21">
        <v>25</v>
      </c>
      <c r="M909" s="21">
        <f>BDD_client___segmentation__2[[#This Row],[24months_web]]*0.5</f>
        <v>12.5</v>
      </c>
      <c r="N909" s="21">
        <f ca="1">SUM(BDD_client___segmentation__2[[#This Row],[montant_score]],BDD_client___segmentation__2[[#This Row],[recence_score]],BDD_client___segmentation__2[[#This Row],[frequence_score]])</f>
        <v>52.5</v>
      </c>
      <c r="O909" s="19" t="s">
        <v>4524</v>
      </c>
      <c r="P909" s="19" t="s">
        <v>358</v>
      </c>
      <c r="Q909" s="19" t="s">
        <v>359</v>
      </c>
      <c r="R909" s="20">
        <v>44345</v>
      </c>
      <c r="S909">
        <v>2929</v>
      </c>
      <c r="T909">
        <v>126</v>
      </c>
    </row>
    <row r="910" spans="1:20" x14ac:dyDescent="0.25">
      <c r="A910">
        <v>909</v>
      </c>
      <c r="B910" s="19" t="s">
        <v>4525</v>
      </c>
      <c r="C910" s="19" t="s">
        <v>4526</v>
      </c>
      <c r="D910" s="19" t="s">
        <v>4527</v>
      </c>
      <c r="E910" s="19" t="s">
        <v>62</v>
      </c>
      <c r="F910" s="19" t="s">
        <v>398</v>
      </c>
      <c r="G910" s="21">
        <v>3981</v>
      </c>
      <c r="H91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10" s="22">
        <v>44329</v>
      </c>
      <c r="J910" s="23">
        <f ca="1">DATEDIF(BDD_client___segmentation__2[[#This Row],[date_web]],TODAY(),"M")</f>
        <v>22</v>
      </c>
      <c r="K91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10" s="21">
        <v>21</v>
      </c>
      <c r="M910" s="21">
        <f>BDD_client___segmentation__2[[#This Row],[24months_web]]*0.5</f>
        <v>10.5</v>
      </c>
      <c r="N910" s="21">
        <f ca="1">SUM(BDD_client___segmentation__2[[#This Row],[montant_score]],BDD_client___segmentation__2[[#This Row],[recence_score]],BDD_client___segmentation__2[[#This Row],[frequence_score]])</f>
        <v>41.5</v>
      </c>
      <c r="O910" s="19" t="s">
        <v>1510</v>
      </c>
      <c r="P910" s="19" t="s">
        <v>4528</v>
      </c>
      <c r="Q910" s="19" t="s">
        <v>4529</v>
      </c>
      <c r="R910" s="20">
        <v>43138</v>
      </c>
      <c r="S910">
        <v>4408</v>
      </c>
      <c r="T910">
        <v>181</v>
      </c>
    </row>
    <row r="911" spans="1:20" x14ac:dyDescent="0.25">
      <c r="A911">
        <v>910</v>
      </c>
      <c r="B911" s="19" t="s">
        <v>4530</v>
      </c>
      <c r="C911" s="19" t="s">
        <v>4531</v>
      </c>
      <c r="D911" s="19" t="s">
        <v>4532</v>
      </c>
      <c r="E911" s="19" t="s">
        <v>48</v>
      </c>
      <c r="F911" s="19" t="s">
        <v>49</v>
      </c>
      <c r="G911" s="21">
        <v>3474</v>
      </c>
      <c r="H91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11" s="22">
        <v>43525</v>
      </c>
      <c r="J911" s="23">
        <f ca="1">DATEDIF(BDD_client___segmentation__2[[#This Row],[date_web]],TODAY(),"M")</f>
        <v>48</v>
      </c>
      <c r="K91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11" s="21">
        <v>13</v>
      </c>
      <c r="M911" s="21">
        <f>BDD_client___segmentation__2[[#This Row],[24months_web]]*0.5</f>
        <v>6.5</v>
      </c>
      <c r="N911" s="21">
        <f ca="1">SUM(BDD_client___segmentation__2[[#This Row],[montant_score]],BDD_client___segmentation__2[[#This Row],[recence_score]],BDD_client___segmentation__2[[#This Row],[frequence_score]])</f>
        <v>36.5</v>
      </c>
      <c r="O911" s="19" t="s">
        <v>3620</v>
      </c>
      <c r="P911" s="19" t="s">
        <v>2623</v>
      </c>
      <c r="Q911" s="19" t="s">
        <v>2624</v>
      </c>
      <c r="R911" s="20">
        <v>44346</v>
      </c>
      <c r="S911">
        <v>3143</v>
      </c>
      <c r="T911">
        <v>178</v>
      </c>
    </row>
    <row r="912" spans="1:20" x14ac:dyDescent="0.25">
      <c r="A912">
        <v>911</v>
      </c>
      <c r="B912" s="19" t="s">
        <v>4533</v>
      </c>
      <c r="C912" s="19" t="s">
        <v>4534</v>
      </c>
      <c r="D912" s="19" t="s">
        <v>4535</v>
      </c>
      <c r="E912" s="19" t="s">
        <v>48</v>
      </c>
      <c r="F912" s="19" t="s">
        <v>49</v>
      </c>
      <c r="G912" s="21">
        <v>4629</v>
      </c>
      <c r="H91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12" s="22">
        <v>44717</v>
      </c>
      <c r="J912" s="23">
        <f ca="1">DATEDIF(BDD_client___segmentation__2[[#This Row],[date_web]],TODAY(),"M")</f>
        <v>9</v>
      </c>
      <c r="K91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12" s="21">
        <v>21</v>
      </c>
      <c r="M912" s="21">
        <f>BDD_client___segmentation__2[[#This Row],[24months_web]]*0.5</f>
        <v>10.5</v>
      </c>
      <c r="N912" s="21">
        <f ca="1">SUM(BDD_client___segmentation__2[[#This Row],[montant_score]],BDD_client___segmentation__2[[#This Row],[recence_score]],BDD_client___segmentation__2[[#This Row],[frequence_score]])</f>
        <v>45.5</v>
      </c>
      <c r="O912" s="19" t="s">
        <v>892</v>
      </c>
      <c r="P912" s="19" t="s">
        <v>4536</v>
      </c>
      <c r="Q912" s="19" t="s">
        <v>806</v>
      </c>
      <c r="R912" s="20">
        <v>43767</v>
      </c>
      <c r="S912">
        <v>865</v>
      </c>
      <c r="T912">
        <v>187</v>
      </c>
    </row>
    <row r="913" spans="1:20" x14ac:dyDescent="0.25">
      <c r="A913">
        <v>912</v>
      </c>
      <c r="B913" s="19" t="s">
        <v>4537</v>
      </c>
      <c r="C913" s="19" t="s">
        <v>4538</v>
      </c>
      <c r="D913" s="19" t="s">
        <v>4539</v>
      </c>
      <c r="E913" s="19" t="s">
        <v>48</v>
      </c>
      <c r="F913" s="19" t="s">
        <v>49</v>
      </c>
      <c r="G913" s="21">
        <v>2065</v>
      </c>
      <c r="H91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13" s="22">
        <v>43686</v>
      </c>
      <c r="J913" s="23">
        <f ca="1">DATEDIF(BDD_client___segmentation__2[[#This Row],[date_web]],TODAY(),"M")</f>
        <v>43</v>
      </c>
      <c r="K91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13" s="21">
        <v>23</v>
      </c>
      <c r="M913" s="21">
        <f>BDD_client___segmentation__2[[#This Row],[24months_web]]*0.5</f>
        <v>11.5</v>
      </c>
      <c r="N913" s="21">
        <f ca="1">SUM(BDD_client___segmentation__2[[#This Row],[montant_score]],BDD_client___segmentation__2[[#This Row],[recence_score]],BDD_client___segmentation__2[[#This Row],[frequence_score]])</f>
        <v>31.5</v>
      </c>
      <c r="O913" s="19" t="s">
        <v>4540</v>
      </c>
      <c r="P913" s="19" t="s">
        <v>4541</v>
      </c>
      <c r="Q913" s="19" t="s">
        <v>4542</v>
      </c>
      <c r="R913" s="20">
        <v>44586</v>
      </c>
      <c r="S913">
        <v>3005</v>
      </c>
      <c r="T913">
        <v>63</v>
      </c>
    </row>
    <row r="914" spans="1:20" x14ac:dyDescent="0.25">
      <c r="A914">
        <v>913</v>
      </c>
      <c r="B914" s="19" t="s">
        <v>4543</v>
      </c>
      <c r="C914" s="19" t="s">
        <v>4544</v>
      </c>
      <c r="D914" s="19" t="s">
        <v>4545</v>
      </c>
      <c r="E914" s="19" t="s">
        <v>62</v>
      </c>
      <c r="F914" s="19" t="s">
        <v>112</v>
      </c>
      <c r="G914" s="21">
        <v>4574</v>
      </c>
      <c r="H91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14" s="22">
        <v>44329</v>
      </c>
      <c r="J914" s="23">
        <f ca="1">DATEDIF(BDD_client___segmentation__2[[#This Row],[date_web]],TODAY(),"M")</f>
        <v>22</v>
      </c>
      <c r="K91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14" s="21">
        <v>19</v>
      </c>
      <c r="M914" s="21">
        <f>BDD_client___segmentation__2[[#This Row],[24months_web]]*0.5</f>
        <v>9.5</v>
      </c>
      <c r="N914" s="21">
        <f ca="1">SUM(BDD_client___segmentation__2[[#This Row],[montant_score]],BDD_client___segmentation__2[[#This Row],[recence_score]],BDD_client___segmentation__2[[#This Row],[frequence_score]])</f>
        <v>40.5</v>
      </c>
      <c r="O914" s="19" t="s">
        <v>4546</v>
      </c>
      <c r="P914" s="19" t="s">
        <v>2841</v>
      </c>
      <c r="Q914" s="19" t="s">
        <v>2842</v>
      </c>
      <c r="R914" s="20">
        <v>44757</v>
      </c>
      <c r="S914">
        <v>3270</v>
      </c>
      <c r="T914">
        <v>46</v>
      </c>
    </row>
    <row r="915" spans="1:20" x14ac:dyDescent="0.25">
      <c r="A915">
        <v>914</v>
      </c>
      <c r="B915" s="19" t="s">
        <v>4547</v>
      </c>
      <c r="C915" s="19" t="s">
        <v>4548</v>
      </c>
      <c r="D915" s="19" t="s">
        <v>4549</v>
      </c>
      <c r="E915" s="19" t="s">
        <v>48</v>
      </c>
      <c r="F915" s="19" t="s">
        <v>205</v>
      </c>
      <c r="G915" s="21">
        <v>2924</v>
      </c>
      <c r="H91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15" s="22">
        <v>44166</v>
      </c>
      <c r="J915" s="23">
        <f ca="1">DATEDIF(BDD_client___segmentation__2[[#This Row],[date_web]],TODAY(),"M")</f>
        <v>27</v>
      </c>
      <c r="K91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15" s="21">
        <v>18</v>
      </c>
      <c r="M915" s="21">
        <f>BDD_client___segmentation__2[[#This Row],[24months_web]]*0.5</f>
        <v>9</v>
      </c>
      <c r="N915" s="21">
        <f ca="1">SUM(BDD_client___segmentation__2[[#This Row],[montant_score]],BDD_client___segmentation__2[[#This Row],[recence_score]],BDD_client___segmentation__2[[#This Row],[frequence_score]])</f>
        <v>29</v>
      </c>
      <c r="O915" s="19" t="s">
        <v>4550</v>
      </c>
      <c r="P915" s="19" t="s">
        <v>4551</v>
      </c>
      <c r="Q915" s="19" t="s">
        <v>4552</v>
      </c>
      <c r="R915" s="20">
        <v>43162</v>
      </c>
      <c r="S915">
        <v>2850</v>
      </c>
      <c r="T915">
        <v>132</v>
      </c>
    </row>
    <row r="916" spans="1:20" x14ac:dyDescent="0.25">
      <c r="A916">
        <v>915</v>
      </c>
      <c r="B916" s="19" t="s">
        <v>4553</v>
      </c>
      <c r="C916" s="19" t="s">
        <v>4554</v>
      </c>
      <c r="D916" s="19" t="s">
        <v>4555</v>
      </c>
      <c r="E916" s="19" t="s">
        <v>62</v>
      </c>
      <c r="F916" s="19" t="s">
        <v>49</v>
      </c>
      <c r="G916" s="21">
        <v>4367</v>
      </c>
      <c r="H91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16" s="22">
        <v>43974</v>
      </c>
      <c r="J916" s="23">
        <f ca="1">DATEDIF(BDD_client___segmentation__2[[#This Row],[date_web]],TODAY(),"M")</f>
        <v>34</v>
      </c>
      <c r="K91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16" s="21">
        <v>29</v>
      </c>
      <c r="M916" s="21">
        <f>BDD_client___segmentation__2[[#This Row],[24months_web]]*0.5</f>
        <v>14.5</v>
      </c>
      <c r="N916" s="21">
        <f ca="1">SUM(BDD_client___segmentation__2[[#This Row],[montant_score]],BDD_client___segmentation__2[[#This Row],[recence_score]],BDD_client___segmentation__2[[#This Row],[frequence_score]])</f>
        <v>44.5</v>
      </c>
      <c r="O916" s="19" t="s">
        <v>4556</v>
      </c>
      <c r="P916" s="19" t="s">
        <v>4557</v>
      </c>
      <c r="Q916" s="19" t="s">
        <v>1696</v>
      </c>
      <c r="R916" s="20">
        <v>43697</v>
      </c>
      <c r="S916">
        <v>2543</v>
      </c>
      <c r="T916">
        <v>63</v>
      </c>
    </row>
    <row r="917" spans="1:20" x14ac:dyDescent="0.25">
      <c r="A917">
        <v>916</v>
      </c>
      <c r="B917" s="19" t="s">
        <v>4558</v>
      </c>
      <c r="C917" s="19" t="s">
        <v>4559</v>
      </c>
      <c r="D917" s="19" t="s">
        <v>4560</v>
      </c>
      <c r="E917" s="19" t="s">
        <v>62</v>
      </c>
      <c r="F917" s="19" t="s">
        <v>49</v>
      </c>
      <c r="G917" s="21">
        <v>2304</v>
      </c>
      <c r="H91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17" s="22">
        <v>44297</v>
      </c>
      <c r="J917" s="23">
        <f ca="1">DATEDIF(BDD_client___segmentation__2[[#This Row],[date_web]],TODAY(),"M")</f>
        <v>23</v>
      </c>
      <c r="K91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17" s="21">
        <v>15</v>
      </c>
      <c r="M917" s="21">
        <f>BDD_client___segmentation__2[[#This Row],[24months_web]]*0.5</f>
        <v>7.5</v>
      </c>
      <c r="N917" s="21">
        <f ca="1">SUM(BDD_client___segmentation__2[[#This Row],[montant_score]],BDD_client___segmentation__2[[#This Row],[recence_score]],BDD_client___segmentation__2[[#This Row],[frequence_score]])</f>
        <v>28.5</v>
      </c>
      <c r="O917" s="19" t="s">
        <v>4561</v>
      </c>
      <c r="P917" s="19" t="s">
        <v>4562</v>
      </c>
      <c r="Q917" s="19" t="s">
        <v>4563</v>
      </c>
      <c r="R917" s="20">
        <v>43323</v>
      </c>
      <c r="S917">
        <v>3905</v>
      </c>
      <c r="T917">
        <v>168</v>
      </c>
    </row>
    <row r="918" spans="1:20" x14ac:dyDescent="0.25">
      <c r="A918">
        <v>917</v>
      </c>
      <c r="B918" s="19" t="s">
        <v>4564</v>
      </c>
      <c r="C918" s="19" t="s">
        <v>4565</v>
      </c>
      <c r="D918" s="19" t="s">
        <v>4566</v>
      </c>
      <c r="E918" s="19" t="s">
        <v>62</v>
      </c>
      <c r="F918" s="19" t="s">
        <v>49</v>
      </c>
      <c r="G918" s="21">
        <v>2547</v>
      </c>
      <c r="H91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18" s="22">
        <v>44680</v>
      </c>
      <c r="J918" s="23">
        <f ca="1">DATEDIF(BDD_client___segmentation__2[[#This Row],[date_web]],TODAY(),"M")</f>
        <v>10</v>
      </c>
      <c r="K91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18" s="21">
        <v>14</v>
      </c>
      <c r="M918" s="21">
        <f>BDD_client___segmentation__2[[#This Row],[24months_web]]*0.5</f>
        <v>7</v>
      </c>
      <c r="N918" s="21">
        <f ca="1">SUM(BDD_client___segmentation__2[[#This Row],[montant_score]],BDD_client___segmentation__2[[#This Row],[recence_score]],BDD_client___segmentation__2[[#This Row],[frequence_score]])</f>
        <v>32</v>
      </c>
      <c r="O918" s="19" t="s">
        <v>4567</v>
      </c>
      <c r="P918" s="19" t="s">
        <v>4568</v>
      </c>
      <c r="Q918" s="19" t="s">
        <v>4392</v>
      </c>
      <c r="R918" s="20">
        <v>43558</v>
      </c>
      <c r="S918">
        <v>3831</v>
      </c>
      <c r="T918">
        <v>186</v>
      </c>
    </row>
    <row r="919" spans="1:20" x14ac:dyDescent="0.25">
      <c r="A919">
        <v>918</v>
      </c>
      <c r="B919" s="19" t="s">
        <v>4569</v>
      </c>
      <c r="C919" s="19" t="s">
        <v>4570</v>
      </c>
      <c r="D919" s="19" t="s">
        <v>4571</v>
      </c>
      <c r="E919" s="19" t="s">
        <v>48</v>
      </c>
      <c r="F919" s="19" t="s">
        <v>49</v>
      </c>
      <c r="G919" s="21">
        <v>4734</v>
      </c>
      <c r="H91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19" s="22">
        <v>44650</v>
      </c>
      <c r="J919" s="23">
        <f ca="1">DATEDIF(BDD_client___segmentation__2[[#This Row],[date_web]],TODAY(),"M")</f>
        <v>11</v>
      </c>
      <c r="K91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19" s="21">
        <v>4</v>
      </c>
      <c r="M919" s="21">
        <f>BDD_client___segmentation__2[[#This Row],[24months_web]]*0.5</f>
        <v>2</v>
      </c>
      <c r="N919" s="21">
        <f ca="1">SUM(BDD_client___segmentation__2[[#This Row],[montant_score]],BDD_client___segmentation__2[[#This Row],[recence_score]],BDD_client___segmentation__2[[#This Row],[frequence_score]])</f>
        <v>37</v>
      </c>
      <c r="O919" s="19" t="s">
        <v>4572</v>
      </c>
      <c r="P919" s="19" t="s">
        <v>4573</v>
      </c>
      <c r="Q919" s="19" t="s">
        <v>4574</v>
      </c>
      <c r="R919" s="20">
        <v>43221</v>
      </c>
      <c r="S919">
        <v>2308</v>
      </c>
      <c r="T919">
        <v>162</v>
      </c>
    </row>
    <row r="920" spans="1:20" x14ac:dyDescent="0.25">
      <c r="A920">
        <v>919</v>
      </c>
      <c r="B920" s="19" t="s">
        <v>4575</v>
      </c>
      <c r="C920" s="19" t="s">
        <v>4576</v>
      </c>
      <c r="D920" s="19" t="s">
        <v>4577</v>
      </c>
      <c r="E920" s="19" t="s">
        <v>48</v>
      </c>
      <c r="F920" s="19" t="s">
        <v>63</v>
      </c>
      <c r="G920" s="21">
        <v>2560</v>
      </c>
      <c r="H92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20" s="22">
        <v>43160</v>
      </c>
      <c r="J920" s="23">
        <f ca="1">DATEDIF(BDD_client___segmentation__2[[#This Row],[date_web]],TODAY(),"M")</f>
        <v>60</v>
      </c>
      <c r="K92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20" s="21">
        <v>27</v>
      </c>
      <c r="M920" s="21">
        <f>BDD_client___segmentation__2[[#This Row],[24months_web]]*0.5</f>
        <v>13.5</v>
      </c>
      <c r="N920" s="21">
        <f ca="1">SUM(BDD_client___segmentation__2[[#This Row],[montant_score]],BDD_client___segmentation__2[[#This Row],[recence_score]],BDD_client___segmentation__2[[#This Row],[frequence_score]])</f>
        <v>33.5</v>
      </c>
      <c r="O920" s="19" t="s">
        <v>4578</v>
      </c>
      <c r="P920" s="19" t="s">
        <v>2421</v>
      </c>
      <c r="Q920" s="19" t="s">
        <v>2422</v>
      </c>
      <c r="R920" s="20">
        <v>43682</v>
      </c>
      <c r="S920">
        <v>655</v>
      </c>
      <c r="T920">
        <v>193</v>
      </c>
    </row>
    <row r="921" spans="1:20" x14ac:dyDescent="0.25">
      <c r="A921">
        <v>920</v>
      </c>
      <c r="B921" s="19" t="s">
        <v>4579</v>
      </c>
      <c r="C921" s="19" t="s">
        <v>4580</v>
      </c>
      <c r="D921" s="19" t="s">
        <v>4581</v>
      </c>
      <c r="E921" s="19" t="s">
        <v>62</v>
      </c>
      <c r="F921" s="19" t="s">
        <v>49</v>
      </c>
      <c r="G921" s="21">
        <v>4905</v>
      </c>
      <c r="H92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21" s="22">
        <v>43729</v>
      </c>
      <c r="J921" s="23">
        <f ca="1">DATEDIF(BDD_client___segmentation__2[[#This Row],[date_web]],TODAY(),"M")</f>
        <v>42</v>
      </c>
      <c r="K92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21" s="21">
        <v>24</v>
      </c>
      <c r="M921" s="21">
        <f>BDD_client___segmentation__2[[#This Row],[24months_web]]*0.5</f>
        <v>12</v>
      </c>
      <c r="N921" s="21">
        <f ca="1">SUM(BDD_client___segmentation__2[[#This Row],[montant_score]],BDD_client___segmentation__2[[#This Row],[recence_score]],BDD_client___segmentation__2[[#This Row],[frequence_score]])</f>
        <v>42</v>
      </c>
      <c r="O921" s="19" t="s">
        <v>4582</v>
      </c>
      <c r="P921" s="19" t="s">
        <v>3221</v>
      </c>
      <c r="Q921" s="19" t="s">
        <v>3222</v>
      </c>
      <c r="R921" s="20">
        <v>44487</v>
      </c>
      <c r="S921">
        <v>2770</v>
      </c>
      <c r="T921">
        <v>94</v>
      </c>
    </row>
    <row r="922" spans="1:20" x14ac:dyDescent="0.25">
      <c r="A922">
        <v>921</v>
      </c>
      <c r="B922" s="19" t="s">
        <v>4583</v>
      </c>
      <c r="C922" s="19" t="s">
        <v>4584</v>
      </c>
      <c r="D922" s="19" t="s">
        <v>4585</v>
      </c>
      <c r="E922" s="19" t="s">
        <v>48</v>
      </c>
      <c r="F922" s="19" t="s">
        <v>63</v>
      </c>
      <c r="G922" s="21">
        <v>3588</v>
      </c>
      <c r="H92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22" s="22">
        <v>43739</v>
      </c>
      <c r="J922" s="23">
        <f ca="1">DATEDIF(BDD_client___segmentation__2[[#This Row],[date_web]],TODAY(),"M")</f>
        <v>41</v>
      </c>
      <c r="K92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22" s="21">
        <v>0</v>
      </c>
      <c r="M922" s="21">
        <f>BDD_client___segmentation__2[[#This Row],[24months_web]]*0.5</f>
        <v>0</v>
      </c>
      <c r="N922" s="21">
        <f ca="1">SUM(BDD_client___segmentation__2[[#This Row],[montant_score]],BDD_client___segmentation__2[[#This Row],[recence_score]],BDD_client___segmentation__2[[#This Row],[frequence_score]])</f>
        <v>30</v>
      </c>
      <c r="O922" s="19" t="s">
        <v>943</v>
      </c>
      <c r="P922" s="19" t="s">
        <v>1066</v>
      </c>
      <c r="Q922" s="19" t="s">
        <v>1067</v>
      </c>
      <c r="R922" s="20">
        <v>43475</v>
      </c>
      <c r="S922">
        <v>1096</v>
      </c>
      <c r="T922">
        <v>11</v>
      </c>
    </row>
    <row r="923" spans="1:20" x14ac:dyDescent="0.25">
      <c r="A923">
        <v>922</v>
      </c>
      <c r="B923" s="19" t="s">
        <v>4586</v>
      </c>
      <c r="C923" s="19" t="s">
        <v>4587</v>
      </c>
      <c r="D923" s="19" t="s">
        <v>4588</v>
      </c>
      <c r="E923" s="19" t="s">
        <v>48</v>
      </c>
      <c r="F923" s="19" t="s">
        <v>63</v>
      </c>
      <c r="G923" s="21">
        <v>4661</v>
      </c>
      <c r="H92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23" s="22">
        <v>43473</v>
      </c>
      <c r="J923" s="23">
        <f ca="1">DATEDIF(BDD_client___segmentation__2[[#This Row],[date_web]],TODAY(),"M")</f>
        <v>50</v>
      </c>
      <c r="K92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23" s="21">
        <v>3</v>
      </c>
      <c r="M923" s="21">
        <f>BDD_client___segmentation__2[[#This Row],[24months_web]]*0.5</f>
        <v>1.5</v>
      </c>
      <c r="N923" s="21">
        <f ca="1">SUM(BDD_client___segmentation__2[[#This Row],[montant_score]],BDD_client___segmentation__2[[#This Row],[recence_score]],BDD_client___segmentation__2[[#This Row],[frequence_score]])</f>
        <v>31.5</v>
      </c>
      <c r="O923" s="19" t="s">
        <v>4589</v>
      </c>
      <c r="P923" s="19" t="s">
        <v>1841</v>
      </c>
      <c r="Q923" s="19" t="s">
        <v>255</v>
      </c>
      <c r="R923" s="20">
        <v>44068</v>
      </c>
      <c r="S923">
        <v>3310</v>
      </c>
      <c r="T923">
        <v>88</v>
      </c>
    </row>
    <row r="924" spans="1:20" x14ac:dyDescent="0.25">
      <c r="A924">
        <v>923</v>
      </c>
      <c r="B924" s="19" t="s">
        <v>4590</v>
      </c>
      <c r="C924" s="19" t="s">
        <v>4591</v>
      </c>
      <c r="D924" s="19" t="s">
        <v>4592</v>
      </c>
      <c r="E924" s="19" t="s">
        <v>62</v>
      </c>
      <c r="F924" s="19" t="s">
        <v>49</v>
      </c>
      <c r="G924" s="21">
        <v>2562</v>
      </c>
      <c r="H92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24" s="22">
        <v>44318</v>
      </c>
      <c r="J924" s="23">
        <f ca="1">DATEDIF(BDD_client___segmentation__2[[#This Row],[date_web]],TODAY(),"M")</f>
        <v>22</v>
      </c>
      <c r="K92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24" s="21">
        <v>26</v>
      </c>
      <c r="M924" s="21">
        <f>BDD_client___segmentation__2[[#This Row],[24months_web]]*0.5</f>
        <v>13</v>
      </c>
      <c r="N924" s="21">
        <f ca="1">SUM(BDD_client___segmentation__2[[#This Row],[montant_score]],BDD_client___segmentation__2[[#This Row],[recence_score]],BDD_client___segmentation__2[[#This Row],[frequence_score]])</f>
        <v>34</v>
      </c>
      <c r="O924" s="19" t="s">
        <v>4593</v>
      </c>
      <c r="P924" s="19" t="s">
        <v>4594</v>
      </c>
      <c r="Q924" s="19" t="s">
        <v>2091</v>
      </c>
      <c r="R924" s="20">
        <v>44703</v>
      </c>
      <c r="S924">
        <v>1765</v>
      </c>
      <c r="T924">
        <v>79</v>
      </c>
    </row>
    <row r="925" spans="1:20" x14ac:dyDescent="0.25">
      <c r="A925">
        <v>924</v>
      </c>
      <c r="B925" s="19" t="s">
        <v>4595</v>
      </c>
      <c r="C925" s="19" t="s">
        <v>4596</v>
      </c>
      <c r="D925" s="19" t="s">
        <v>4597</v>
      </c>
      <c r="E925" s="19" t="s">
        <v>62</v>
      </c>
      <c r="F925" s="19" t="s">
        <v>49</v>
      </c>
      <c r="G925" s="21">
        <v>4883</v>
      </c>
      <c r="H92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25" s="22">
        <v>44071</v>
      </c>
      <c r="J925" s="23">
        <f ca="1">DATEDIF(BDD_client___segmentation__2[[#This Row],[date_web]],TODAY(),"M")</f>
        <v>30</v>
      </c>
      <c r="K92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25" s="21">
        <v>11</v>
      </c>
      <c r="M925" s="21">
        <f>BDD_client___segmentation__2[[#This Row],[24months_web]]*0.5</f>
        <v>5.5</v>
      </c>
      <c r="N925" s="21">
        <f ca="1">SUM(BDD_client___segmentation__2[[#This Row],[montant_score]],BDD_client___segmentation__2[[#This Row],[recence_score]],BDD_client___segmentation__2[[#This Row],[frequence_score]])</f>
        <v>35.5</v>
      </c>
      <c r="O925" s="19" t="s">
        <v>4598</v>
      </c>
      <c r="P925" s="19" t="s">
        <v>4180</v>
      </c>
      <c r="Q925" s="19" t="s">
        <v>134</v>
      </c>
      <c r="R925" s="20">
        <v>43197</v>
      </c>
      <c r="S925">
        <v>549</v>
      </c>
      <c r="T925">
        <v>245</v>
      </c>
    </row>
    <row r="926" spans="1:20" x14ac:dyDescent="0.25">
      <c r="A926">
        <v>925</v>
      </c>
      <c r="B926" s="19" t="s">
        <v>4599</v>
      </c>
      <c r="C926" s="19" t="s">
        <v>4600</v>
      </c>
      <c r="D926" s="19" t="s">
        <v>4601</v>
      </c>
      <c r="E926" s="19" t="s">
        <v>62</v>
      </c>
      <c r="F926" s="19" t="s">
        <v>49</v>
      </c>
      <c r="G926" s="21">
        <v>2992</v>
      </c>
      <c r="H92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26" s="22">
        <v>43800</v>
      </c>
      <c r="J926" s="23">
        <f ca="1">DATEDIF(BDD_client___segmentation__2[[#This Row],[date_web]],TODAY(),"M")</f>
        <v>39</v>
      </c>
      <c r="K92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26" s="21">
        <v>30</v>
      </c>
      <c r="M926" s="21">
        <f>BDD_client___segmentation__2[[#This Row],[24months_web]]*0.5</f>
        <v>15</v>
      </c>
      <c r="N926" s="21">
        <f ca="1">SUM(BDD_client___segmentation__2[[#This Row],[montant_score]],BDD_client___segmentation__2[[#This Row],[recence_score]],BDD_client___segmentation__2[[#This Row],[frequence_score]])</f>
        <v>35</v>
      </c>
      <c r="O926" s="19" t="s">
        <v>4602</v>
      </c>
      <c r="P926" s="19" t="s">
        <v>4603</v>
      </c>
      <c r="Q926" s="19" t="s">
        <v>4604</v>
      </c>
      <c r="R926" s="20">
        <v>44056</v>
      </c>
      <c r="S926">
        <v>2119</v>
      </c>
      <c r="T926">
        <v>42</v>
      </c>
    </row>
    <row r="927" spans="1:20" x14ac:dyDescent="0.25">
      <c r="A927">
        <v>926</v>
      </c>
      <c r="B927" s="19" t="s">
        <v>4605</v>
      </c>
      <c r="C927" s="19" t="s">
        <v>4606</v>
      </c>
      <c r="D927" s="19" t="s">
        <v>4607</v>
      </c>
      <c r="E927" s="19" t="s">
        <v>48</v>
      </c>
      <c r="F927" s="19" t="s">
        <v>49</v>
      </c>
      <c r="G927" s="21">
        <v>235</v>
      </c>
      <c r="H92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927" s="22">
        <v>43416</v>
      </c>
      <c r="J927" s="23">
        <f ca="1">DATEDIF(BDD_client___segmentation__2[[#This Row],[date_web]],TODAY(),"M")</f>
        <v>52</v>
      </c>
      <c r="K92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27" s="21">
        <v>12</v>
      </c>
      <c r="M927" s="21">
        <f>BDD_client___segmentation__2[[#This Row],[24months_web]]*0.5</f>
        <v>6</v>
      </c>
      <c r="N927" s="21">
        <f ca="1">SUM(BDD_client___segmentation__2[[#This Row],[montant_score]],BDD_client___segmentation__2[[#This Row],[recence_score]],BDD_client___segmentation__2[[#This Row],[frequence_score]])</f>
        <v>11</v>
      </c>
      <c r="O927" s="19" t="s">
        <v>4608</v>
      </c>
      <c r="P927" s="19" t="s">
        <v>4609</v>
      </c>
      <c r="Q927" s="19" t="s">
        <v>2640</v>
      </c>
      <c r="R927" s="20">
        <v>44423</v>
      </c>
      <c r="S927">
        <v>3245</v>
      </c>
      <c r="T927">
        <v>12</v>
      </c>
    </row>
    <row r="928" spans="1:20" x14ac:dyDescent="0.25">
      <c r="A928">
        <v>927</v>
      </c>
      <c r="B928" s="19" t="s">
        <v>4610</v>
      </c>
      <c r="C928" s="19" t="s">
        <v>4611</v>
      </c>
      <c r="D928" s="19" t="s">
        <v>4612</v>
      </c>
      <c r="E928" s="19" t="s">
        <v>62</v>
      </c>
      <c r="F928" s="19" t="s">
        <v>63</v>
      </c>
      <c r="G928" s="21">
        <v>457</v>
      </c>
      <c r="H92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928" s="22">
        <v>43329</v>
      </c>
      <c r="J928" s="23">
        <f ca="1">DATEDIF(BDD_client___segmentation__2[[#This Row],[date_web]],TODAY(),"M")</f>
        <v>55</v>
      </c>
      <c r="K92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28" s="21">
        <v>1</v>
      </c>
      <c r="M928" s="21">
        <f>BDD_client___segmentation__2[[#This Row],[24months_web]]*0.5</f>
        <v>0.5</v>
      </c>
      <c r="N928" s="21">
        <f ca="1">SUM(BDD_client___segmentation__2[[#This Row],[montant_score]],BDD_client___segmentation__2[[#This Row],[recence_score]],BDD_client___segmentation__2[[#This Row],[frequence_score]])</f>
        <v>5.5</v>
      </c>
      <c r="O928" s="19" t="s">
        <v>4613</v>
      </c>
      <c r="P928" s="19" t="s">
        <v>4614</v>
      </c>
      <c r="Q928" s="19" t="s">
        <v>2900</v>
      </c>
      <c r="R928" s="20">
        <v>44806</v>
      </c>
      <c r="S928">
        <v>2501</v>
      </c>
      <c r="T928">
        <v>33</v>
      </c>
    </row>
    <row r="929" spans="1:20" x14ac:dyDescent="0.25">
      <c r="A929">
        <v>928</v>
      </c>
      <c r="B929" s="19" t="s">
        <v>4615</v>
      </c>
      <c r="C929" s="19" t="s">
        <v>4616</v>
      </c>
      <c r="D929" s="19" t="s">
        <v>4617</v>
      </c>
      <c r="E929" s="19" t="s">
        <v>48</v>
      </c>
      <c r="F929" s="19" t="s">
        <v>49</v>
      </c>
      <c r="G929" s="21">
        <v>1866</v>
      </c>
      <c r="H92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29" s="22">
        <v>44891</v>
      </c>
      <c r="J929" s="23">
        <f ca="1">DATEDIF(BDD_client___segmentation__2[[#This Row],[date_web]],TODAY(),"M")</f>
        <v>4</v>
      </c>
      <c r="K92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29" s="21">
        <v>30</v>
      </c>
      <c r="M929" s="21">
        <f>BDD_client___segmentation__2[[#This Row],[24months_web]]*0.5</f>
        <v>15</v>
      </c>
      <c r="N929" s="21">
        <f ca="1">SUM(BDD_client___segmentation__2[[#This Row],[montant_score]],BDD_client___segmentation__2[[#This Row],[recence_score]],BDD_client___segmentation__2[[#This Row],[frequence_score]])</f>
        <v>45</v>
      </c>
      <c r="O929" s="19" t="s">
        <v>4618</v>
      </c>
      <c r="P929" s="19" t="s">
        <v>4619</v>
      </c>
      <c r="Q929" s="19" t="s">
        <v>985</v>
      </c>
      <c r="R929" s="20">
        <v>44522</v>
      </c>
      <c r="S929">
        <v>4047</v>
      </c>
      <c r="T929">
        <v>38</v>
      </c>
    </row>
    <row r="930" spans="1:20" x14ac:dyDescent="0.25">
      <c r="A930">
        <v>929</v>
      </c>
      <c r="B930" s="19" t="s">
        <v>3108</v>
      </c>
      <c r="C930" s="19" t="s">
        <v>4620</v>
      </c>
      <c r="D930" s="19" t="s">
        <v>4621</v>
      </c>
      <c r="E930" s="19" t="s">
        <v>48</v>
      </c>
      <c r="F930" s="19" t="s">
        <v>49</v>
      </c>
      <c r="G930" s="21">
        <v>1885</v>
      </c>
      <c r="H93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30" s="22">
        <v>43424</v>
      </c>
      <c r="J930" s="23">
        <f ca="1">DATEDIF(BDD_client___segmentation__2[[#This Row],[date_web]],TODAY(),"M")</f>
        <v>52</v>
      </c>
      <c r="K93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30" s="21">
        <v>12</v>
      </c>
      <c r="M930" s="21">
        <f>BDD_client___segmentation__2[[#This Row],[24months_web]]*0.5</f>
        <v>6</v>
      </c>
      <c r="N930" s="21">
        <f ca="1">SUM(BDD_client___segmentation__2[[#This Row],[montant_score]],BDD_client___segmentation__2[[#This Row],[recence_score]],BDD_client___segmentation__2[[#This Row],[frequence_score]])</f>
        <v>26</v>
      </c>
      <c r="O930" s="19" t="s">
        <v>4622</v>
      </c>
      <c r="P930" s="19" t="s">
        <v>3179</v>
      </c>
      <c r="Q930" s="19" t="s">
        <v>279</v>
      </c>
      <c r="R930" s="20">
        <v>43247</v>
      </c>
      <c r="S930">
        <v>272</v>
      </c>
      <c r="T930">
        <v>51</v>
      </c>
    </row>
    <row r="931" spans="1:20" x14ac:dyDescent="0.25">
      <c r="A931">
        <v>930</v>
      </c>
      <c r="B931" s="19" t="s">
        <v>4623</v>
      </c>
      <c r="C931" s="19" t="s">
        <v>4624</v>
      </c>
      <c r="D931" s="19" t="s">
        <v>4625</v>
      </c>
      <c r="E931" s="19" t="s">
        <v>62</v>
      </c>
      <c r="F931" s="19" t="s">
        <v>49</v>
      </c>
      <c r="G931" s="21">
        <v>400</v>
      </c>
      <c r="H93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931" s="22">
        <v>44170</v>
      </c>
      <c r="J931" s="23">
        <f ca="1">DATEDIF(BDD_client___segmentation__2[[#This Row],[date_web]],TODAY(),"M")</f>
        <v>27</v>
      </c>
      <c r="K93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31" s="21">
        <v>13</v>
      </c>
      <c r="M931" s="21">
        <f>BDD_client___segmentation__2[[#This Row],[24months_web]]*0.5</f>
        <v>6.5</v>
      </c>
      <c r="N931" s="21">
        <f ca="1">SUM(BDD_client___segmentation__2[[#This Row],[montant_score]],BDD_client___segmentation__2[[#This Row],[recence_score]],BDD_client___segmentation__2[[#This Row],[frequence_score]])</f>
        <v>11.5</v>
      </c>
      <c r="O931" s="19" t="s">
        <v>4626</v>
      </c>
      <c r="P931" s="19" t="s">
        <v>4121</v>
      </c>
      <c r="Q931" s="19" t="s">
        <v>1760</v>
      </c>
      <c r="R931" s="20">
        <v>43797</v>
      </c>
      <c r="S931">
        <v>4074</v>
      </c>
      <c r="T931">
        <v>114</v>
      </c>
    </row>
    <row r="932" spans="1:20" x14ac:dyDescent="0.25">
      <c r="A932">
        <v>931</v>
      </c>
      <c r="B932" s="19" t="s">
        <v>4627</v>
      </c>
      <c r="C932" s="19" t="s">
        <v>4628</v>
      </c>
      <c r="D932" s="19" t="s">
        <v>4629</v>
      </c>
      <c r="E932" s="19" t="s">
        <v>48</v>
      </c>
      <c r="F932" s="19" t="s">
        <v>49</v>
      </c>
      <c r="G932" s="21">
        <v>1746</v>
      </c>
      <c r="H93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32" s="22">
        <v>43505</v>
      </c>
      <c r="J932" s="23">
        <f ca="1">DATEDIF(BDD_client___segmentation__2[[#This Row],[date_web]],TODAY(),"M")</f>
        <v>49</v>
      </c>
      <c r="K93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32" s="21">
        <v>26</v>
      </c>
      <c r="M932" s="21">
        <f>BDD_client___segmentation__2[[#This Row],[24months_web]]*0.5</f>
        <v>13</v>
      </c>
      <c r="N932" s="21">
        <f ca="1">SUM(BDD_client___segmentation__2[[#This Row],[montant_score]],BDD_client___segmentation__2[[#This Row],[recence_score]],BDD_client___segmentation__2[[#This Row],[frequence_score]])</f>
        <v>33</v>
      </c>
      <c r="O932" s="19" t="s">
        <v>119</v>
      </c>
      <c r="P932" s="19" t="s">
        <v>4630</v>
      </c>
      <c r="Q932" s="19" t="s">
        <v>680</v>
      </c>
      <c r="R932" s="20">
        <v>43683</v>
      </c>
      <c r="S932">
        <v>4311</v>
      </c>
      <c r="T932">
        <v>54</v>
      </c>
    </row>
    <row r="933" spans="1:20" x14ac:dyDescent="0.25">
      <c r="A933">
        <v>932</v>
      </c>
      <c r="B933" s="19" t="s">
        <v>4631</v>
      </c>
      <c r="C933" s="19" t="s">
        <v>4632</v>
      </c>
      <c r="D933" s="19" t="s">
        <v>4633</v>
      </c>
      <c r="E933" s="19" t="s">
        <v>62</v>
      </c>
      <c r="F933" s="19" t="s">
        <v>49</v>
      </c>
      <c r="G933" s="21">
        <v>1395</v>
      </c>
      <c r="H93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33" s="22">
        <v>43520</v>
      </c>
      <c r="J933" s="23">
        <f ca="1">DATEDIF(BDD_client___segmentation__2[[#This Row],[date_web]],TODAY(),"M")</f>
        <v>49</v>
      </c>
      <c r="K93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33" s="21">
        <v>0</v>
      </c>
      <c r="M933" s="21">
        <f>BDD_client___segmentation__2[[#This Row],[24months_web]]*0.5</f>
        <v>0</v>
      </c>
      <c r="N933" s="21">
        <f ca="1">SUM(BDD_client___segmentation__2[[#This Row],[montant_score]],BDD_client___segmentation__2[[#This Row],[recence_score]],BDD_client___segmentation__2[[#This Row],[frequence_score]])</f>
        <v>20</v>
      </c>
      <c r="O933" s="19" t="s">
        <v>4634</v>
      </c>
      <c r="P933" s="19" t="s">
        <v>2761</v>
      </c>
      <c r="Q933" s="19" t="s">
        <v>134</v>
      </c>
      <c r="R933" s="20">
        <v>43854</v>
      </c>
      <c r="S933">
        <v>3349</v>
      </c>
      <c r="T933">
        <v>49</v>
      </c>
    </row>
    <row r="934" spans="1:20" x14ac:dyDescent="0.25">
      <c r="A934">
        <v>933</v>
      </c>
      <c r="B934" s="19" t="s">
        <v>4635</v>
      </c>
      <c r="C934" s="19" t="s">
        <v>761</v>
      </c>
      <c r="D934" s="19" t="s">
        <v>4636</v>
      </c>
      <c r="E934" s="19" t="s">
        <v>48</v>
      </c>
      <c r="F934" s="19" t="s">
        <v>49</v>
      </c>
      <c r="G934" s="21">
        <v>3903</v>
      </c>
      <c r="H93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34" s="22">
        <v>43991</v>
      </c>
      <c r="J934" s="23">
        <f ca="1">DATEDIF(BDD_client___segmentation__2[[#This Row],[date_web]],TODAY(),"M")</f>
        <v>33</v>
      </c>
      <c r="K93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34" s="21">
        <v>7</v>
      </c>
      <c r="M934" s="21">
        <f>BDD_client___segmentation__2[[#This Row],[24months_web]]*0.5</f>
        <v>3.5</v>
      </c>
      <c r="N934" s="21">
        <f ca="1">SUM(BDD_client___segmentation__2[[#This Row],[montant_score]],BDD_client___segmentation__2[[#This Row],[recence_score]],BDD_client___segmentation__2[[#This Row],[frequence_score]])</f>
        <v>33.5</v>
      </c>
      <c r="O934" s="19" t="s">
        <v>4637</v>
      </c>
      <c r="P934" s="19" t="s">
        <v>1955</v>
      </c>
      <c r="Q934" s="19" t="s">
        <v>806</v>
      </c>
      <c r="R934" s="20">
        <v>44907</v>
      </c>
      <c r="S934">
        <v>3291</v>
      </c>
      <c r="T934">
        <v>20</v>
      </c>
    </row>
    <row r="935" spans="1:20" x14ac:dyDescent="0.25">
      <c r="A935">
        <v>934</v>
      </c>
      <c r="B935" s="19" t="s">
        <v>4638</v>
      </c>
      <c r="C935" s="19" t="s">
        <v>4639</v>
      </c>
      <c r="D935" s="19" t="s">
        <v>4640</v>
      </c>
      <c r="E935" s="19" t="s">
        <v>48</v>
      </c>
      <c r="F935" s="19" t="s">
        <v>398</v>
      </c>
      <c r="G935" s="21">
        <v>3665</v>
      </c>
      <c r="H93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35" s="22">
        <v>44538</v>
      </c>
      <c r="J935" s="23">
        <f ca="1">DATEDIF(BDD_client___segmentation__2[[#This Row],[date_web]],TODAY(),"M")</f>
        <v>15</v>
      </c>
      <c r="K93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35" s="21">
        <v>2</v>
      </c>
      <c r="M935" s="21">
        <f>BDD_client___segmentation__2[[#This Row],[24months_web]]*0.5</f>
        <v>1</v>
      </c>
      <c r="N935" s="21">
        <f ca="1">SUM(BDD_client___segmentation__2[[#This Row],[montant_score]],BDD_client___segmentation__2[[#This Row],[recence_score]],BDD_client___segmentation__2[[#This Row],[frequence_score]])</f>
        <v>32</v>
      </c>
      <c r="O935" s="19" t="s">
        <v>4641</v>
      </c>
      <c r="P935" s="19" t="s">
        <v>4642</v>
      </c>
      <c r="Q935" s="19" t="s">
        <v>4643</v>
      </c>
      <c r="R935" s="20">
        <v>43317</v>
      </c>
      <c r="S935">
        <v>68</v>
      </c>
      <c r="T935">
        <v>83</v>
      </c>
    </row>
    <row r="936" spans="1:20" x14ac:dyDescent="0.25">
      <c r="A936">
        <v>935</v>
      </c>
      <c r="B936" s="19" t="s">
        <v>1439</v>
      </c>
      <c r="C936" s="19" t="s">
        <v>4644</v>
      </c>
      <c r="D936" s="19" t="s">
        <v>4645</v>
      </c>
      <c r="E936" s="19" t="s">
        <v>48</v>
      </c>
      <c r="F936" s="19" t="s">
        <v>49</v>
      </c>
      <c r="G936" s="21">
        <v>1751</v>
      </c>
      <c r="H93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36" s="22">
        <v>44366</v>
      </c>
      <c r="J936" s="23">
        <f ca="1">DATEDIF(BDD_client___segmentation__2[[#This Row],[date_web]],TODAY(),"M")</f>
        <v>21</v>
      </c>
      <c r="K93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36" s="21">
        <v>30</v>
      </c>
      <c r="M936" s="21">
        <f>BDD_client___segmentation__2[[#This Row],[24months_web]]*0.5</f>
        <v>15</v>
      </c>
      <c r="N936" s="21">
        <f ca="1">SUM(BDD_client___segmentation__2[[#This Row],[montant_score]],BDD_client___segmentation__2[[#This Row],[recence_score]],BDD_client___segmentation__2[[#This Row],[frequence_score]])</f>
        <v>36</v>
      </c>
      <c r="O936" s="19" t="s">
        <v>2321</v>
      </c>
      <c r="P936" s="19" t="s">
        <v>2673</v>
      </c>
      <c r="Q936" s="19" t="s">
        <v>2674</v>
      </c>
      <c r="R936" s="20">
        <v>44359</v>
      </c>
      <c r="S936">
        <v>1590</v>
      </c>
      <c r="T936">
        <v>215</v>
      </c>
    </row>
    <row r="937" spans="1:20" x14ac:dyDescent="0.25">
      <c r="A937">
        <v>936</v>
      </c>
      <c r="B937" s="19" t="s">
        <v>4646</v>
      </c>
      <c r="C937" s="19" t="s">
        <v>4647</v>
      </c>
      <c r="D937" s="19" t="s">
        <v>4648</v>
      </c>
      <c r="E937" s="19" t="s">
        <v>48</v>
      </c>
      <c r="F937" s="19" t="s">
        <v>49</v>
      </c>
      <c r="G937" s="21">
        <v>4264</v>
      </c>
      <c r="H93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37" s="22">
        <v>43806</v>
      </c>
      <c r="J937" s="23">
        <f ca="1">DATEDIF(BDD_client___segmentation__2[[#This Row],[date_web]],TODAY(),"M")</f>
        <v>39</v>
      </c>
      <c r="K93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37" s="21">
        <v>13</v>
      </c>
      <c r="M937" s="21">
        <f>BDD_client___segmentation__2[[#This Row],[24months_web]]*0.5</f>
        <v>6.5</v>
      </c>
      <c r="N937" s="21">
        <f ca="1">SUM(BDD_client___segmentation__2[[#This Row],[montant_score]],BDD_client___segmentation__2[[#This Row],[recence_score]],BDD_client___segmentation__2[[#This Row],[frequence_score]])</f>
        <v>36.5</v>
      </c>
      <c r="O937" s="19" t="s">
        <v>132</v>
      </c>
      <c r="P937" s="19" t="s">
        <v>4649</v>
      </c>
      <c r="Q937" s="19" t="s">
        <v>4650</v>
      </c>
      <c r="R937" s="20">
        <v>44154</v>
      </c>
      <c r="S937">
        <v>164</v>
      </c>
      <c r="T937">
        <v>154</v>
      </c>
    </row>
    <row r="938" spans="1:20" x14ac:dyDescent="0.25">
      <c r="A938">
        <v>937</v>
      </c>
      <c r="B938" s="19" t="s">
        <v>4651</v>
      </c>
      <c r="C938" s="19" t="s">
        <v>4652</v>
      </c>
      <c r="D938" s="19" t="s">
        <v>4653</v>
      </c>
      <c r="E938" s="19" t="s">
        <v>62</v>
      </c>
      <c r="F938" s="19" t="s">
        <v>49</v>
      </c>
      <c r="G938" s="21">
        <v>3165</v>
      </c>
      <c r="H93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38" s="22">
        <v>43219</v>
      </c>
      <c r="J938" s="23">
        <f ca="1">DATEDIF(BDD_client___segmentation__2[[#This Row],[date_web]],TODAY(),"M")</f>
        <v>58</v>
      </c>
      <c r="K93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38" s="21">
        <v>18</v>
      </c>
      <c r="M938" s="21">
        <f>BDD_client___segmentation__2[[#This Row],[24months_web]]*0.5</f>
        <v>9</v>
      </c>
      <c r="N938" s="21">
        <f ca="1">SUM(BDD_client___segmentation__2[[#This Row],[montant_score]],BDD_client___segmentation__2[[#This Row],[recence_score]],BDD_client___segmentation__2[[#This Row],[frequence_score]])</f>
        <v>39</v>
      </c>
      <c r="O938" s="19" t="s">
        <v>1101</v>
      </c>
      <c r="P938" s="19" t="s">
        <v>1438</v>
      </c>
      <c r="Q938" s="19" t="s">
        <v>89</v>
      </c>
      <c r="R938" s="20">
        <v>43763</v>
      </c>
      <c r="S938">
        <v>48</v>
      </c>
      <c r="T938">
        <v>158</v>
      </c>
    </row>
    <row r="939" spans="1:20" x14ac:dyDescent="0.25">
      <c r="A939">
        <v>938</v>
      </c>
      <c r="B939" s="19" t="s">
        <v>4654</v>
      </c>
      <c r="C939" s="19" t="s">
        <v>4655</v>
      </c>
      <c r="D939" s="19" t="s">
        <v>4656</v>
      </c>
      <c r="E939" s="19" t="s">
        <v>48</v>
      </c>
      <c r="F939" s="19" t="s">
        <v>49</v>
      </c>
      <c r="G939" s="21">
        <v>473</v>
      </c>
      <c r="H93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939" s="22">
        <v>43928</v>
      </c>
      <c r="J939" s="23">
        <f ca="1">DATEDIF(BDD_client___segmentation__2[[#This Row],[date_web]],TODAY(),"M")</f>
        <v>35</v>
      </c>
      <c r="K93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39" s="21">
        <v>9</v>
      </c>
      <c r="M939" s="21">
        <f>BDD_client___segmentation__2[[#This Row],[24months_web]]*0.5</f>
        <v>4.5</v>
      </c>
      <c r="N939" s="21">
        <f ca="1">SUM(BDD_client___segmentation__2[[#This Row],[montant_score]],BDD_client___segmentation__2[[#This Row],[recence_score]],BDD_client___segmentation__2[[#This Row],[frequence_score]])</f>
        <v>9.5</v>
      </c>
      <c r="O939" s="19" t="s">
        <v>4657</v>
      </c>
      <c r="P939" s="19" t="s">
        <v>4658</v>
      </c>
      <c r="Q939" s="19" t="s">
        <v>214</v>
      </c>
      <c r="R939" s="20">
        <v>44652</v>
      </c>
      <c r="S939">
        <v>4185</v>
      </c>
      <c r="T939">
        <v>137</v>
      </c>
    </row>
    <row r="940" spans="1:20" x14ac:dyDescent="0.25">
      <c r="A940">
        <v>939</v>
      </c>
      <c r="B940" s="19" t="s">
        <v>4659</v>
      </c>
      <c r="C940" s="19" t="s">
        <v>4660</v>
      </c>
      <c r="D940" s="19" t="s">
        <v>4661</v>
      </c>
      <c r="E940" s="19" t="s">
        <v>48</v>
      </c>
      <c r="F940" s="19" t="s">
        <v>93</v>
      </c>
      <c r="G940" s="21">
        <v>4229</v>
      </c>
      <c r="H94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40" s="22">
        <v>44699</v>
      </c>
      <c r="J940" s="23">
        <f ca="1">DATEDIF(BDD_client___segmentation__2[[#This Row],[date_web]],TODAY(),"M")</f>
        <v>10</v>
      </c>
      <c r="K94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40" s="21">
        <v>28</v>
      </c>
      <c r="M940" s="21">
        <f>BDD_client___segmentation__2[[#This Row],[24months_web]]*0.5</f>
        <v>14</v>
      </c>
      <c r="N940" s="21">
        <f ca="1">SUM(BDD_client___segmentation__2[[#This Row],[montant_score]],BDD_client___segmentation__2[[#This Row],[recence_score]],BDD_client___segmentation__2[[#This Row],[frequence_score]])</f>
        <v>49</v>
      </c>
      <c r="O940" s="19" t="s">
        <v>2104</v>
      </c>
      <c r="P940" s="19" t="s">
        <v>3784</v>
      </c>
      <c r="Q940" s="19" t="s">
        <v>4662</v>
      </c>
      <c r="R940" s="20">
        <v>43829</v>
      </c>
      <c r="S940">
        <v>568</v>
      </c>
      <c r="T940">
        <v>242</v>
      </c>
    </row>
    <row r="941" spans="1:20" x14ac:dyDescent="0.25">
      <c r="A941">
        <v>940</v>
      </c>
      <c r="B941" s="19" t="s">
        <v>4663</v>
      </c>
      <c r="C941" s="19" t="s">
        <v>4664</v>
      </c>
      <c r="D941" s="19" t="s">
        <v>4665</v>
      </c>
      <c r="E941" s="19" t="s">
        <v>48</v>
      </c>
      <c r="F941" s="19" t="s">
        <v>49</v>
      </c>
      <c r="G941" s="21">
        <v>440</v>
      </c>
      <c r="H94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941" s="22">
        <v>44366</v>
      </c>
      <c r="J941" s="23">
        <f ca="1">DATEDIF(BDD_client___segmentation__2[[#This Row],[date_web]],TODAY(),"M")</f>
        <v>21</v>
      </c>
      <c r="K94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41" s="21">
        <v>16</v>
      </c>
      <c r="M941" s="21">
        <f>BDD_client___segmentation__2[[#This Row],[24months_web]]*0.5</f>
        <v>8</v>
      </c>
      <c r="N941" s="21">
        <f ca="1">SUM(BDD_client___segmentation__2[[#This Row],[montant_score]],BDD_client___segmentation__2[[#This Row],[recence_score]],BDD_client___segmentation__2[[#This Row],[frequence_score]])</f>
        <v>14</v>
      </c>
      <c r="O941" s="19" t="s">
        <v>4666</v>
      </c>
      <c r="P941" s="19" t="s">
        <v>4667</v>
      </c>
      <c r="Q941" s="19" t="s">
        <v>382</v>
      </c>
      <c r="R941" s="20">
        <v>43142</v>
      </c>
      <c r="S941">
        <v>2271</v>
      </c>
      <c r="T941">
        <v>238</v>
      </c>
    </row>
    <row r="942" spans="1:20" x14ac:dyDescent="0.25">
      <c r="A942">
        <v>941</v>
      </c>
      <c r="B942" s="19" t="s">
        <v>4668</v>
      </c>
      <c r="C942" s="19" t="s">
        <v>4669</v>
      </c>
      <c r="D942" s="19" t="s">
        <v>4670</v>
      </c>
      <c r="E942" s="19" t="s">
        <v>62</v>
      </c>
      <c r="F942" s="19" t="s">
        <v>112</v>
      </c>
      <c r="G942" s="21">
        <v>4968</v>
      </c>
      <c r="H94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42" s="22">
        <v>44778</v>
      </c>
      <c r="J942" s="23">
        <f ca="1">DATEDIF(BDD_client___segmentation__2[[#This Row],[date_web]],TODAY(),"M")</f>
        <v>7</v>
      </c>
      <c r="K94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42" s="21">
        <v>23</v>
      </c>
      <c r="M942" s="21">
        <f>BDD_client___segmentation__2[[#This Row],[24months_web]]*0.5</f>
        <v>11.5</v>
      </c>
      <c r="N942" s="21">
        <f ca="1">SUM(BDD_client___segmentation__2[[#This Row],[montant_score]],BDD_client___segmentation__2[[#This Row],[recence_score]],BDD_client___segmentation__2[[#This Row],[frequence_score]])</f>
        <v>46.5</v>
      </c>
      <c r="O942" s="19" t="s">
        <v>4469</v>
      </c>
      <c r="P942" s="19" t="s">
        <v>114</v>
      </c>
      <c r="Q942" s="19" t="s">
        <v>115</v>
      </c>
      <c r="R942" s="20">
        <v>44820</v>
      </c>
      <c r="S942">
        <v>1637</v>
      </c>
      <c r="T942">
        <v>125</v>
      </c>
    </row>
    <row r="943" spans="1:20" x14ac:dyDescent="0.25">
      <c r="A943">
        <v>942</v>
      </c>
      <c r="B943" s="19" t="s">
        <v>4671</v>
      </c>
      <c r="C943" s="19" t="s">
        <v>4672</v>
      </c>
      <c r="D943" s="19" t="s">
        <v>4673</v>
      </c>
      <c r="E943" s="19" t="s">
        <v>48</v>
      </c>
      <c r="F943" s="19" t="s">
        <v>49</v>
      </c>
      <c r="G943" s="21">
        <v>1830</v>
      </c>
      <c r="H94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43" s="22">
        <v>43368</v>
      </c>
      <c r="J943" s="23">
        <f ca="1">DATEDIF(BDD_client___segmentation__2[[#This Row],[date_web]],TODAY(),"M")</f>
        <v>54</v>
      </c>
      <c r="K94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43" s="21">
        <v>16</v>
      </c>
      <c r="M943" s="21">
        <f>BDD_client___segmentation__2[[#This Row],[24months_web]]*0.5</f>
        <v>8</v>
      </c>
      <c r="N943" s="21">
        <f ca="1">SUM(BDD_client___segmentation__2[[#This Row],[montant_score]],BDD_client___segmentation__2[[#This Row],[recence_score]],BDD_client___segmentation__2[[#This Row],[frequence_score]])</f>
        <v>28</v>
      </c>
      <c r="O943" s="19" t="s">
        <v>4674</v>
      </c>
      <c r="P943" s="19" t="s">
        <v>4438</v>
      </c>
      <c r="Q943" s="19" t="s">
        <v>4439</v>
      </c>
      <c r="R943" s="20">
        <v>44385</v>
      </c>
      <c r="S943">
        <v>381</v>
      </c>
      <c r="T943">
        <v>24</v>
      </c>
    </row>
    <row r="944" spans="1:20" x14ac:dyDescent="0.25">
      <c r="A944">
        <v>943</v>
      </c>
      <c r="B944" s="19" t="s">
        <v>4675</v>
      </c>
      <c r="C944" s="19" t="s">
        <v>4676</v>
      </c>
      <c r="D944" s="19" t="s">
        <v>4677</v>
      </c>
      <c r="E944" s="19" t="s">
        <v>62</v>
      </c>
      <c r="F944" s="19" t="s">
        <v>63</v>
      </c>
      <c r="G944" s="21">
        <v>415</v>
      </c>
      <c r="H94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944" s="22">
        <v>44870</v>
      </c>
      <c r="J944" s="23">
        <f ca="1">DATEDIF(BDD_client___segmentation__2[[#This Row],[date_web]],TODAY(),"M")</f>
        <v>4</v>
      </c>
      <c r="K94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44" s="21">
        <v>8</v>
      </c>
      <c r="M944" s="21">
        <f>BDD_client___segmentation__2[[#This Row],[24months_web]]*0.5</f>
        <v>4</v>
      </c>
      <c r="N944" s="21">
        <f ca="1">SUM(BDD_client___segmentation__2[[#This Row],[montant_score]],BDD_client___segmentation__2[[#This Row],[recence_score]],BDD_client___segmentation__2[[#This Row],[frequence_score]])</f>
        <v>19</v>
      </c>
      <c r="O944" s="19" t="s">
        <v>3656</v>
      </c>
      <c r="P944" s="19" t="s">
        <v>4678</v>
      </c>
      <c r="Q944" s="19" t="s">
        <v>4679</v>
      </c>
      <c r="R944" s="20">
        <v>43218</v>
      </c>
      <c r="S944">
        <v>23</v>
      </c>
      <c r="T944">
        <v>72</v>
      </c>
    </row>
    <row r="945" spans="1:20" x14ac:dyDescent="0.25">
      <c r="A945">
        <v>944</v>
      </c>
      <c r="B945" s="19" t="s">
        <v>4680</v>
      </c>
      <c r="C945" s="19" t="s">
        <v>4681</v>
      </c>
      <c r="D945" s="19" t="s">
        <v>4682</v>
      </c>
      <c r="E945" s="19" t="s">
        <v>48</v>
      </c>
      <c r="F945" s="19" t="s">
        <v>49</v>
      </c>
      <c r="G945" s="21">
        <v>2679</v>
      </c>
      <c r="H94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45" s="22">
        <v>43759</v>
      </c>
      <c r="J945" s="23">
        <f ca="1">DATEDIF(BDD_client___segmentation__2[[#This Row],[date_web]],TODAY(),"M")</f>
        <v>41</v>
      </c>
      <c r="K94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45" s="21">
        <v>15</v>
      </c>
      <c r="M945" s="21">
        <f>BDD_client___segmentation__2[[#This Row],[24months_web]]*0.5</f>
        <v>7.5</v>
      </c>
      <c r="N945" s="21">
        <f ca="1">SUM(BDD_client___segmentation__2[[#This Row],[montant_score]],BDD_client___segmentation__2[[#This Row],[recence_score]],BDD_client___segmentation__2[[#This Row],[frequence_score]])</f>
        <v>27.5</v>
      </c>
      <c r="O945" s="19" t="s">
        <v>915</v>
      </c>
      <c r="P945" s="19" t="s">
        <v>1084</v>
      </c>
      <c r="Q945" s="19" t="s">
        <v>1085</v>
      </c>
      <c r="R945" s="20">
        <v>44568</v>
      </c>
      <c r="S945">
        <v>1470</v>
      </c>
      <c r="T945">
        <v>160</v>
      </c>
    </row>
    <row r="946" spans="1:20" x14ac:dyDescent="0.25">
      <c r="A946">
        <v>945</v>
      </c>
      <c r="B946" s="19" t="s">
        <v>4683</v>
      </c>
      <c r="C946" s="19" t="s">
        <v>4684</v>
      </c>
      <c r="D946" s="19" t="s">
        <v>4685</v>
      </c>
      <c r="E946" s="19" t="s">
        <v>48</v>
      </c>
      <c r="F946" s="19" t="s">
        <v>49</v>
      </c>
      <c r="G946" s="21">
        <v>4029</v>
      </c>
      <c r="H94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46" s="22">
        <v>44614</v>
      </c>
      <c r="J946" s="23">
        <f ca="1">DATEDIF(BDD_client___segmentation__2[[#This Row],[date_web]],TODAY(),"M")</f>
        <v>13</v>
      </c>
      <c r="K94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46" s="21">
        <v>0</v>
      </c>
      <c r="M946" s="21">
        <f>BDD_client___segmentation__2[[#This Row],[24months_web]]*0.5</f>
        <v>0</v>
      </c>
      <c r="N946" s="21">
        <f ca="1">SUM(BDD_client___segmentation__2[[#This Row],[montant_score]],BDD_client___segmentation__2[[#This Row],[recence_score]],BDD_client___segmentation__2[[#This Row],[frequence_score]])</f>
        <v>31</v>
      </c>
      <c r="O946" s="19" t="s">
        <v>4686</v>
      </c>
      <c r="P946" s="19" t="s">
        <v>3070</v>
      </c>
      <c r="Q946" s="19" t="s">
        <v>3071</v>
      </c>
      <c r="R946" s="20">
        <v>44754</v>
      </c>
      <c r="S946">
        <v>2047</v>
      </c>
      <c r="T946">
        <v>73</v>
      </c>
    </row>
    <row r="947" spans="1:20" x14ac:dyDescent="0.25">
      <c r="A947">
        <v>946</v>
      </c>
      <c r="B947" s="19" t="s">
        <v>4687</v>
      </c>
      <c r="C947" s="19" t="s">
        <v>4688</v>
      </c>
      <c r="D947" s="19" t="s">
        <v>4689</v>
      </c>
      <c r="E947" s="19" t="s">
        <v>62</v>
      </c>
      <c r="F947" s="19" t="s">
        <v>49</v>
      </c>
      <c r="G947" s="21">
        <v>4676</v>
      </c>
      <c r="H94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47" s="22">
        <v>44831</v>
      </c>
      <c r="J947" s="23">
        <f ca="1">DATEDIF(BDD_client___segmentation__2[[#This Row],[date_web]],TODAY(),"M")</f>
        <v>6</v>
      </c>
      <c r="K94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47" s="21">
        <v>29</v>
      </c>
      <c r="M947" s="21">
        <f>BDD_client___segmentation__2[[#This Row],[24months_web]]*0.5</f>
        <v>14.5</v>
      </c>
      <c r="N947" s="21">
        <f ca="1">SUM(BDD_client___segmentation__2[[#This Row],[montant_score]],BDD_client___segmentation__2[[#This Row],[recence_score]],BDD_client___segmentation__2[[#This Row],[frequence_score]])</f>
        <v>54.5</v>
      </c>
      <c r="O947" s="19" t="s">
        <v>174</v>
      </c>
      <c r="P947" s="19" t="s">
        <v>4690</v>
      </c>
      <c r="Q947" s="19" t="s">
        <v>4691</v>
      </c>
      <c r="R947" s="20">
        <v>44456</v>
      </c>
      <c r="S947">
        <v>4417</v>
      </c>
      <c r="T947">
        <v>57</v>
      </c>
    </row>
    <row r="948" spans="1:20" x14ac:dyDescent="0.25">
      <c r="A948">
        <v>947</v>
      </c>
      <c r="B948" s="19" t="s">
        <v>4692</v>
      </c>
      <c r="C948" s="19" t="s">
        <v>4693</v>
      </c>
      <c r="D948" s="19" t="s">
        <v>4694</v>
      </c>
      <c r="E948" s="19" t="s">
        <v>62</v>
      </c>
      <c r="F948" s="19" t="s">
        <v>49</v>
      </c>
      <c r="G948" s="21">
        <v>594</v>
      </c>
      <c r="H94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948" s="22">
        <v>44297</v>
      </c>
      <c r="J948" s="23">
        <f ca="1">DATEDIF(BDD_client___segmentation__2[[#This Row],[date_web]],TODAY(),"M")</f>
        <v>23</v>
      </c>
      <c r="K94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48" s="21">
        <v>25</v>
      </c>
      <c r="M948" s="21">
        <f>BDD_client___segmentation__2[[#This Row],[24months_web]]*0.5</f>
        <v>12.5</v>
      </c>
      <c r="N948" s="21">
        <f ca="1">SUM(BDD_client___segmentation__2[[#This Row],[montant_score]],BDD_client___segmentation__2[[#This Row],[recence_score]],BDD_client___segmentation__2[[#This Row],[frequence_score]])</f>
        <v>23.5</v>
      </c>
      <c r="O948" s="19" t="s">
        <v>638</v>
      </c>
      <c r="P948" s="19" t="s">
        <v>4695</v>
      </c>
      <c r="Q948" s="19" t="s">
        <v>4275</v>
      </c>
      <c r="R948" s="20">
        <v>43474</v>
      </c>
      <c r="S948">
        <v>2947</v>
      </c>
      <c r="T948">
        <v>235</v>
      </c>
    </row>
    <row r="949" spans="1:20" x14ac:dyDescent="0.25">
      <c r="A949">
        <v>948</v>
      </c>
      <c r="B949" s="19" t="s">
        <v>4696</v>
      </c>
      <c r="C949" s="19" t="s">
        <v>4697</v>
      </c>
      <c r="D949" s="19" t="s">
        <v>4698</v>
      </c>
      <c r="E949" s="19" t="s">
        <v>62</v>
      </c>
      <c r="F949" s="19" t="s">
        <v>49</v>
      </c>
      <c r="G949" s="21">
        <v>4445</v>
      </c>
      <c r="H94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49" s="22">
        <v>44300</v>
      </c>
      <c r="J949" s="23">
        <f ca="1">DATEDIF(BDD_client___segmentation__2[[#This Row],[date_web]],TODAY(),"M")</f>
        <v>23</v>
      </c>
      <c r="K94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49" s="21">
        <v>4</v>
      </c>
      <c r="M949" s="21">
        <f>BDD_client___segmentation__2[[#This Row],[24months_web]]*0.5</f>
        <v>2</v>
      </c>
      <c r="N949" s="21">
        <f ca="1">SUM(BDD_client___segmentation__2[[#This Row],[montant_score]],BDD_client___segmentation__2[[#This Row],[recence_score]],BDD_client___segmentation__2[[#This Row],[frequence_score]])</f>
        <v>33</v>
      </c>
      <c r="O949" s="19" t="s">
        <v>4699</v>
      </c>
      <c r="P949" s="19" t="s">
        <v>4700</v>
      </c>
      <c r="Q949" s="19" t="s">
        <v>4701</v>
      </c>
      <c r="R949" s="20">
        <v>44432</v>
      </c>
      <c r="S949">
        <v>4294</v>
      </c>
      <c r="T949">
        <v>198</v>
      </c>
    </row>
    <row r="950" spans="1:20" x14ac:dyDescent="0.25">
      <c r="A950">
        <v>949</v>
      </c>
      <c r="B950" s="19" t="s">
        <v>4702</v>
      </c>
      <c r="C950" s="19" t="s">
        <v>4703</v>
      </c>
      <c r="D950" s="19" t="s">
        <v>4704</v>
      </c>
      <c r="E950" s="19" t="s">
        <v>48</v>
      </c>
      <c r="F950" s="19" t="s">
        <v>49</v>
      </c>
      <c r="G950" s="21">
        <v>1406</v>
      </c>
      <c r="H95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50" s="22">
        <v>43630</v>
      </c>
      <c r="J950" s="23">
        <f ca="1">DATEDIF(BDD_client___segmentation__2[[#This Row],[date_web]],TODAY(),"M")</f>
        <v>45</v>
      </c>
      <c r="K95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50" s="21">
        <v>6</v>
      </c>
      <c r="M950" s="21">
        <f>BDD_client___segmentation__2[[#This Row],[24months_web]]*0.5</f>
        <v>3</v>
      </c>
      <c r="N950" s="21">
        <f ca="1">SUM(BDD_client___segmentation__2[[#This Row],[montant_score]],BDD_client___segmentation__2[[#This Row],[recence_score]],BDD_client___segmentation__2[[#This Row],[frequence_score]])</f>
        <v>23</v>
      </c>
      <c r="O950" s="19" t="s">
        <v>4705</v>
      </c>
      <c r="P950" s="19" t="s">
        <v>4706</v>
      </c>
      <c r="Q950" s="19" t="s">
        <v>4707</v>
      </c>
      <c r="R950" s="20">
        <v>44576</v>
      </c>
      <c r="S950">
        <v>2779</v>
      </c>
      <c r="T950">
        <v>151</v>
      </c>
    </row>
    <row r="951" spans="1:20" x14ac:dyDescent="0.25">
      <c r="A951">
        <v>950</v>
      </c>
      <c r="B951" s="19" t="s">
        <v>2079</v>
      </c>
      <c r="C951" s="19" t="s">
        <v>4708</v>
      </c>
      <c r="D951" s="19" t="s">
        <v>4709</v>
      </c>
      <c r="E951" s="19" t="s">
        <v>62</v>
      </c>
      <c r="F951" s="19" t="s">
        <v>49</v>
      </c>
      <c r="G951" s="21">
        <v>1379</v>
      </c>
      <c r="H95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51" s="22">
        <v>43797</v>
      </c>
      <c r="J951" s="23">
        <f ca="1">DATEDIF(BDD_client___segmentation__2[[#This Row],[date_web]],TODAY(),"M")</f>
        <v>39</v>
      </c>
      <c r="K95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51" s="21">
        <v>17</v>
      </c>
      <c r="M951" s="21">
        <f>BDD_client___segmentation__2[[#This Row],[24months_web]]*0.5</f>
        <v>8.5</v>
      </c>
      <c r="N951" s="21">
        <f ca="1">SUM(BDD_client___segmentation__2[[#This Row],[montant_score]],BDD_client___segmentation__2[[#This Row],[recence_score]],BDD_client___segmentation__2[[#This Row],[frequence_score]])</f>
        <v>28.5</v>
      </c>
      <c r="O951" s="19" t="s">
        <v>4710</v>
      </c>
      <c r="P951" s="19" t="s">
        <v>4711</v>
      </c>
      <c r="Q951" s="19" t="s">
        <v>4712</v>
      </c>
      <c r="R951" s="20">
        <v>44596</v>
      </c>
      <c r="S951">
        <v>2384</v>
      </c>
      <c r="T951">
        <v>91</v>
      </c>
    </row>
    <row r="952" spans="1:20" x14ac:dyDescent="0.25">
      <c r="A952">
        <v>951</v>
      </c>
      <c r="B952" s="19" t="s">
        <v>4713</v>
      </c>
      <c r="C952" s="19" t="s">
        <v>4714</v>
      </c>
      <c r="D952" s="19" t="s">
        <v>4715</v>
      </c>
      <c r="E952" s="19" t="s">
        <v>48</v>
      </c>
      <c r="F952" s="19" t="s">
        <v>49</v>
      </c>
      <c r="G952" s="21">
        <v>4688</v>
      </c>
      <c r="H95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52" s="22">
        <v>43394</v>
      </c>
      <c r="J952" s="23">
        <f ca="1">DATEDIF(BDD_client___segmentation__2[[#This Row],[date_web]],TODAY(),"M")</f>
        <v>53</v>
      </c>
      <c r="K95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52" s="21">
        <v>19</v>
      </c>
      <c r="M952" s="21">
        <f>BDD_client___segmentation__2[[#This Row],[24months_web]]*0.5</f>
        <v>9.5</v>
      </c>
      <c r="N952" s="21">
        <f ca="1">SUM(BDD_client___segmentation__2[[#This Row],[montant_score]],BDD_client___segmentation__2[[#This Row],[recence_score]],BDD_client___segmentation__2[[#This Row],[frequence_score]])</f>
        <v>39.5</v>
      </c>
      <c r="O952" s="19" t="s">
        <v>4716</v>
      </c>
      <c r="P952" s="19" t="s">
        <v>4717</v>
      </c>
      <c r="Q952" s="19" t="s">
        <v>3667</v>
      </c>
      <c r="R952" s="20">
        <v>44788</v>
      </c>
      <c r="S952">
        <v>3144</v>
      </c>
      <c r="T952">
        <v>220</v>
      </c>
    </row>
    <row r="953" spans="1:20" x14ac:dyDescent="0.25">
      <c r="A953">
        <v>952</v>
      </c>
      <c r="B953" s="19" t="s">
        <v>4718</v>
      </c>
      <c r="C953" s="19" t="s">
        <v>4719</v>
      </c>
      <c r="D953" s="19" t="s">
        <v>4720</v>
      </c>
      <c r="E953" s="19" t="s">
        <v>48</v>
      </c>
      <c r="F953" s="19" t="s">
        <v>49</v>
      </c>
      <c r="G953" s="21">
        <v>824</v>
      </c>
      <c r="H95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953" s="22">
        <v>43274</v>
      </c>
      <c r="J953" s="23">
        <f ca="1">DATEDIF(BDD_client___segmentation__2[[#This Row],[date_web]],TODAY(),"M")</f>
        <v>57</v>
      </c>
      <c r="K95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53" s="21">
        <v>17</v>
      </c>
      <c r="M953" s="21">
        <f>BDD_client___segmentation__2[[#This Row],[24months_web]]*0.5</f>
        <v>8.5</v>
      </c>
      <c r="N953" s="21">
        <f ca="1">SUM(BDD_client___segmentation__2[[#This Row],[montant_score]],BDD_client___segmentation__2[[#This Row],[recence_score]],BDD_client___segmentation__2[[#This Row],[frequence_score]])</f>
        <v>18.5</v>
      </c>
      <c r="O953" s="19" t="s">
        <v>2104</v>
      </c>
      <c r="P953" s="19" t="s">
        <v>1412</v>
      </c>
      <c r="Q953" s="19" t="s">
        <v>680</v>
      </c>
      <c r="R953" s="20">
        <v>43265</v>
      </c>
      <c r="S953">
        <v>4584</v>
      </c>
      <c r="T953">
        <v>189</v>
      </c>
    </row>
    <row r="954" spans="1:20" x14ac:dyDescent="0.25">
      <c r="A954">
        <v>953</v>
      </c>
      <c r="B954" s="19" t="s">
        <v>4721</v>
      </c>
      <c r="C954" s="19" t="s">
        <v>4722</v>
      </c>
      <c r="D954" s="19" t="s">
        <v>4723</v>
      </c>
      <c r="E954" s="19" t="s">
        <v>62</v>
      </c>
      <c r="F954" s="19" t="s">
        <v>49</v>
      </c>
      <c r="G954" s="21">
        <v>1406</v>
      </c>
      <c r="H95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54" s="22">
        <v>44830</v>
      </c>
      <c r="J954" s="23">
        <f ca="1">DATEDIF(BDD_client___segmentation__2[[#This Row],[date_web]],TODAY(),"M")</f>
        <v>6</v>
      </c>
      <c r="K95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54" s="21">
        <v>4</v>
      </c>
      <c r="M954" s="21">
        <f>BDD_client___segmentation__2[[#This Row],[24months_web]]*0.5</f>
        <v>2</v>
      </c>
      <c r="N954" s="21">
        <f ca="1">SUM(BDD_client___segmentation__2[[#This Row],[montant_score]],BDD_client___segmentation__2[[#This Row],[recence_score]],BDD_client___segmentation__2[[#This Row],[frequence_score]])</f>
        <v>32</v>
      </c>
      <c r="O954" s="19" t="s">
        <v>4724</v>
      </c>
      <c r="P954" s="19" t="s">
        <v>4725</v>
      </c>
      <c r="Q954" s="19" t="s">
        <v>876</v>
      </c>
      <c r="R954" s="20">
        <v>43451</v>
      </c>
      <c r="S954">
        <v>1291</v>
      </c>
      <c r="T954">
        <v>175</v>
      </c>
    </row>
    <row r="955" spans="1:20" x14ac:dyDescent="0.25">
      <c r="A955">
        <v>954</v>
      </c>
      <c r="B955" s="19" t="s">
        <v>4726</v>
      </c>
      <c r="C955" s="19" t="s">
        <v>4727</v>
      </c>
      <c r="D955" s="19" t="s">
        <v>4728</v>
      </c>
      <c r="E955" s="19" t="s">
        <v>48</v>
      </c>
      <c r="F955" s="19" t="s">
        <v>49</v>
      </c>
      <c r="G955" s="21">
        <v>662</v>
      </c>
      <c r="H95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955" s="22">
        <v>44400</v>
      </c>
      <c r="J955" s="23">
        <f ca="1">DATEDIF(BDD_client___segmentation__2[[#This Row],[date_web]],TODAY(),"M")</f>
        <v>20</v>
      </c>
      <c r="K95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55" s="21">
        <v>24</v>
      </c>
      <c r="M955" s="21">
        <f>BDD_client___segmentation__2[[#This Row],[24months_web]]*0.5</f>
        <v>12</v>
      </c>
      <c r="N955" s="21">
        <f ca="1">SUM(BDD_client___segmentation__2[[#This Row],[montant_score]],BDD_client___segmentation__2[[#This Row],[recence_score]],BDD_client___segmentation__2[[#This Row],[frequence_score]])</f>
        <v>23</v>
      </c>
      <c r="O955" s="19" t="s">
        <v>4729</v>
      </c>
      <c r="P955" s="19" t="s">
        <v>3230</v>
      </c>
      <c r="Q955" s="19" t="s">
        <v>1052</v>
      </c>
      <c r="R955" s="20">
        <v>43411</v>
      </c>
      <c r="S955">
        <v>1537</v>
      </c>
      <c r="T955">
        <v>61</v>
      </c>
    </row>
    <row r="956" spans="1:20" x14ac:dyDescent="0.25">
      <c r="A956">
        <v>955</v>
      </c>
      <c r="B956" s="19" t="s">
        <v>4730</v>
      </c>
      <c r="C956" s="19" t="s">
        <v>4731</v>
      </c>
      <c r="D956" s="19" t="s">
        <v>4732</v>
      </c>
      <c r="E956" s="19" t="s">
        <v>48</v>
      </c>
      <c r="F956" s="19" t="s">
        <v>49</v>
      </c>
      <c r="G956" s="21">
        <v>4994</v>
      </c>
      <c r="H95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56" s="22">
        <v>43488</v>
      </c>
      <c r="J956" s="23">
        <f ca="1">DATEDIF(BDD_client___segmentation__2[[#This Row],[date_web]],TODAY(),"M")</f>
        <v>50</v>
      </c>
      <c r="K95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56" s="21">
        <v>9</v>
      </c>
      <c r="M956" s="21">
        <f>BDD_client___segmentation__2[[#This Row],[24months_web]]*0.5</f>
        <v>4.5</v>
      </c>
      <c r="N956" s="21">
        <f ca="1">SUM(BDD_client___segmentation__2[[#This Row],[montant_score]],BDD_client___segmentation__2[[#This Row],[recence_score]],BDD_client___segmentation__2[[#This Row],[frequence_score]])</f>
        <v>34.5</v>
      </c>
      <c r="O956" s="19" t="s">
        <v>4733</v>
      </c>
      <c r="P956" s="19" t="s">
        <v>347</v>
      </c>
      <c r="Q956" s="19" t="s">
        <v>320</v>
      </c>
      <c r="R956" s="20">
        <v>43623</v>
      </c>
      <c r="S956">
        <v>1670</v>
      </c>
      <c r="T956">
        <v>250</v>
      </c>
    </row>
    <row r="957" spans="1:20" x14ac:dyDescent="0.25">
      <c r="A957">
        <v>956</v>
      </c>
      <c r="B957" s="19" t="s">
        <v>4734</v>
      </c>
      <c r="C957" s="19" t="s">
        <v>4735</v>
      </c>
      <c r="D957" s="19" t="s">
        <v>4736</v>
      </c>
      <c r="E957" s="19" t="s">
        <v>48</v>
      </c>
      <c r="F957" s="19" t="s">
        <v>205</v>
      </c>
      <c r="G957" s="21">
        <v>2034</v>
      </c>
      <c r="H95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57" s="22">
        <v>44096</v>
      </c>
      <c r="J957" s="23">
        <f ca="1">DATEDIF(BDD_client___segmentation__2[[#This Row],[date_web]],TODAY(),"M")</f>
        <v>30</v>
      </c>
      <c r="K95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57" s="21">
        <v>23</v>
      </c>
      <c r="M957" s="21">
        <f>BDD_client___segmentation__2[[#This Row],[24months_web]]*0.5</f>
        <v>11.5</v>
      </c>
      <c r="N957" s="21">
        <f ca="1">SUM(BDD_client___segmentation__2[[#This Row],[montant_score]],BDD_client___segmentation__2[[#This Row],[recence_score]],BDD_client___segmentation__2[[#This Row],[frequence_score]])</f>
        <v>31.5</v>
      </c>
      <c r="O957" s="19" t="s">
        <v>94</v>
      </c>
      <c r="P957" s="19" t="s">
        <v>4737</v>
      </c>
      <c r="Q957" s="19" t="s">
        <v>2837</v>
      </c>
      <c r="R957" s="20">
        <v>44208</v>
      </c>
      <c r="S957">
        <v>163</v>
      </c>
      <c r="T957">
        <v>225</v>
      </c>
    </row>
    <row r="958" spans="1:20" x14ac:dyDescent="0.25">
      <c r="A958">
        <v>957</v>
      </c>
      <c r="B958" s="19" t="s">
        <v>4738</v>
      </c>
      <c r="C958" s="19" t="s">
        <v>4739</v>
      </c>
      <c r="D958" s="19" t="s">
        <v>4740</v>
      </c>
      <c r="E958" s="19" t="s">
        <v>48</v>
      </c>
      <c r="F958" s="19" t="s">
        <v>112</v>
      </c>
      <c r="G958" s="21">
        <v>4364</v>
      </c>
      <c r="H95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58" s="22">
        <v>43702</v>
      </c>
      <c r="J958" s="23">
        <f ca="1">DATEDIF(BDD_client___segmentation__2[[#This Row],[date_web]],TODAY(),"M")</f>
        <v>43</v>
      </c>
      <c r="K95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58" s="21">
        <v>26</v>
      </c>
      <c r="M958" s="21">
        <f>BDD_client___segmentation__2[[#This Row],[24months_web]]*0.5</f>
        <v>13</v>
      </c>
      <c r="N958" s="21">
        <f ca="1">SUM(BDD_client___segmentation__2[[#This Row],[montant_score]],BDD_client___segmentation__2[[#This Row],[recence_score]],BDD_client___segmentation__2[[#This Row],[frequence_score]])</f>
        <v>43</v>
      </c>
      <c r="O958" s="19" t="s">
        <v>4741</v>
      </c>
      <c r="P958" s="19" t="s">
        <v>4137</v>
      </c>
      <c r="Q958" s="19" t="s">
        <v>849</v>
      </c>
      <c r="R958" s="20">
        <v>43805</v>
      </c>
      <c r="S958">
        <v>3619</v>
      </c>
      <c r="T958">
        <v>216</v>
      </c>
    </row>
    <row r="959" spans="1:20" x14ac:dyDescent="0.25">
      <c r="A959">
        <v>958</v>
      </c>
      <c r="B959" s="19" t="s">
        <v>4742</v>
      </c>
      <c r="C959" s="19" t="s">
        <v>4743</v>
      </c>
      <c r="D959" s="19" t="s">
        <v>4744</v>
      </c>
      <c r="E959" s="19" t="s">
        <v>62</v>
      </c>
      <c r="F959" s="19" t="s">
        <v>125</v>
      </c>
      <c r="G959" s="21">
        <v>1699</v>
      </c>
      <c r="H95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59" s="22">
        <v>44350</v>
      </c>
      <c r="J959" s="23">
        <f ca="1">DATEDIF(BDD_client___segmentation__2[[#This Row],[date_web]],TODAY(),"M")</f>
        <v>21</v>
      </c>
      <c r="K95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59" s="21">
        <v>24</v>
      </c>
      <c r="M959" s="21">
        <f>BDD_client___segmentation__2[[#This Row],[24months_web]]*0.5</f>
        <v>12</v>
      </c>
      <c r="N959" s="21">
        <f ca="1">SUM(BDD_client___segmentation__2[[#This Row],[montant_score]],BDD_client___segmentation__2[[#This Row],[recence_score]],BDD_client___segmentation__2[[#This Row],[frequence_score]])</f>
        <v>33</v>
      </c>
      <c r="O959" s="19" t="s">
        <v>4745</v>
      </c>
      <c r="P959" s="19" t="s">
        <v>4746</v>
      </c>
      <c r="Q959" s="19" t="s">
        <v>128</v>
      </c>
      <c r="R959" s="20">
        <v>44350</v>
      </c>
      <c r="S959">
        <v>4532</v>
      </c>
      <c r="T959">
        <v>117</v>
      </c>
    </row>
    <row r="960" spans="1:20" x14ac:dyDescent="0.25">
      <c r="A960">
        <v>959</v>
      </c>
      <c r="B960" s="19" t="s">
        <v>4747</v>
      </c>
      <c r="C960" s="19" t="s">
        <v>4748</v>
      </c>
      <c r="D960" s="19" t="s">
        <v>4749</v>
      </c>
      <c r="E960" s="19" t="s">
        <v>48</v>
      </c>
      <c r="F960" s="19" t="s">
        <v>49</v>
      </c>
      <c r="G960" s="21">
        <v>401</v>
      </c>
      <c r="H96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960" s="22">
        <v>44252</v>
      </c>
      <c r="J960" s="23">
        <f ca="1">DATEDIF(BDD_client___segmentation__2[[#This Row],[date_web]],TODAY(),"M")</f>
        <v>25</v>
      </c>
      <c r="K96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60" s="21">
        <v>24</v>
      </c>
      <c r="M960" s="21">
        <f>BDD_client___segmentation__2[[#This Row],[24months_web]]*0.5</f>
        <v>12</v>
      </c>
      <c r="N960" s="21">
        <f ca="1">SUM(BDD_client___segmentation__2[[#This Row],[montant_score]],BDD_client___segmentation__2[[#This Row],[recence_score]],BDD_client___segmentation__2[[#This Row],[frequence_score]])</f>
        <v>17</v>
      </c>
      <c r="O960" s="19" t="s">
        <v>187</v>
      </c>
      <c r="P960" s="19" t="s">
        <v>4750</v>
      </c>
      <c r="Q960" s="19" t="s">
        <v>2380</v>
      </c>
      <c r="R960" s="20">
        <v>43812</v>
      </c>
      <c r="S960">
        <v>538</v>
      </c>
      <c r="T960">
        <v>30</v>
      </c>
    </row>
    <row r="961" spans="1:20" x14ac:dyDescent="0.25">
      <c r="A961">
        <v>960</v>
      </c>
      <c r="B961" s="19" t="s">
        <v>4751</v>
      </c>
      <c r="C961" s="19" t="s">
        <v>4752</v>
      </c>
      <c r="D961" s="19" t="s">
        <v>4753</v>
      </c>
      <c r="E961" s="19" t="s">
        <v>62</v>
      </c>
      <c r="F961" s="19" t="s">
        <v>112</v>
      </c>
      <c r="G961" s="21">
        <v>3829</v>
      </c>
      <c r="H96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61" s="22">
        <v>44442</v>
      </c>
      <c r="J961" s="23">
        <f ca="1">DATEDIF(BDD_client___segmentation__2[[#This Row],[date_web]],TODAY(),"M")</f>
        <v>18</v>
      </c>
      <c r="K96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61" s="21">
        <v>12</v>
      </c>
      <c r="M961" s="21">
        <f>BDD_client___segmentation__2[[#This Row],[24months_web]]*0.5</f>
        <v>6</v>
      </c>
      <c r="N961" s="21">
        <f ca="1">SUM(BDD_client___segmentation__2[[#This Row],[montant_score]],BDD_client___segmentation__2[[#This Row],[recence_score]],BDD_client___segmentation__2[[#This Row],[frequence_score]])</f>
        <v>37</v>
      </c>
      <c r="O961" s="19" t="s">
        <v>132</v>
      </c>
      <c r="P961" s="19" t="s">
        <v>4754</v>
      </c>
      <c r="Q961" s="19" t="s">
        <v>2567</v>
      </c>
      <c r="R961" s="20">
        <v>44597</v>
      </c>
      <c r="S961">
        <v>1082</v>
      </c>
      <c r="T961">
        <v>106</v>
      </c>
    </row>
    <row r="962" spans="1:20" x14ac:dyDescent="0.25">
      <c r="A962">
        <v>961</v>
      </c>
      <c r="B962" s="19" t="s">
        <v>4755</v>
      </c>
      <c r="C962" s="19" t="s">
        <v>4756</v>
      </c>
      <c r="D962" s="19" t="s">
        <v>4757</v>
      </c>
      <c r="E962" s="19" t="s">
        <v>48</v>
      </c>
      <c r="F962" s="19" t="s">
        <v>49</v>
      </c>
      <c r="G962" s="21">
        <v>2931</v>
      </c>
      <c r="H96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62" s="22">
        <v>44304</v>
      </c>
      <c r="J962" s="23">
        <f ca="1">DATEDIF(BDD_client___segmentation__2[[#This Row],[date_web]],TODAY(),"M")</f>
        <v>23</v>
      </c>
      <c r="K96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62" s="21">
        <v>12</v>
      </c>
      <c r="M962" s="21">
        <f>BDD_client___segmentation__2[[#This Row],[24months_web]]*0.5</f>
        <v>6</v>
      </c>
      <c r="N962" s="21">
        <f ca="1">SUM(BDD_client___segmentation__2[[#This Row],[montant_score]],BDD_client___segmentation__2[[#This Row],[recence_score]],BDD_client___segmentation__2[[#This Row],[frequence_score]])</f>
        <v>27</v>
      </c>
      <c r="O962" s="19" t="s">
        <v>4758</v>
      </c>
      <c r="P962" s="19" t="s">
        <v>4759</v>
      </c>
      <c r="Q962" s="19" t="s">
        <v>1474</v>
      </c>
      <c r="R962" s="20">
        <v>44587</v>
      </c>
      <c r="S962">
        <v>4173</v>
      </c>
      <c r="T962">
        <v>171</v>
      </c>
    </row>
    <row r="963" spans="1:20" x14ac:dyDescent="0.25">
      <c r="A963">
        <v>962</v>
      </c>
      <c r="B963" s="19" t="s">
        <v>4760</v>
      </c>
      <c r="C963" s="19" t="s">
        <v>4761</v>
      </c>
      <c r="D963" s="19" t="s">
        <v>4762</v>
      </c>
      <c r="E963" s="19" t="s">
        <v>48</v>
      </c>
      <c r="F963" s="19" t="s">
        <v>49</v>
      </c>
      <c r="G963" s="21">
        <v>4162</v>
      </c>
      <c r="H96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63" s="22">
        <v>44565</v>
      </c>
      <c r="J963" s="23">
        <f ca="1">DATEDIF(BDD_client___segmentation__2[[#This Row],[date_web]],TODAY(),"M")</f>
        <v>14</v>
      </c>
      <c r="K96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63" s="21">
        <v>16</v>
      </c>
      <c r="M963" s="21">
        <f>BDD_client___segmentation__2[[#This Row],[24months_web]]*0.5</f>
        <v>8</v>
      </c>
      <c r="N963" s="21">
        <f ca="1">SUM(BDD_client___segmentation__2[[#This Row],[montant_score]],BDD_client___segmentation__2[[#This Row],[recence_score]],BDD_client___segmentation__2[[#This Row],[frequence_score]])</f>
        <v>39</v>
      </c>
      <c r="O963" s="19" t="s">
        <v>4763</v>
      </c>
      <c r="P963" s="19" t="s">
        <v>4764</v>
      </c>
      <c r="Q963" s="19" t="s">
        <v>4765</v>
      </c>
      <c r="R963" s="20">
        <v>43221</v>
      </c>
      <c r="S963">
        <v>2778</v>
      </c>
      <c r="T963">
        <v>134</v>
      </c>
    </row>
    <row r="964" spans="1:20" x14ac:dyDescent="0.25">
      <c r="A964">
        <v>963</v>
      </c>
      <c r="B964" s="19" t="s">
        <v>4766</v>
      </c>
      <c r="C964" s="19" t="s">
        <v>4767</v>
      </c>
      <c r="D964" s="19" t="s">
        <v>4768</v>
      </c>
      <c r="E964" s="19" t="s">
        <v>48</v>
      </c>
      <c r="F964" s="19" t="s">
        <v>49</v>
      </c>
      <c r="G964" s="21">
        <v>1322</v>
      </c>
      <c r="H96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64" s="22">
        <v>44831</v>
      </c>
      <c r="J964" s="23">
        <f ca="1">DATEDIF(BDD_client___segmentation__2[[#This Row],[date_web]],TODAY(),"M")</f>
        <v>6</v>
      </c>
      <c r="K96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64" s="21">
        <v>29</v>
      </c>
      <c r="M964" s="21">
        <f>BDD_client___segmentation__2[[#This Row],[24months_web]]*0.5</f>
        <v>14.5</v>
      </c>
      <c r="N964" s="21">
        <f ca="1">SUM(BDD_client___segmentation__2[[#This Row],[montant_score]],BDD_client___segmentation__2[[#This Row],[recence_score]],BDD_client___segmentation__2[[#This Row],[frequence_score]])</f>
        <v>44.5</v>
      </c>
      <c r="O964" s="19" t="s">
        <v>4769</v>
      </c>
      <c r="P964" s="19" t="s">
        <v>4770</v>
      </c>
      <c r="Q964" s="19" t="s">
        <v>1017</v>
      </c>
      <c r="R964" s="20">
        <v>43550</v>
      </c>
      <c r="S964">
        <v>4172</v>
      </c>
      <c r="T964">
        <v>46</v>
      </c>
    </row>
    <row r="965" spans="1:20" x14ac:dyDescent="0.25">
      <c r="A965">
        <v>964</v>
      </c>
      <c r="B965" s="19" t="s">
        <v>4771</v>
      </c>
      <c r="C965" s="19" t="s">
        <v>2681</v>
      </c>
      <c r="D965" s="19" t="s">
        <v>4772</v>
      </c>
      <c r="E965" s="19" t="s">
        <v>62</v>
      </c>
      <c r="F965" s="19" t="s">
        <v>49</v>
      </c>
      <c r="G965" s="21">
        <v>2210</v>
      </c>
      <c r="H96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65" s="22">
        <v>44222</v>
      </c>
      <c r="J965" s="23">
        <f ca="1">DATEDIF(BDD_client___segmentation__2[[#This Row],[date_web]],TODAY(),"M")</f>
        <v>26</v>
      </c>
      <c r="K96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65" s="21">
        <v>20</v>
      </c>
      <c r="M965" s="21">
        <f>BDD_client___segmentation__2[[#This Row],[24months_web]]*0.5</f>
        <v>10</v>
      </c>
      <c r="N965" s="21">
        <f ca="1">SUM(BDD_client___segmentation__2[[#This Row],[montant_score]],BDD_client___segmentation__2[[#This Row],[recence_score]],BDD_client___segmentation__2[[#This Row],[frequence_score]])</f>
        <v>30</v>
      </c>
      <c r="O965" s="19" t="s">
        <v>3246</v>
      </c>
      <c r="P965" s="19" t="s">
        <v>2912</v>
      </c>
      <c r="Q965" s="19" t="s">
        <v>2913</v>
      </c>
      <c r="R965" s="20">
        <v>43540</v>
      </c>
      <c r="S965">
        <v>1965</v>
      </c>
      <c r="T965">
        <v>68</v>
      </c>
    </row>
    <row r="966" spans="1:20" x14ac:dyDescent="0.25">
      <c r="A966">
        <v>965</v>
      </c>
      <c r="B966" s="19" t="s">
        <v>4773</v>
      </c>
      <c r="C966" s="19" t="s">
        <v>4774</v>
      </c>
      <c r="D966" s="19" t="s">
        <v>4775</v>
      </c>
      <c r="E966" s="19" t="s">
        <v>62</v>
      </c>
      <c r="F966" s="19" t="s">
        <v>49</v>
      </c>
      <c r="G966" s="21">
        <v>3399</v>
      </c>
      <c r="H96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66" s="22">
        <v>44359</v>
      </c>
      <c r="J966" s="23">
        <f ca="1">DATEDIF(BDD_client___segmentation__2[[#This Row],[date_web]],TODAY(),"M")</f>
        <v>21</v>
      </c>
      <c r="K96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66" s="21">
        <v>8</v>
      </c>
      <c r="M966" s="21">
        <f>BDD_client___segmentation__2[[#This Row],[24months_web]]*0.5</f>
        <v>4</v>
      </c>
      <c r="N966" s="21">
        <f ca="1">SUM(BDD_client___segmentation__2[[#This Row],[montant_score]],BDD_client___segmentation__2[[#This Row],[recence_score]],BDD_client___segmentation__2[[#This Row],[frequence_score]])</f>
        <v>35</v>
      </c>
      <c r="O966" s="19" t="s">
        <v>915</v>
      </c>
      <c r="P966" s="19" t="s">
        <v>2317</v>
      </c>
      <c r="Q966" s="19" t="s">
        <v>985</v>
      </c>
      <c r="R966" s="20">
        <v>44075</v>
      </c>
      <c r="S966">
        <v>1706</v>
      </c>
      <c r="T966">
        <v>20</v>
      </c>
    </row>
    <row r="967" spans="1:20" x14ac:dyDescent="0.25">
      <c r="A967">
        <v>966</v>
      </c>
      <c r="B967" s="19" t="s">
        <v>4776</v>
      </c>
      <c r="C967" s="19" t="s">
        <v>4777</v>
      </c>
      <c r="D967" s="19" t="s">
        <v>4778</v>
      </c>
      <c r="E967" s="19" t="s">
        <v>48</v>
      </c>
      <c r="F967" s="19" t="s">
        <v>49</v>
      </c>
      <c r="G967" s="21">
        <v>803</v>
      </c>
      <c r="H96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967" s="22">
        <v>44833</v>
      </c>
      <c r="J967" s="23">
        <f ca="1">DATEDIF(BDD_client___segmentation__2[[#This Row],[date_web]],TODAY(),"M")</f>
        <v>5</v>
      </c>
      <c r="K96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67" s="21">
        <v>20</v>
      </c>
      <c r="M967" s="21">
        <f>BDD_client___segmentation__2[[#This Row],[24months_web]]*0.5</f>
        <v>10</v>
      </c>
      <c r="N967" s="21">
        <f ca="1">SUM(BDD_client___segmentation__2[[#This Row],[montant_score]],BDD_client___segmentation__2[[#This Row],[recence_score]],BDD_client___segmentation__2[[#This Row],[frequence_score]])</f>
        <v>30</v>
      </c>
      <c r="O967" s="19" t="s">
        <v>4779</v>
      </c>
      <c r="P967" s="19" t="s">
        <v>4780</v>
      </c>
      <c r="Q967" s="19" t="s">
        <v>4781</v>
      </c>
      <c r="R967" s="20">
        <v>44285</v>
      </c>
      <c r="S967">
        <v>310</v>
      </c>
      <c r="T967">
        <v>125</v>
      </c>
    </row>
    <row r="968" spans="1:20" x14ac:dyDescent="0.25">
      <c r="A968">
        <v>967</v>
      </c>
      <c r="B968" s="19" t="s">
        <v>4782</v>
      </c>
      <c r="C968" s="19" t="s">
        <v>4783</v>
      </c>
      <c r="D968" s="19" t="s">
        <v>4784</v>
      </c>
      <c r="E968" s="19" t="s">
        <v>62</v>
      </c>
      <c r="F968" s="19" t="s">
        <v>49</v>
      </c>
      <c r="G968" s="21">
        <v>3095</v>
      </c>
      <c r="H96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68" s="22">
        <v>44344</v>
      </c>
      <c r="J968" s="23">
        <f ca="1">DATEDIF(BDD_client___segmentation__2[[#This Row],[date_web]],TODAY(),"M")</f>
        <v>21</v>
      </c>
      <c r="K96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68" s="21">
        <v>25</v>
      </c>
      <c r="M968" s="21">
        <f>BDD_client___segmentation__2[[#This Row],[24months_web]]*0.5</f>
        <v>12.5</v>
      </c>
      <c r="N968" s="21">
        <f ca="1">SUM(BDD_client___segmentation__2[[#This Row],[montant_score]],BDD_client___segmentation__2[[#This Row],[recence_score]],BDD_client___segmentation__2[[#This Row],[frequence_score]])</f>
        <v>43.5</v>
      </c>
      <c r="O968" s="19" t="s">
        <v>4785</v>
      </c>
      <c r="P968" s="19" t="s">
        <v>4786</v>
      </c>
      <c r="Q968" s="19" t="s">
        <v>3434</v>
      </c>
      <c r="R968" s="20">
        <v>43322</v>
      </c>
      <c r="S968">
        <v>1185</v>
      </c>
      <c r="T968">
        <v>192</v>
      </c>
    </row>
    <row r="969" spans="1:20" x14ac:dyDescent="0.25">
      <c r="A969">
        <v>968</v>
      </c>
      <c r="B969" s="19" t="s">
        <v>4787</v>
      </c>
      <c r="C969" s="19" t="s">
        <v>4788</v>
      </c>
      <c r="D969" s="19" t="s">
        <v>4789</v>
      </c>
      <c r="E969" s="19" t="s">
        <v>62</v>
      </c>
      <c r="F969" s="19" t="s">
        <v>49</v>
      </c>
      <c r="G969" s="21">
        <v>3304</v>
      </c>
      <c r="H96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69" s="22">
        <v>43944</v>
      </c>
      <c r="J969" s="23">
        <f ca="1">DATEDIF(BDD_client___segmentation__2[[#This Row],[date_web]],TODAY(),"M")</f>
        <v>35</v>
      </c>
      <c r="K96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69" s="21">
        <v>14</v>
      </c>
      <c r="M969" s="21">
        <f>BDD_client___segmentation__2[[#This Row],[24months_web]]*0.5</f>
        <v>7</v>
      </c>
      <c r="N969" s="21">
        <f ca="1">SUM(BDD_client___segmentation__2[[#This Row],[montant_score]],BDD_client___segmentation__2[[#This Row],[recence_score]],BDD_client___segmentation__2[[#This Row],[frequence_score]])</f>
        <v>37</v>
      </c>
      <c r="O969" s="19" t="s">
        <v>4790</v>
      </c>
      <c r="P969" s="19" t="s">
        <v>3397</v>
      </c>
      <c r="Q969" s="19" t="s">
        <v>1017</v>
      </c>
      <c r="R969" s="20">
        <v>43827</v>
      </c>
      <c r="S969">
        <v>3691</v>
      </c>
      <c r="T969">
        <v>80</v>
      </c>
    </row>
    <row r="970" spans="1:20" x14ac:dyDescent="0.25">
      <c r="A970">
        <v>969</v>
      </c>
      <c r="B970" s="19" t="s">
        <v>4791</v>
      </c>
      <c r="C970" s="19" t="s">
        <v>4792</v>
      </c>
      <c r="D970" s="19" t="s">
        <v>4793</v>
      </c>
      <c r="E970" s="19" t="s">
        <v>48</v>
      </c>
      <c r="F970" s="19" t="s">
        <v>49</v>
      </c>
      <c r="G970" s="21">
        <v>1054</v>
      </c>
      <c r="H97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70" s="22">
        <v>44099</v>
      </c>
      <c r="J970" s="23">
        <f ca="1">DATEDIF(BDD_client___segmentation__2[[#This Row],[date_web]],TODAY(),"M")</f>
        <v>30</v>
      </c>
      <c r="K97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70" s="21">
        <v>8</v>
      </c>
      <c r="M970" s="21">
        <f>BDD_client___segmentation__2[[#This Row],[24months_web]]*0.5</f>
        <v>4</v>
      </c>
      <c r="N970" s="21">
        <f ca="1">SUM(BDD_client___segmentation__2[[#This Row],[montant_score]],BDD_client___segmentation__2[[#This Row],[recence_score]],BDD_client___segmentation__2[[#This Row],[frequence_score]])</f>
        <v>24</v>
      </c>
      <c r="O970" s="19" t="s">
        <v>542</v>
      </c>
      <c r="P970" s="19" t="s">
        <v>1096</v>
      </c>
      <c r="Q970" s="19" t="s">
        <v>1097</v>
      </c>
      <c r="R970" s="20">
        <v>43135</v>
      </c>
      <c r="S970">
        <v>2934</v>
      </c>
      <c r="T970">
        <v>155</v>
      </c>
    </row>
    <row r="971" spans="1:20" x14ac:dyDescent="0.25">
      <c r="A971">
        <v>970</v>
      </c>
      <c r="B971" s="19" t="s">
        <v>4794</v>
      </c>
      <c r="C971" s="19" t="s">
        <v>4795</v>
      </c>
      <c r="D971" s="19" t="s">
        <v>4796</v>
      </c>
      <c r="E971" s="19" t="s">
        <v>62</v>
      </c>
      <c r="F971" s="19" t="s">
        <v>49</v>
      </c>
      <c r="G971" s="21">
        <v>4446</v>
      </c>
      <c r="H97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71" s="22">
        <v>44665</v>
      </c>
      <c r="J971" s="23">
        <f ca="1">DATEDIF(BDD_client___segmentation__2[[#This Row],[date_web]],TODAY(),"M")</f>
        <v>11</v>
      </c>
      <c r="K97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71" s="21">
        <v>4</v>
      </c>
      <c r="M971" s="21">
        <f>BDD_client___segmentation__2[[#This Row],[24months_web]]*0.5</f>
        <v>2</v>
      </c>
      <c r="N971" s="21">
        <f ca="1">SUM(BDD_client___segmentation__2[[#This Row],[montant_score]],BDD_client___segmentation__2[[#This Row],[recence_score]],BDD_client___segmentation__2[[#This Row],[frequence_score]])</f>
        <v>37</v>
      </c>
      <c r="O971" s="19" t="s">
        <v>542</v>
      </c>
      <c r="P971" s="19" t="s">
        <v>4797</v>
      </c>
      <c r="Q971" s="19" t="s">
        <v>4798</v>
      </c>
      <c r="R971" s="20">
        <v>44009</v>
      </c>
      <c r="S971">
        <v>202</v>
      </c>
      <c r="T971">
        <v>221</v>
      </c>
    </row>
    <row r="972" spans="1:20" x14ac:dyDescent="0.25">
      <c r="A972">
        <v>971</v>
      </c>
      <c r="B972" s="19" t="s">
        <v>4799</v>
      </c>
      <c r="C972" s="19" t="s">
        <v>4800</v>
      </c>
      <c r="D972" s="19" t="s">
        <v>4801</v>
      </c>
      <c r="E972" s="19" t="s">
        <v>62</v>
      </c>
      <c r="F972" s="19" t="s">
        <v>49</v>
      </c>
      <c r="G972" s="21">
        <v>3244</v>
      </c>
      <c r="H97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72" s="22">
        <v>44717</v>
      </c>
      <c r="J972" s="23">
        <f ca="1">DATEDIF(BDD_client___segmentation__2[[#This Row],[date_web]],TODAY(),"M")</f>
        <v>9</v>
      </c>
      <c r="K97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72" s="21">
        <v>23</v>
      </c>
      <c r="M972" s="21">
        <f>BDD_client___segmentation__2[[#This Row],[24months_web]]*0.5</f>
        <v>11.5</v>
      </c>
      <c r="N972" s="21">
        <f ca="1">SUM(BDD_client___segmentation__2[[#This Row],[montant_score]],BDD_client___segmentation__2[[#This Row],[recence_score]],BDD_client___segmentation__2[[#This Row],[frequence_score]])</f>
        <v>46.5</v>
      </c>
      <c r="O972" s="19" t="s">
        <v>4802</v>
      </c>
      <c r="P972" s="19" t="s">
        <v>4759</v>
      </c>
      <c r="Q972" s="19" t="s">
        <v>1474</v>
      </c>
      <c r="R972" s="20">
        <v>44747</v>
      </c>
      <c r="S972">
        <v>3434</v>
      </c>
      <c r="T972">
        <v>167</v>
      </c>
    </row>
    <row r="973" spans="1:20" x14ac:dyDescent="0.25">
      <c r="A973">
        <v>972</v>
      </c>
      <c r="B973" s="19" t="s">
        <v>4803</v>
      </c>
      <c r="C973" s="19" t="s">
        <v>4804</v>
      </c>
      <c r="D973" s="19" t="s">
        <v>4805</v>
      </c>
      <c r="E973" s="19" t="s">
        <v>62</v>
      </c>
      <c r="F973" s="19" t="s">
        <v>49</v>
      </c>
      <c r="G973" s="21">
        <v>1942</v>
      </c>
      <c r="H97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73" s="22">
        <v>44084</v>
      </c>
      <c r="J973" s="23">
        <f ca="1">DATEDIF(BDD_client___segmentation__2[[#This Row],[date_web]],TODAY(),"M")</f>
        <v>30</v>
      </c>
      <c r="K97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73" s="21">
        <v>1</v>
      </c>
      <c r="M973" s="21">
        <f>BDD_client___segmentation__2[[#This Row],[24months_web]]*0.5</f>
        <v>0.5</v>
      </c>
      <c r="N973" s="21">
        <f ca="1">SUM(BDD_client___segmentation__2[[#This Row],[montant_score]],BDD_client___segmentation__2[[#This Row],[recence_score]],BDD_client___segmentation__2[[#This Row],[frequence_score]])</f>
        <v>20.5</v>
      </c>
      <c r="O973" s="19" t="s">
        <v>4806</v>
      </c>
      <c r="P973" s="19" t="s">
        <v>4807</v>
      </c>
      <c r="Q973" s="19" t="s">
        <v>4808</v>
      </c>
      <c r="R973" s="20">
        <v>44849</v>
      </c>
      <c r="S973">
        <v>768</v>
      </c>
      <c r="T973">
        <v>77</v>
      </c>
    </row>
    <row r="974" spans="1:20" x14ac:dyDescent="0.25">
      <c r="A974">
        <v>973</v>
      </c>
      <c r="B974" s="19" t="s">
        <v>4809</v>
      </c>
      <c r="C974" s="19" t="s">
        <v>4810</v>
      </c>
      <c r="D974" s="19" t="s">
        <v>4811</v>
      </c>
      <c r="E974" s="19" t="s">
        <v>48</v>
      </c>
      <c r="F974" s="19" t="s">
        <v>125</v>
      </c>
      <c r="G974" s="21">
        <v>4096</v>
      </c>
      <c r="H97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74" s="22">
        <v>43703</v>
      </c>
      <c r="J974" s="23">
        <f ca="1">DATEDIF(BDD_client___segmentation__2[[#This Row],[date_web]],TODAY(),"M")</f>
        <v>43</v>
      </c>
      <c r="K97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74" s="21">
        <v>15</v>
      </c>
      <c r="M974" s="21">
        <f>BDD_client___segmentation__2[[#This Row],[24months_web]]*0.5</f>
        <v>7.5</v>
      </c>
      <c r="N974" s="21">
        <f ca="1">SUM(BDD_client___segmentation__2[[#This Row],[montant_score]],BDD_client___segmentation__2[[#This Row],[recence_score]],BDD_client___segmentation__2[[#This Row],[frequence_score]])</f>
        <v>37.5</v>
      </c>
      <c r="O974" s="19" t="s">
        <v>542</v>
      </c>
      <c r="P974" s="19" t="s">
        <v>4316</v>
      </c>
      <c r="Q974" s="19" t="s">
        <v>4317</v>
      </c>
      <c r="R974" s="20">
        <v>43652</v>
      </c>
      <c r="S974">
        <v>1947</v>
      </c>
      <c r="T974">
        <v>200</v>
      </c>
    </row>
    <row r="975" spans="1:20" x14ac:dyDescent="0.25">
      <c r="A975">
        <v>974</v>
      </c>
      <c r="B975" s="19" t="s">
        <v>2787</v>
      </c>
      <c r="C975" s="19" t="s">
        <v>4812</v>
      </c>
      <c r="D975" s="19" t="s">
        <v>4813</v>
      </c>
      <c r="E975" s="19" t="s">
        <v>48</v>
      </c>
      <c r="F975" s="19" t="s">
        <v>49</v>
      </c>
      <c r="G975" s="21">
        <v>706</v>
      </c>
      <c r="H97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10</v>
      </c>
      <c r="I975" s="22">
        <v>44855</v>
      </c>
      <c r="J975" s="23">
        <f ca="1">DATEDIF(BDD_client___segmentation__2[[#This Row],[date_web]],TODAY(),"M")</f>
        <v>5</v>
      </c>
      <c r="K97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75" s="21">
        <v>21</v>
      </c>
      <c r="M975" s="21">
        <f>BDD_client___segmentation__2[[#This Row],[24months_web]]*0.5</f>
        <v>10.5</v>
      </c>
      <c r="N975" s="21">
        <f ca="1">SUM(BDD_client___segmentation__2[[#This Row],[montant_score]],BDD_client___segmentation__2[[#This Row],[recence_score]],BDD_client___segmentation__2[[#This Row],[frequence_score]])</f>
        <v>30.5</v>
      </c>
      <c r="O975" s="19" t="s">
        <v>4814</v>
      </c>
      <c r="P975" s="19" t="s">
        <v>4479</v>
      </c>
      <c r="Q975" s="19" t="s">
        <v>979</v>
      </c>
      <c r="R975" s="20">
        <v>43198</v>
      </c>
      <c r="S975">
        <v>2804</v>
      </c>
      <c r="T975">
        <v>52</v>
      </c>
    </row>
    <row r="976" spans="1:20" x14ac:dyDescent="0.25">
      <c r="A976">
        <v>975</v>
      </c>
      <c r="B976" s="19" t="s">
        <v>4815</v>
      </c>
      <c r="C976" s="19" t="s">
        <v>4816</v>
      </c>
      <c r="D976" s="19" t="s">
        <v>4817</v>
      </c>
      <c r="E976" s="19" t="s">
        <v>62</v>
      </c>
      <c r="F976" s="19" t="s">
        <v>49</v>
      </c>
      <c r="G976" s="21">
        <v>2651</v>
      </c>
      <c r="H97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76" s="22">
        <v>44205</v>
      </c>
      <c r="J976" s="23">
        <f ca="1">DATEDIF(BDD_client___segmentation__2[[#This Row],[date_web]],TODAY(),"M")</f>
        <v>26</v>
      </c>
      <c r="K97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76" s="21">
        <v>21</v>
      </c>
      <c r="M976" s="21">
        <f>BDD_client___segmentation__2[[#This Row],[24months_web]]*0.5</f>
        <v>10.5</v>
      </c>
      <c r="N976" s="21">
        <f ca="1">SUM(BDD_client___segmentation__2[[#This Row],[montant_score]],BDD_client___segmentation__2[[#This Row],[recence_score]],BDD_client___segmentation__2[[#This Row],[frequence_score]])</f>
        <v>30.5</v>
      </c>
      <c r="O976" s="19" t="s">
        <v>909</v>
      </c>
      <c r="P976" s="19" t="s">
        <v>4818</v>
      </c>
      <c r="Q976" s="19" t="s">
        <v>4382</v>
      </c>
      <c r="R976" s="20">
        <v>43204</v>
      </c>
      <c r="S976">
        <v>2369</v>
      </c>
      <c r="T976">
        <v>70</v>
      </c>
    </row>
    <row r="977" spans="1:20" x14ac:dyDescent="0.25">
      <c r="A977">
        <v>976</v>
      </c>
      <c r="B977" s="19" t="s">
        <v>2787</v>
      </c>
      <c r="C977" s="19" t="s">
        <v>4819</v>
      </c>
      <c r="D977" s="19" t="s">
        <v>4820</v>
      </c>
      <c r="E977" s="19" t="s">
        <v>48</v>
      </c>
      <c r="F977" s="19" t="s">
        <v>49</v>
      </c>
      <c r="G977" s="21">
        <v>3875</v>
      </c>
      <c r="H97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77" s="22">
        <v>43872</v>
      </c>
      <c r="J977" s="23">
        <f ca="1">DATEDIF(BDD_client___segmentation__2[[#This Row],[date_web]],TODAY(),"M")</f>
        <v>37</v>
      </c>
      <c r="K97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77" s="21">
        <v>14</v>
      </c>
      <c r="M977" s="21">
        <f>BDD_client___segmentation__2[[#This Row],[24months_web]]*0.5</f>
        <v>7</v>
      </c>
      <c r="N977" s="21">
        <f ca="1">SUM(BDD_client___segmentation__2[[#This Row],[montant_score]],BDD_client___segmentation__2[[#This Row],[recence_score]],BDD_client___segmentation__2[[#This Row],[frequence_score]])</f>
        <v>37</v>
      </c>
      <c r="O977" s="19" t="s">
        <v>836</v>
      </c>
      <c r="P977" s="19" t="s">
        <v>4821</v>
      </c>
      <c r="Q977" s="19" t="s">
        <v>680</v>
      </c>
      <c r="R977" s="20">
        <v>43277</v>
      </c>
      <c r="S977">
        <v>3076</v>
      </c>
      <c r="T977">
        <v>26</v>
      </c>
    </row>
    <row r="978" spans="1:20" x14ac:dyDescent="0.25">
      <c r="A978">
        <v>977</v>
      </c>
      <c r="B978" s="19" t="s">
        <v>4822</v>
      </c>
      <c r="C978" s="19" t="s">
        <v>4823</v>
      </c>
      <c r="D978" s="19" t="s">
        <v>4824</v>
      </c>
      <c r="E978" s="19" t="s">
        <v>48</v>
      </c>
      <c r="F978" s="19" t="s">
        <v>49</v>
      </c>
      <c r="G978" s="21">
        <v>2401</v>
      </c>
      <c r="H97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78" s="22">
        <v>43470</v>
      </c>
      <c r="J978" s="23">
        <f ca="1">DATEDIF(BDD_client___segmentation__2[[#This Row],[date_web]],TODAY(),"M")</f>
        <v>50</v>
      </c>
      <c r="K97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78" s="21">
        <v>29</v>
      </c>
      <c r="M978" s="21">
        <f>BDD_client___segmentation__2[[#This Row],[24months_web]]*0.5</f>
        <v>14.5</v>
      </c>
      <c r="N978" s="21">
        <f ca="1">SUM(BDD_client___segmentation__2[[#This Row],[montant_score]],BDD_client___segmentation__2[[#This Row],[recence_score]],BDD_client___segmentation__2[[#This Row],[frequence_score]])</f>
        <v>34.5</v>
      </c>
      <c r="O978" s="19" t="s">
        <v>283</v>
      </c>
      <c r="P978" s="19" t="s">
        <v>4825</v>
      </c>
      <c r="Q978" s="19" t="s">
        <v>4826</v>
      </c>
      <c r="R978" s="20">
        <v>43216</v>
      </c>
      <c r="S978">
        <v>2318</v>
      </c>
      <c r="T978">
        <v>132</v>
      </c>
    </row>
    <row r="979" spans="1:20" x14ac:dyDescent="0.25">
      <c r="A979">
        <v>978</v>
      </c>
      <c r="B979" s="19" t="s">
        <v>4341</v>
      </c>
      <c r="C979" s="19" t="s">
        <v>4827</v>
      </c>
      <c r="D979" s="19" t="s">
        <v>4828</v>
      </c>
      <c r="E979" s="19" t="s">
        <v>48</v>
      </c>
      <c r="F979" s="19" t="s">
        <v>49</v>
      </c>
      <c r="G979" s="21">
        <v>246</v>
      </c>
      <c r="H97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979" s="22">
        <v>43846</v>
      </c>
      <c r="J979" s="23">
        <f ca="1">DATEDIF(BDD_client___segmentation__2[[#This Row],[date_web]],TODAY(),"M")</f>
        <v>38</v>
      </c>
      <c r="K97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79" s="21">
        <v>28</v>
      </c>
      <c r="M979" s="21">
        <f>BDD_client___segmentation__2[[#This Row],[24months_web]]*0.5</f>
        <v>14</v>
      </c>
      <c r="N979" s="21">
        <f ca="1">SUM(BDD_client___segmentation__2[[#This Row],[montant_score]],BDD_client___segmentation__2[[#This Row],[recence_score]],BDD_client___segmentation__2[[#This Row],[frequence_score]])</f>
        <v>19</v>
      </c>
      <c r="O979" s="19" t="s">
        <v>4829</v>
      </c>
      <c r="P979" s="19" t="s">
        <v>4830</v>
      </c>
      <c r="Q979" s="19" t="s">
        <v>4831</v>
      </c>
      <c r="R979" s="20">
        <v>44808</v>
      </c>
      <c r="S979">
        <v>4382</v>
      </c>
      <c r="T979">
        <v>250</v>
      </c>
    </row>
    <row r="980" spans="1:20" x14ac:dyDescent="0.25">
      <c r="A980">
        <v>979</v>
      </c>
      <c r="B980" s="19" t="s">
        <v>4832</v>
      </c>
      <c r="C980" s="19" t="s">
        <v>4833</v>
      </c>
      <c r="D980" s="19" t="s">
        <v>4834</v>
      </c>
      <c r="E980" s="19" t="s">
        <v>48</v>
      </c>
      <c r="F980" s="19" t="s">
        <v>49</v>
      </c>
      <c r="G980" s="21">
        <v>4179</v>
      </c>
      <c r="H98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80" s="22">
        <v>43527</v>
      </c>
      <c r="J980" s="23">
        <f ca="1">DATEDIF(BDD_client___segmentation__2[[#This Row],[date_web]],TODAY(),"M")</f>
        <v>48</v>
      </c>
      <c r="K98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80" s="21">
        <v>18</v>
      </c>
      <c r="M980" s="21">
        <f>BDD_client___segmentation__2[[#This Row],[24months_web]]*0.5</f>
        <v>9</v>
      </c>
      <c r="N980" s="21">
        <f ca="1">SUM(BDD_client___segmentation__2[[#This Row],[montant_score]],BDD_client___segmentation__2[[#This Row],[recence_score]],BDD_client___segmentation__2[[#This Row],[frequence_score]])</f>
        <v>39</v>
      </c>
      <c r="O980" s="19" t="s">
        <v>4835</v>
      </c>
      <c r="P980" s="19" t="s">
        <v>4836</v>
      </c>
      <c r="Q980" s="19" t="s">
        <v>4837</v>
      </c>
      <c r="R980" s="20">
        <v>44336</v>
      </c>
      <c r="S980">
        <v>797</v>
      </c>
      <c r="T980">
        <v>87</v>
      </c>
    </row>
    <row r="981" spans="1:20" x14ac:dyDescent="0.25">
      <c r="A981">
        <v>980</v>
      </c>
      <c r="B981" s="19" t="s">
        <v>4838</v>
      </c>
      <c r="C981" s="19" t="s">
        <v>4839</v>
      </c>
      <c r="D981" s="19" t="s">
        <v>4840</v>
      </c>
      <c r="E981" s="19" t="s">
        <v>62</v>
      </c>
      <c r="F981" s="19" t="s">
        <v>49</v>
      </c>
      <c r="G981" s="21">
        <v>1728</v>
      </c>
      <c r="H98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81" s="22">
        <v>43918</v>
      </c>
      <c r="J981" s="23">
        <f ca="1">DATEDIF(BDD_client___segmentation__2[[#This Row],[date_web]],TODAY(),"M")</f>
        <v>35</v>
      </c>
      <c r="K98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81" s="21">
        <v>7</v>
      </c>
      <c r="M981" s="21">
        <f>BDD_client___segmentation__2[[#This Row],[24months_web]]*0.5</f>
        <v>3.5</v>
      </c>
      <c r="N981" s="21">
        <f ca="1">SUM(BDD_client___segmentation__2[[#This Row],[montant_score]],BDD_client___segmentation__2[[#This Row],[recence_score]],BDD_client___segmentation__2[[#This Row],[frequence_score]])</f>
        <v>23.5</v>
      </c>
      <c r="O981" s="19" t="s">
        <v>4841</v>
      </c>
      <c r="P981" s="19" t="s">
        <v>4842</v>
      </c>
      <c r="Q981" s="19" t="s">
        <v>1073</v>
      </c>
      <c r="R981" s="20">
        <v>43623</v>
      </c>
      <c r="S981">
        <v>3566</v>
      </c>
      <c r="T981">
        <v>61</v>
      </c>
    </row>
    <row r="982" spans="1:20" x14ac:dyDescent="0.25">
      <c r="A982">
        <v>981</v>
      </c>
      <c r="B982" s="19" t="s">
        <v>4843</v>
      </c>
      <c r="C982" s="19" t="s">
        <v>4844</v>
      </c>
      <c r="D982" s="19" t="s">
        <v>4845</v>
      </c>
      <c r="E982" s="19" t="s">
        <v>48</v>
      </c>
      <c r="F982" s="19" t="s">
        <v>49</v>
      </c>
      <c r="G982" s="21">
        <v>2627</v>
      </c>
      <c r="H98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82" s="22">
        <v>44528</v>
      </c>
      <c r="J982" s="23">
        <f ca="1">DATEDIF(BDD_client___segmentation__2[[#This Row],[date_web]],TODAY(),"M")</f>
        <v>15</v>
      </c>
      <c r="K98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82" s="21">
        <v>5</v>
      </c>
      <c r="M982" s="21">
        <f>BDD_client___segmentation__2[[#This Row],[24months_web]]*0.5</f>
        <v>2.5</v>
      </c>
      <c r="N982" s="21">
        <f ca="1">SUM(BDD_client___segmentation__2[[#This Row],[montant_score]],BDD_client___segmentation__2[[#This Row],[recence_score]],BDD_client___segmentation__2[[#This Row],[frequence_score]])</f>
        <v>23.5</v>
      </c>
      <c r="O982" s="19" t="s">
        <v>306</v>
      </c>
      <c r="P982" s="19" t="s">
        <v>4846</v>
      </c>
      <c r="Q982" s="19" t="s">
        <v>571</v>
      </c>
      <c r="R982" s="20">
        <v>43200</v>
      </c>
      <c r="S982">
        <v>2814</v>
      </c>
      <c r="T982">
        <v>48</v>
      </c>
    </row>
    <row r="983" spans="1:20" x14ac:dyDescent="0.25">
      <c r="A983">
        <v>982</v>
      </c>
      <c r="B983" s="19" t="s">
        <v>4847</v>
      </c>
      <c r="C983" s="19" t="s">
        <v>4848</v>
      </c>
      <c r="D983" s="19" t="s">
        <v>4849</v>
      </c>
      <c r="E983" s="19" t="s">
        <v>48</v>
      </c>
      <c r="F983" s="19" t="s">
        <v>205</v>
      </c>
      <c r="G983" s="21">
        <v>1393</v>
      </c>
      <c r="H98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83" s="22">
        <v>43115</v>
      </c>
      <c r="J983" s="23">
        <f ca="1">DATEDIF(BDD_client___segmentation__2[[#This Row],[date_web]],TODAY(),"M")</f>
        <v>62</v>
      </c>
      <c r="K98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83" s="21">
        <v>28</v>
      </c>
      <c r="M983" s="21">
        <f>BDD_client___segmentation__2[[#This Row],[24months_web]]*0.5</f>
        <v>14</v>
      </c>
      <c r="N983" s="21">
        <f ca="1">SUM(BDD_client___segmentation__2[[#This Row],[montant_score]],BDD_client___segmentation__2[[#This Row],[recence_score]],BDD_client___segmentation__2[[#This Row],[frequence_score]])</f>
        <v>34</v>
      </c>
      <c r="O983" s="19" t="s">
        <v>445</v>
      </c>
      <c r="P983" s="19" t="s">
        <v>1057</v>
      </c>
      <c r="Q983" s="19" t="s">
        <v>605</v>
      </c>
      <c r="R983" s="20">
        <v>43533</v>
      </c>
      <c r="S983">
        <v>262</v>
      </c>
      <c r="T983">
        <v>65</v>
      </c>
    </row>
    <row r="984" spans="1:20" x14ac:dyDescent="0.25">
      <c r="A984">
        <v>983</v>
      </c>
      <c r="B984" s="19" t="s">
        <v>4850</v>
      </c>
      <c r="C984" s="19" t="s">
        <v>4851</v>
      </c>
      <c r="D984" s="19" t="s">
        <v>4852</v>
      </c>
      <c r="E984" s="19" t="s">
        <v>48</v>
      </c>
      <c r="F984" s="19" t="s">
        <v>49</v>
      </c>
      <c r="G984" s="21">
        <v>347</v>
      </c>
      <c r="H98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5</v>
      </c>
      <c r="I984" s="22">
        <v>44690</v>
      </c>
      <c r="J984" s="23">
        <f ca="1">DATEDIF(BDD_client___segmentation__2[[#This Row],[date_web]],TODAY(),"M")</f>
        <v>10</v>
      </c>
      <c r="K98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84" s="21">
        <v>26</v>
      </c>
      <c r="M984" s="21">
        <f>BDD_client___segmentation__2[[#This Row],[24months_web]]*0.5</f>
        <v>13</v>
      </c>
      <c r="N984" s="21">
        <f ca="1">SUM(BDD_client___segmentation__2[[#This Row],[montant_score]],BDD_client___segmentation__2[[#This Row],[recence_score]],BDD_client___segmentation__2[[#This Row],[frequence_score]])</f>
        <v>23</v>
      </c>
      <c r="O984" s="19" t="s">
        <v>4853</v>
      </c>
      <c r="P984" s="19" t="s">
        <v>4854</v>
      </c>
      <c r="Q984" s="19" t="s">
        <v>189</v>
      </c>
      <c r="R984" s="20">
        <v>43543</v>
      </c>
      <c r="S984">
        <v>1774</v>
      </c>
      <c r="T984">
        <v>172</v>
      </c>
    </row>
    <row r="985" spans="1:20" x14ac:dyDescent="0.25">
      <c r="A985">
        <v>984</v>
      </c>
      <c r="B985" s="19" t="s">
        <v>4855</v>
      </c>
      <c r="C985" s="19" t="s">
        <v>4856</v>
      </c>
      <c r="D985" s="19" t="s">
        <v>4857</v>
      </c>
      <c r="E985" s="19" t="s">
        <v>48</v>
      </c>
      <c r="F985" s="19" t="s">
        <v>63</v>
      </c>
      <c r="G985" s="21">
        <v>3126</v>
      </c>
      <c r="H98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85" s="22">
        <v>43699</v>
      </c>
      <c r="J985" s="23">
        <f ca="1">DATEDIF(BDD_client___segmentation__2[[#This Row],[date_web]],TODAY(),"M")</f>
        <v>43</v>
      </c>
      <c r="K98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85" s="21">
        <v>23</v>
      </c>
      <c r="M985" s="21">
        <f>BDD_client___segmentation__2[[#This Row],[24months_web]]*0.5</f>
        <v>11.5</v>
      </c>
      <c r="N985" s="21">
        <f ca="1">SUM(BDD_client___segmentation__2[[#This Row],[montant_score]],BDD_client___segmentation__2[[#This Row],[recence_score]],BDD_client___segmentation__2[[#This Row],[frequence_score]])</f>
        <v>41.5</v>
      </c>
      <c r="O985" s="19" t="s">
        <v>4858</v>
      </c>
      <c r="P985" s="19" t="s">
        <v>4859</v>
      </c>
      <c r="Q985" s="19" t="s">
        <v>4860</v>
      </c>
      <c r="R985" s="20">
        <v>43278</v>
      </c>
      <c r="S985">
        <v>1749</v>
      </c>
      <c r="T985">
        <v>62</v>
      </c>
    </row>
    <row r="986" spans="1:20" x14ac:dyDescent="0.25">
      <c r="A986">
        <v>985</v>
      </c>
      <c r="B986" s="19" t="s">
        <v>4861</v>
      </c>
      <c r="C986" s="19" t="s">
        <v>4862</v>
      </c>
      <c r="D986" s="19" t="s">
        <v>4863</v>
      </c>
      <c r="E986" s="19" t="s">
        <v>62</v>
      </c>
      <c r="F986" s="19" t="s">
        <v>49</v>
      </c>
      <c r="G986" s="21">
        <v>3542</v>
      </c>
      <c r="H98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86" s="22">
        <v>43969</v>
      </c>
      <c r="J986" s="23">
        <f ca="1">DATEDIF(BDD_client___segmentation__2[[#This Row],[date_web]],TODAY(),"M")</f>
        <v>34</v>
      </c>
      <c r="K98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86" s="21">
        <v>9</v>
      </c>
      <c r="M986" s="21">
        <f>BDD_client___segmentation__2[[#This Row],[24months_web]]*0.5</f>
        <v>4.5</v>
      </c>
      <c r="N986" s="21">
        <f ca="1">SUM(BDD_client___segmentation__2[[#This Row],[montant_score]],BDD_client___segmentation__2[[#This Row],[recence_score]],BDD_client___segmentation__2[[#This Row],[frequence_score]])</f>
        <v>34.5</v>
      </c>
      <c r="O986" s="19" t="s">
        <v>4864</v>
      </c>
      <c r="P986" s="19" t="s">
        <v>1362</v>
      </c>
      <c r="Q986" s="19" t="s">
        <v>89</v>
      </c>
      <c r="R986" s="20">
        <v>43309</v>
      </c>
      <c r="S986">
        <v>2597</v>
      </c>
      <c r="T986">
        <v>39</v>
      </c>
    </row>
    <row r="987" spans="1:20" x14ac:dyDescent="0.25">
      <c r="A987">
        <v>986</v>
      </c>
      <c r="B987" s="19" t="s">
        <v>250</v>
      </c>
      <c r="C987" s="19" t="s">
        <v>4865</v>
      </c>
      <c r="D987" s="19" t="s">
        <v>4866</v>
      </c>
      <c r="E987" s="19" t="s">
        <v>48</v>
      </c>
      <c r="F987" s="19" t="s">
        <v>125</v>
      </c>
      <c r="G987" s="21">
        <v>2159</v>
      </c>
      <c r="H98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87" s="22">
        <v>44313</v>
      </c>
      <c r="J987" s="23">
        <f ca="1">DATEDIF(BDD_client___segmentation__2[[#This Row],[date_web]],TODAY(),"M")</f>
        <v>23</v>
      </c>
      <c r="K98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87" s="21">
        <v>2</v>
      </c>
      <c r="M987" s="21">
        <f>BDD_client___segmentation__2[[#This Row],[24months_web]]*0.5</f>
        <v>1</v>
      </c>
      <c r="N987" s="21">
        <f ca="1">SUM(BDD_client___segmentation__2[[#This Row],[montant_score]],BDD_client___segmentation__2[[#This Row],[recence_score]],BDD_client___segmentation__2[[#This Row],[frequence_score]])</f>
        <v>22</v>
      </c>
      <c r="O987" s="19" t="s">
        <v>4867</v>
      </c>
      <c r="P987" s="19" t="s">
        <v>3964</v>
      </c>
      <c r="Q987" s="19" t="s">
        <v>3965</v>
      </c>
      <c r="R987" s="20">
        <v>43697</v>
      </c>
      <c r="S987">
        <v>39</v>
      </c>
      <c r="T987">
        <v>213</v>
      </c>
    </row>
    <row r="988" spans="1:20" x14ac:dyDescent="0.25">
      <c r="A988">
        <v>987</v>
      </c>
      <c r="B988" s="19" t="s">
        <v>4868</v>
      </c>
      <c r="C988" s="19" t="s">
        <v>4869</v>
      </c>
      <c r="D988" s="19" t="s">
        <v>4870</v>
      </c>
      <c r="E988" s="19" t="s">
        <v>48</v>
      </c>
      <c r="F988" s="19" t="s">
        <v>49</v>
      </c>
      <c r="G988" s="21">
        <v>4291</v>
      </c>
      <c r="H98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88" s="22">
        <v>44870</v>
      </c>
      <c r="J988" s="23">
        <f ca="1">DATEDIF(BDD_client___segmentation__2[[#This Row],[date_web]],TODAY(),"M")</f>
        <v>4</v>
      </c>
      <c r="K98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88" s="21">
        <v>21</v>
      </c>
      <c r="M988" s="21">
        <f>BDD_client___segmentation__2[[#This Row],[24months_web]]*0.5</f>
        <v>10.5</v>
      </c>
      <c r="N988" s="21">
        <f ca="1">SUM(BDD_client___segmentation__2[[#This Row],[montant_score]],BDD_client___segmentation__2[[#This Row],[recence_score]],BDD_client___segmentation__2[[#This Row],[frequence_score]])</f>
        <v>50.5</v>
      </c>
      <c r="O988" s="19" t="s">
        <v>306</v>
      </c>
      <c r="P988" s="19" t="s">
        <v>2974</v>
      </c>
      <c r="Q988" s="19" t="s">
        <v>997</v>
      </c>
      <c r="R988" s="20">
        <v>44051</v>
      </c>
      <c r="S988">
        <v>3156</v>
      </c>
      <c r="T988">
        <v>35</v>
      </c>
    </row>
    <row r="989" spans="1:20" x14ac:dyDescent="0.25">
      <c r="A989">
        <v>988</v>
      </c>
      <c r="B989" s="19" t="s">
        <v>4871</v>
      </c>
      <c r="C989" s="19" t="s">
        <v>4872</v>
      </c>
      <c r="D989" s="19" t="s">
        <v>4873</v>
      </c>
      <c r="E989" s="19" t="s">
        <v>62</v>
      </c>
      <c r="F989" s="19" t="s">
        <v>49</v>
      </c>
      <c r="G989" s="21">
        <v>2776</v>
      </c>
      <c r="H98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89" s="22">
        <v>43444</v>
      </c>
      <c r="J989" s="23">
        <f ca="1">DATEDIF(BDD_client___segmentation__2[[#This Row],[date_web]],TODAY(),"M")</f>
        <v>51</v>
      </c>
      <c r="K98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89" s="21">
        <v>26</v>
      </c>
      <c r="M989" s="21">
        <f>BDD_client___segmentation__2[[#This Row],[24months_web]]*0.5</f>
        <v>13</v>
      </c>
      <c r="N989" s="21">
        <f ca="1">SUM(BDD_client___segmentation__2[[#This Row],[montant_score]],BDD_client___segmentation__2[[#This Row],[recence_score]],BDD_client___segmentation__2[[#This Row],[frequence_score]])</f>
        <v>33</v>
      </c>
      <c r="O989" s="19" t="s">
        <v>620</v>
      </c>
      <c r="P989" s="19" t="s">
        <v>4874</v>
      </c>
      <c r="Q989" s="19" t="s">
        <v>3317</v>
      </c>
      <c r="R989" s="20">
        <v>44466</v>
      </c>
      <c r="S989">
        <v>98</v>
      </c>
      <c r="T989">
        <v>82</v>
      </c>
    </row>
    <row r="990" spans="1:20" x14ac:dyDescent="0.25">
      <c r="A990">
        <v>989</v>
      </c>
      <c r="B990" s="19" t="s">
        <v>1529</v>
      </c>
      <c r="C990" s="19" t="s">
        <v>4875</v>
      </c>
      <c r="D990" s="19" t="s">
        <v>4876</v>
      </c>
      <c r="E990" s="19" t="s">
        <v>48</v>
      </c>
      <c r="F990" s="19" t="s">
        <v>205</v>
      </c>
      <c r="G990" s="21">
        <v>4464</v>
      </c>
      <c r="H99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90" s="22">
        <v>44730</v>
      </c>
      <c r="J990" s="23">
        <f ca="1">DATEDIF(BDD_client___segmentation__2[[#This Row],[date_web]],TODAY(),"M")</f>
        <v>9</v>
      </c>
      <c r="K99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90" s="21">
        <v>25</v>
      </c>
      <c r="M990" s="21">
        <f>BDD_client___segmentation__2[[#This Row],[24months_web]]*0.5</f>
        <v>12.5</v>
      </c>
      <c r="N990" s="21">
        <f ca="1">SUM(BDD_client___segmentation__2[[#This Row],[montant_score]],BDD_client___segmentation__2[[#This Row],[recence_score]],BDD_client___segmentation__2[[#This Row],[frequence_score]])</f>
        <v>47.5</v>
      </c>
      <c r="O990" s="19" t="s">
        <v>2321</v>
      </c>
      <c r="P990" s="19" t="s">
        <v>4877</v>
      </c>
      <c r="Q990" s="19" t="s">
        <v>2837</v>
      </c>
      <c r="R990" s="20">
        <v>44755</v>
      </c>
      <c r="S990">
        <v>3525</v>
      </c>
      <c r="T990">
        <v>109</v>
      </c>
    </row>
    <row r="991" spans="1:20" x14ac:dyDescent="0.25">
      <c r="A991">
        <v>990</v>
      </c>
      <c r="B991" s="19" t="s">
        <v>4878</v>
      </c>
      <c r="C991" s="19" t="s">
        <v>4879</v>
      </c>
      <c r="D991" s="19" t="s">
        <v>4880</v>
      </c>
      <c r="E991" s="19" t="s">
        <v>48</v>
      </c>
      <c r="F991" s="19" t="s">
        <v>49</v>
      </c>
      <c r="G991" s="21">
        <v>3291</v>
      </c>
      <c r="H99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91" s="22">
        <v>44141</v>
      </c>
      <c r="J991" s="23">
        <f ca="1">DATEDIF(BDD_client___segmentation__2[[#This Row],[date_web]],TODAY(),"M")</f>
        <v>28</v>
      </c>
      <c r="K99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91" s="21">
        <v>21</v>
      </c>
      <c r="M991" s="21">
        <f>BDD_client___segmentation__2[[#This Row],[24months_web]]*0.5</f>
        <v>10.5</v>
      </c>
      <c r="N991" s="21">
        <f ca="1">SUM(BDD_client___segmentation__2[[#This Row],[montant_score]],BDD_client___segmentation__2[[#This Row],[recence_score]],BDD_client___segmentation__2[[#This Row],[frequence_score]])</f>
        <v>40.5</v>
      </c>
      <c r="O991" s="19" t="s">
        <v>392</v>
      </c>
      <c r="P991" s="19" t="s">
        <v>4881</v>
      </c>
      <c r="Q991" s="19" t="s">
        <v>3667</v>
      </c>
      <c r="R991" s="20">
        <v>44676</v>
      </c>
      <c r="S991">
        <v>3810</v>
      </c>
      <c r="T991">
        <v>125</v>
      </c>
    </row>
    <row r="992" spans="1:20" x14ac:dyDescent="0.25">
      <c r="A992">
        <v>991</v>
      </c>
      <c r="B992" s="19" t="s">
        <v>4882</v>
      </c>
      <c r="C992" s="19" t="s">
        <v>4883</v>
      </c>
      <c r="D992" s="19" t="s">
        <v>4884</v>
      </c>
      <c r="E992" s="19" t="s">
        <v>48</v>
      </c>
      <c r="F992" s="19" t="s">
        <v>49</v>
      </c>
      <c r="G992" s="21">
        <v>4222</v>
      </c>
      <c r="H992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92" s="22">
        <v>43588</v>
      </c>
      <c r="J992" s="23">
        <f ca="1">DATEDIF(BDD_client___segmentation__2[[#This Row],[date_web]],TODAY(),"M")</f>
        <v>46</v>
      </c>
      <c r="K992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92" s="21">
        <v>29</v>
      </c>
      <c r="M992" s="21">
        <f>BDD_client___segmentation__2[[#This Row],[24months_web]]*0.5</f>
        <v>14.5</v>
      </c>
      <c r="N992" s="21">
        <f ca="1">SUM(BDD_client___segmentation__2[[#This Row],[montant_score]],BDD_client___segmentation__2[[#This Row],[recence_score]],BDD_client___segmentation__2[[#This Row],[frequence_score]])</f>
        <v>44.5</v>
      </c>
      <c r="O992" s="19" t="s">
        <v>4885</v>
      </c>
      <c r="P992" s="19" t="s">
        <v>1167</v>
      </c>
      <c r="Q992" s="19" t="s">
        <v>331</v>
      </c>
      <c r="R992" s="20">
        <v>44372</v>
      </c>
      <c r="S992">
        <v>1603</v>
      </c>
      <c r="T992">
        <v>180</v>
      </c>
    </row>
    <row r="993" spans="1:20" x14ac:dyDescent="0.25">
      <c r="A993">
        <v>992</v>
      </c>
      <c r="B993" s="19" t="s">
        <v>4886</v>
      </c>
      <c r="C993" s="19" t="s">
        <v>4887</v>
      </c>
      <c r="D993" s="19" t="s">
        <v>4888</v>
      </c>
      <c r="E993" s="19" t="s">
        <v>48</v>
      </c>
      <c r="F993" s="19" t="s">
        <v>63</v>
      </c>
      <c r="G993" s="21">
        <v>1310</v>
      </c>
      <c r="H993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93" s="22">
        <v>44839</v>
      </c>
      <c r="J993" s="23">
        <f ca="1">DATEDIF(BDD_client___segmentation__2[[#This Row],[date_web]],TODAY(),"M")</f>
        <v>5</v>
      </c>
      <c r="K993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93" s="21">
        <v>19</v>
      </c>
      <c r="M993" s="21">
        <f>BDD_client___segmentation__2[[#This Row],[24months_web]]*0.5</f>
        <v>9.5</v>
      </c>
      <c r="N993" s="21">
        <f ca="1">SUM(BDD_client___segmentation__2[[#This Row],[montant_score]],BDD_client___segmentation__2[[#This Row],[recence_score]],BDD_client___segmentation__2[[#This Row],[frequence_score]])</f>
        <v>39.5</v>
      </c>
      <c r="O993" s="19" t="s">
        <v>4889</v>
      </c>
      <c r="P993" s="19" t="s">
        <v>4890</v>
      </c>
      <c r="Q993" s="19" t="s">
        <v>359</v>
      </c>
      <c r="R993" s="20">
        <v>43707</v>
      </c>
      <c r="S993">
        <v>3932</v>
      </c>
      <c r="T993">
        <v>59</v>
      </c>
    </row>
    <row r="994" spans="1:20" x14ac:dyDescent="0.25">
      <c r="A994">
        <v>993</v>
      </c>
      <c r="B994" s="19" t="s">
        <v>4891</v>
      </c>
      <c r="C994" s="19" t="s">
        <v>4892</v>
      </c>
      <c r="D994" s="19" t="s">
        <v>4893</v>
      </c>
      <c r="E994" s="19" t="s">
        <v>48</v>
      </c>
      <c r="F994" s="19" t="s">
        <v>125</v>
      </c>
      <c r="G994" s="21">
        <v>1819</v>
      </c>
      <c r="H994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94" s="22">
        <v>44339</v>
      </c>
      <c r="J994" s="23">
        <f ca="1">DATEDIF(BDD_client___segmentation__2[[#This Row],[date_web]],TODAY(),"M")</f>
        <v>22</v>
      </c>
      <c r="K994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94" s="21">
        <v>17</v>
      </c>
      <c r="M994" s="21">
        <f>BDD_client___segmentation__2[[#This Row],[24months_web]]*0.5</f>
        <v>8.5</v>
      </c>
      <c r="N994" s="21">
        <f ca="1">SUM(BDD_client___segmentation__2[[#This Row],[montant_score]],BDD_client___segmentation__2[[#This Row],[recence_score]],BDD_client___segmentation__2[[#This Row],[frequence_score]])</f>
        <v>29.5</v>
      </c>
      <c r="O994" s="19" t="s">
        <v>4894</v>
      </c>
      <c r="P994" s="19" t="s">
        <v>4895</v>
      </c>
      <c r="Q994" s="19" t="s">
        <v>4896</v>
      </c>
      <c r="R994" s="20">
        <v>44901</v>
      </c>
      <c r="S994">
        <v>4442</v>
      </c>
      <c r="T994">
        <v>163</v>
      </c>
    </row>
    <row r="995" spans="1:20" x14ac:dyDescent="0.25">
      <c r="A995">
        <v>994</v>
      </c>
      <c r="B995" s="19" t="s">
        <v>4897</v>
      </c>
      <c r="C995" s="19" t="s">
        <v>4898</v>
      </c>
      <c r="D995" s="19" t="s">
        <v>4899</v>
      </c>
      <c r="E995" s="19" t="s">
        <v>62</v>
      </c>
      <c r="F995" s="19" t="s">
        <v>125</v>
      </c>
      <c r="G995" s="21">
        <v>2414</v>
      </c>
      <c r="H995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95" s="22">
        <v>44792</v>
      </c>
      <c r="J995" s="23">
        <f ca="1">DATEDIF(BDD_client___segmentation__2[[#This Row],[date_web]],TODAY(),"M")</f>
        <v>7</v>
      </c>
      <c r="K995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95" s="21">
        <v>20</v>
      </c>
      <c r="M995" s="21">
        <f>BDD_client___segmentation__2[[#This Row],[24months_web]]*0.5</f>
        <v>10</v>
      </c>
      <c r="N995" s="21">
        <f ca="1">SUM(BDD_client___segmentation__2[[#This Row],[montant_score]],BDD_client___segmentation__2[[#This Row],[recence_score]],BDD_client___segmentation__2[[#This Row],[frequence_score]])</f>
        <v>35</v>
      </c>
      <c r="O995" s="19" t="s">
        <v>4900</v>
      </c>
      <c r="P995" s="19" t="s">
        <v>4901</v>
      </c>
      <c r="Q995" s="19" t="s">
        <v>4902</v>
      </c>
      <c r="R995" s="20">
        <v>44716</v>
      </c>
      <c r="S995">
        <v>3366</v>
      </c>
      <c r="T995">
        <v>40</v>
      </c>
    </row>
    <row r="996" spans="1:20" x14ac:dyDescent="0.25">
      <c r="A996">
        <v>995</v>
      </c>
      <c r="B996" s="19" t="s">
        <v>4903</v>
      </c>
      <c r="C996" s="19" t="s">
        <v>4904</v>
      </c>
      <c r="D996" s="19" t="s">
        <v>4905</v>
      </c>
      <c r="E996" s="19" t="s">
        <v>62</v>
      </c>
      <c r="F996" s="19" t="s">
        <v>49</v>
      </c>
      <c r="G996" s="21">
        <v>4000</v>
      </c>
      <c r="H996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96" s="22">
        <v>44348</v>
      </c>
      <c r="J996" s="23">
        <f ca="1">DATEDIF(BDD_client___segmentation__2[[#This Row],[date_web]],TODAY(),"M")</f>
        <v>21</v>
      </c>
      <c r="K996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996" s="21">
        <v>22</v>
      </c>
      <c r="M996" s="21">
        <f>BDD_client___segmentation__2[[#This Row],[24months_web]]*0.5</f>
        <v>11</v>
      </c>
      <c r="N996" s="21">
        <f ca="1">SUM(BDD_client___segmentation__2[[#This Row],[montant_score]],BDD_client___segmentation__2[[#This Row],[recence_score]],BDD_client___segmentation__2[[#This Row],[frequence_score]])</f>
        <v>42</v>
      </c>
      <c r="O996" s="19" t="s">
        <v>4906</v>
      </c>
      <c r="P996" s="19" t="s">
        <v>4907</v>
      </c>
      <c r="Q996" s="19" t="s">
        <v>985</v>
      </c>
      <c r="R996" s="20">
        <v>44445</v>
      </c>
      <c r="S996">
        <v>3054</v>
      </c>
      <c r="T996">
        <v>99</v>
      </c>
    </row>
    <row r="997" spans="1:20" x14ac:dyDescent="0.25">
      <c r="A997">
        <v>996</v>
      </c>
      <c r="B997" s="19" t="s">
        <v>4908</v>
      </c>
      <c r="C997" s="19" t="s">
        <v>4909</v>
      </c>
      <c r="D997" s="19" t="s">
        <v>4910</v>
      </c>
      <c r="E997" s="19" t="s">
        <v>48</v>
      </c>
      <c r="F997" s="19" t="s">
        <v>63</v>
      </c>
      <c r="G997" s="21">
        <v>3263</v>
      </c>
      <c r="H997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97" s="22">
        <v>44813</v>
      </c>
      <c r="J997" s="23">
        <f ca="1">DATEDIF(BDD_client___segmentation__2[[#This Row],[date_web]],TODAY(),"M")</f>
        <v>6</v>
      </c>
      <c r="K997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10</v>
      </c>
      <c r="L997" s="21">
        <v>20</v>
      </c>
      <c r="M997" s="21">
        <f>BDD_client___segmentation__2[[#This Row],[24months_web]]*0.5</f>
        <v>10</v>
      </c>
      <c r="N997" s="21">
        <f ca="1">SUM(BDD_client___segmentation__2[[#This Row],[montant_score]],BDD_client___segmentation__2[[#This Row],[recence_score]],BDD_client___segmentation__2[[#This Row],[frequence_score]])</f>
        <v>50</v>
      </c>
      <c r="O997" s="19" t="s">
        <v>265</v>
      </c>
      <c r="P997" s="19" t="s">
        <v>4911</v>
      </c>
      <c r="Q997" s="19" t="s">
        <v>424</v>
      </c>
      <c r="R997" s="20">
        <v>43842</v>
      </c>
      <c r="S997">
        <v>4809</v>
      </c>
      <c r="T997">
        <v>163</v>
      </c>
    </row>
    <row r="998" spans="1:20" x14ac:dyDescent="0.25">
      <c r="A998">
        <v>997</v>
      </c>
      <c r="B998" s="19" t="s">
        <v>4912</v>
      </c>
      <c r="C998" s="19" t="s">
        <v>4913</v>
      </c>
      <c r="D998" s="19" t="s">
        <v>4914</v>
      </c>
      <c r="E998" s="19" t="s">
        <v>48</v>
      </c>
      <c r="F998" s="19" t="s">
        <v>49</v>
      </c>
      <c r="G998" s="21">
        <v>2386</v>
      </c>
      <c r="H998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998" s="22">
        <v>43911</v>
      </c>
      <c r="J998" s="23">
        <f ca="1">DATEDIF(BDD_client___segmentation__2[[#This Row],[date_web]],TODAY(),"M")</f>
        <v>36</v>
      </c>
      <c r="K998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998" s="21">
        <v>17</v>
      </c>
      <c r="M998" s="21">
        <f>BDD_client___segmentation__2[[#This Row],[24months_web]]*0.5</f>
        <v>8.5</v>
      </c>
      <c r="N998" s="21">
        <f ca="1">SUM(BDD_client___segmentation__2[[#This Row],[montant_score]],BDD_client___segmentation__2[[#This Row],[recence_score]],BDD_client___segmentation__2[[#This Row],[frequence_score]])</f>
        <v>28.5</v>
      </c>
      <c r="O998" s="19" t="s">
        <v>915</v>
      </c>
      <c r="P998" s="19" t="s">
        <v>805</v>
      </c>
      <c r="Q998" s="19" t="s">
        <v>806</v>
      </c>
      <c r="R998" s="20">
        <v>43109</v>
      </c>
      <c r="S998">
        <v>4955</v>
      </c>
      <c r="T998">
        <v>104</v>
      </c>
    </row>
    <row r="999" spans="1:20" x14ac:dyDescent="0.25">
      <c r="A999">
        <v>998</v>
      </c>
      <c r="B999" s="19" t="s">
        <v>1588</v>
      </c>
      <c r="C999" s="19" t="s">
        <v>4915</v>
      </c>
      <c r="D999" s="19" t="s">
        <v>4916</v>
      </c>
      <c r="E999" s="19" t="s">
        <v>48</v>
      </c>
      <c r="F999" s="19" t="s">
        <v>49</v>
      </c>
      <c r="G999" s="21">
        <v>3388</v>
      </c>
      <c r="H999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30</v>
      </c>
      <c r="I999" s="22">
        <v>44661</v>
      </c>
      <c r="J999" s="23">
        <f ca="1">DATEDIF(BDD_client___segmentation__2[[#This Row],[date_web]],TODAY(),"M")</f>
        <v>11</v>
      </c>
      <c r="K999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5</v>
      </c>
      <c r="L999" s="21">
        <v>3</v>
      </c>
      <c r="M999" s="21">
        <f>BDD_client___segmentation__2[[#This Row],[24months_web]]*0.5</f>
        <v>1.5</v>
      </c>
      <c r="N999" s="21">
        <f ca="1">SUM(BDD_client___segmentation__2[[#This Row],[montant_score]],BDD_client___segmentation__2[[#This Row],[recence_score]],BDD_client___segmentation__2[[#This Row],[frequence_score]])</f>
        <v>36.5</v>
      </c>
      <c r="O999" s="19" t="s">
        <v>4917</v>
      </c>
      <c r="P999" s="19" t="s">
        <v>3836</v>
      </c>
      <c r="Q999" s="19" t="s">
        <v>3837</v>
      </c>
      <c r="R999" s="20">
        <v>44051</v>
      </c>
      <c r="S999">
        <v>4496</v>
      </c>
      <c r="T999">
        <v>70</v>
      </c>
    </row>
    <row r="1000" spans="1:20" x14ac:dyDescent="0.25">
      <c r="A1000">
        <v>999</v>
      </c>
      <c r="B1000" s="19" t="s">
        <v>4918</v>
      </c>
      <c r="C1000" s="19" t="s">
        <v>4919</v>
      </c>
      <c r="D1000" s="19" t="s">
        <v>4920</v>
      </c>
      <c r="E1000" s="19" t="s">
        <v>48</v>
      </c>
      <c r="F1000" s="19" t="s">
        <v>49</v>
      </c>
      <c r="G1000" s="21">
        <v>2901</v>
      </c>
      <c r="H1000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000" s="22">
        <v>44306</v>
      </c>
      <c r="J1000" s="23">
        <f ca="1">DATEDIF(BDD_client___segmentation__2[[#This Row],[date_web]],TODAY(),"M")</f>
        <v>23</v>
      </c>
      <c r="K1000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1</v>
      </c>
      <c r="L1000" s="21">
        <v>4</v>
      </c>
      <c r="M1000" s="21">
        <f>BDD_client___segmentation__2[[#This Row],[24months_web]]*0.5</f>
        <v>2</v>
      </c>
      <c r="N1000" s="21">
        <f ca="1">SUM(BDD_client___segmentation__2[[#This Row],[montant_score]],BDD_client___segmentation__2[[#This Row],[recence_score]],BDD_client___segmentation__2[[#This Row],[frequence_score]])</f>
        <v>23</v>
      </c>
      <c r="O1000" s="19" t="s">
        <v>4921</v>
      </c>
      <c r="P1000" s="19" t="s">
        <v>4922</v>
      </c>
      <c r="Q1000" s="19" t="s">
        <v>800</v>
      </c>
      <c r="R1000" s="20">
        <v>44372</v>
      </c>
      <c r="S1000">
        <v>3554</v>
      </c>
      <c r="T1000">
        <v>133</v>
      </c>
    </row>
    <row r="1001" spans="1:20" x14ac:dyDescent="0.25">
      <c r="A1001">
        <v>1000</v>
      </c>
      <c r="B1001" s="19" t="s">
        <v>4923</v>
      </c>
      <c r="C1001" s="19" t="s">
        <v>4924</v>
      </c>
      <c r="D1001" s="19" t="s">
        <v>4925</v>
      </c>
      <c r="E1001" s="19" t="s">
        <v>48</v>
      </c>
      <c r="F1001" s="19" t="s">
        <v>49</v>
      </c>
      <c r="G1001" s="21">
        <v>2820</v>
      </c>
      <c r="H1001" s="23">
        <f>IF(BDD_client___segmentation__2[[#This Row],[amount_web]]&lt;=100,1,IF(BDD_client___segmentation__2[[#This Row],[amount_web]]&lt;=500,5,IF(BDD_client___segmentation__2[[#This Row],[amount_web]]&lt;=1000,10,IF(BDD_client___segmentation__2[[#This Row],[amount_web]]&lt;=3000,20,30))))</f>
        <v>20</v>
      </c>
      <c r="I1001" s="22">
        <v>43714</v>
      </c>
      <c r="J1001" s="23">
        <f ca="1">DATEDIF(BDD_client___segmentation__2[[#This Row],[date_web]],TODAY(),"M")</f>
        <v>42</v>
      </c>
      <c r="K1001" s="23">
        <f ca="1">IF(BDD_client___segmentation__2[[#This Row],[nb_mois]]&lt;=3,20,IF(BDD_client___segmentation__2[[#This Row],[nb_mois]]&lt;=6,10,IF(BDD_client___segmentation__2[[#This Row],[nb_mois]]&lt;=12,5,IF(BDD_client___segmentation__2[[#This Row],[nb_mois]]&lt;=24,1,0))))</f>
        <v>0</v>
      </c>
      <c r="L1001" s="21">
        <v>17</v>
      </c>
      <c r="M1001" s="21">
        <f>BDD_client___segmentation__2[[#This Row],[24months_web]]*0.5</f>
        <v>8.5</v>
      </c>
      <c r="N1001" s="21">
        <f ca="1">SUM(BDD_client___segmentation__2[[#This Row],[montant_score]],BDD_client___segmentation__2[[#This Row],[recence_score]],BDD_client___segmentation__2[[#This Row],[frequence_score]])</f>
        <v>28.5</v>
      </c>
      <c r="O1001" s="19" t="s">
        <v>3656</v>
      </c>
      <c r="P1001" s="19" t="s">
        <v>4926</v>
      </c>
      <c r="Q1001" s="19" t="s">
        <v>800</v>
      </c>
      <c r="R1001" s="20">
        <v>44322</v>
      </c>
      <c r="S1001">
        <v>4624</v>
      </c>
      <c r="T1001">
        <v>232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8684-6C82-467E-A0F8-7CAF81787630}">
  <dimension ref="A1"/>
  <sheetViews>
    <sheetView tabSelected="1" workbookViewId="0">
      <selection activeCell="M23" sqref="M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o 3 J 7 V o D R 2 d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R s z A z 0 j O w 0 Y c J 2 v h m 5 i E U G A E d D J J F E r R x L s 0 p K S 1 K t U s r 0 n U L s t G H c W 3 0 o X 6 w A w B Q S w M E F A A C A A g A o 3 J 7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N y e 1 b 7 + e 0 B 2 w E A A N 0 G A A A T A B w A R m 9 y b X V s Y X M v U 2 V j d G l v b j E u b S C i G A A o o B Q A A A A A A A A A A A A A A A A A A A A A A A A A A A D t U 8 F u 2 z A M v R v I P w j u x Q G c o M 7 a H l r 4 s C X p 1 s u w L d m p H g x V Z l I B s p S J d B Y j 6 A d t v 9 E f G 5 2 k a z Y n w A 4 7 D d V F I v l I P l F 6 C I q 0 s 2 K y 3 Z O r I M B 7 6 a E Q J + G b 0 U g o o 8 G S 6 A m E e c k n 2 a B C k Q o D 1 A k E r 4 m r v A L 2 D H H Z H z l V N b D o W h v o D 5 0 l N j A K h 5 f Z Z w S P 2 V t w s 5 l 3 d f a E x E x x A c w G g 9 7 g F f c Z S Z J C W m l q B D b H 1 5 / G N 1 k + l C g W n p t / r Q C z f a v B r B Q Y 3 i d 7 F L O j 5 P s K l 2 E 3 v h 2 B 0 a U m 8 G k Y h 7 E Y O l O V F t P k P B Z j q 1 y h 7 T y 9 O D 8 9 T W L x s X I E E 6 o N p M / H / n t n 4 U s 3 3 k 7 h J B z b H j 3 + I G i o u b L C Z k h T e c f A D 2 x z 1 j u Q B Y 8 g 2 g 4 s F r c 7 / 2 t j J k o a 6 T E l X + 2 X n N Y L E C V T m e n H 7 8 / 1 p l 5 a n D l f b j k 3 K I w O E I j X 6 1 A X f L c b S x d n / Q b 3 E I t 1 O N M e K b e y B I 5 R 0 4 N g R Z u Q k c c i U E p t W t 4 5 W L 5 T y 8 1 P a s n X L b 8 s m 0 D + D e 7 a r A p J s I t s k h p 7 E x i c l f y P 7 v F w m i w 8 I L Y 6 L V S b l K Y 2 o 0 1 X J O e B f 6 W l V v M d 4 9 8 Q f z D 4 x e 8 Y 6 K H b C b Q 9 / K h X n a D z F 4 o T 0 a D 7 b 1 U H K / B K K 1 a T T v I C l v k 8 y Y H M i 7 Z e t P X f a O s n U E s B A i 0 A F A A C A A g A o 3 J 7 V o D R 2 d y n A A A A 9 w A A A B I A A A A A A A A A A A A A A A A A A A A A A E N v b m Z p Z y 9 Q Y W N r Y W d l L n h t b F B L A Q I t A B Q A A g A I A K N y e 1 Z T c j g s m w A A A O E A A A A T A A A A A A A A A A A A A A A A A P M A A A B b Q 2 9 u d G V u d F 9 U e X B l c 1 0 u e G 1 s U E s B A i 0 A F A A C A A g A o 3 J 7 V v v 5 7 Q H b A Q A A 3 Q Y A A B M A A A A A A A A A A A A A A A A A 2 w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C U A A A A A A A B 6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k R E J T I w Y 2 x p Z W 5 0 J T I w L S U y M H N l Z 2 1 l b n R h d G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y 0 w M y 0 y M 1 Q x M D o w N j o z N i 4 1 M T c 3 M T k 2 W i I g L z 4 8 R W 5 0 c n k g V H l w Z T 0 i R m l s b E N v b H V t b l R 5 c G V z I i B W Y W x 1 Z T 0 i c 0 F 3 W U d C Z 1 l H Q X d r R E J n W U d D U U 1 E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2 V t Y W l s J n F 1 b 3 Q 7 L C Z x d W 9 0 O 2 d l b m R l c i Z x d W 9 0 O y w m c X V v d D t j b 3 V u d H J 5 J n F 1 b 3 Q 7 L C Z x d W 9 0 O 2 F t b 3 V u d F 9 3 Z W I m c X V v d D s s J n F 1 b 3 Q 7 Z G F 0 Z V 9 3 Z W I m c X V v d D s s J n F 1 b 3 Q 7 M j R t b 2 5 0 a H N f d 2 V i J n F 1 b 3 Q 7 L C Z x d W 9 0 O 2 F k c m V z c y Z x d W 9 0 O y w m c X V v d D t w Y y Z x d W 9 0 O y w m c X V v d D t j a X R 5 J n F 1 b 3 Q 7 L C Z x d W 9 0 O 2 R h d G V f c 3 R v c m V m c m 9 u d C Z x d W 9 0 O y w m c X V v d D t h b W 9 1 b n R f c 3 R v c m V m c m 9 u d C Z x d W 9 0 O y w m c X V v d D s y N G 1 v b n R o c 1 9 z d G 9 y Z W Z y b 2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E I G N s a W V u d C A t I H N l Z 2 1 l b n R h d G l v b i 9 B d X R v U m V t b 3 Z l Z E N v b H V t b n M x L n t p Z C w w f S Z x d W 9 0 O y w m c X V v d D t T Z W N 0 a W 9 u M S 9 C R E Q g Y 2 x p Z W 5 0 I C 0 g c 2 V n b W V u d G F 0 a W 9 u L 0 F 1 d G 9 S Z W 1 v d m V k Q 2 9 s d W 1 u c z E u e 2 Z p c n N 0 X 2 5 h b W U s M X 0 m c X V v d D s s J n F 1 b 3 Q 7 U 2 V j d G l v b j E v Q k R E I G N s a W V u d C A t I H N l Z 2 1 l b n R h d G l v b i 9 B d X R v U m V t b 3 Z l Z E N v b H V t b n M x L n t s Y X N 0 X 2 5 h b W U s M n 0 m c X V v d D s s J n F 1 b 3 Q 7 U 2 V j d G l v b j E v Q k R E I G N s a W V u d C A t I H N l Z 2 1 l b n R h d G l v b i 9 B d X R v U m V t b 3 Z l Z E N v b H V t b n M x L n t l b W F p b C w z f S Z x d W 9 0 O y w m c X V v d D t T Z W N 0 a W 9 u M S 9 C R E Q g Y 2 x p Z W 5 0 I C 0 g c 2 V n b W V u d G F 0 a W 9 u L 0 F 1 d G 9 S Z W 1 v d m V k Q 2 9 s d W 1 u c z E u e 2 d l b m R l c i w 0 f S Z x d W 9 0 O y w m c X V v d D t T Z W N 0 a W 9 u M S 9 C R E Q g Y 2 x p Z W 5 0 I C 0 g c 2 V n b W V u d G F 0 a W 9 u L 0 F 1 d G 9 S Z W 1 v d m V k Q 2 9 s d W 1 u c z E u e 2 N v d W 5 0 c n k s N X 0 m c X V v d D s s J n F 1 b 3 Q 7 U 2 V j d G l v b j E v Q k R E I G N s a W V u d C A t I H N l Z 2 1 l b n R h d G l v b i 9 B d X R v U m V t b 3 Z l Z E N v b H V t b n M x L n t h b W 9 1 b n R f d 2 V i L D Z 9 J n F 1 b 3 Q 7 L C Z x d W 9 0 O 1 N l Y 3 R p b 2 4 x L 0 J E R C B j b G l l b n Q g L S B z Z W d t Z W 5 0 Y X R p b 2 4 v Q X V 0 b 1 J l b W 9 2 Z W R D b 2 x 1 b W 5 z M S 5 7 Z G F 0 Z V 9 3 Z W I s N 3 0 m c X V v d D s s J n F 1 b 3 Q 7 U 2 V j d G l v b j E v Q k R E I G N s a W V u d C A t I H N l Z 2 1 l b n R h d G l v b i 9 B d X R v U m V t b 3 Z l Z E N v b H V t b n M x L n s y N G 1 v b n R o c 1 9 3 Z W I s O H 0 m c X V v d D s s J n F 1 b 3 Q 7 U 2 V j d G l v b j E v Q k R E I G N s a W V u d C A t I H N l Z 2 1 l b n R h d G l v b i 9 B d X R v U m V t b 3 Z l Z E N v b H V t b n M x L n t h Z H J l c 3 M s O X 0 m c X V v d D s s J n F 1 b 3 Q 7 U 2 V j d G l v b j E v Q k R E I G N s a W V u d C A t I H N l Z 2 1 l b n R h d G l v b i 9 B d X R v U m V t b 3 Z l Z E N v b H V t b n M x L n t w Y y w x M H 0 m c X V v d D s s J n F 1 b 3 Q 7 U 2 V j d G l v b j E v Q k R E I G N s a W V u d C A t I H N l Z 2 1 l b n R h d G l v b i 9 B d X R v U m V t b 3 Z l Z E N v b H V t b n M x L n t j a X R 5 L D E x f S Z x d W 9 0 O y w m c X V v d D t T Z W N 0 a W 9 u M S 9 C R E Q g Y 2 x p Z W 5 0 I C 0 g c 2 V n b W V u d G F 0 a W 9 u L 0 F 1 d G 9 S Z W 1 v d m V k Q 2 9 s d W 1 u c z E u e 2 R h d G V f c 3 R v c m V m c m 9 u d C w x M n 0 m c X V v d D s s J n F 1 b 3 Q 7 U 2 V j d G l v b j E v Q k R E I G N s a W V u d C A t I H N l Z 2 1 l b n R h d G l v b i 9 B d X R v U m V t b 3 Z l Z E N v b H V t b n M x L n t h b W 9 1 b n R f c 3 R v c m V m c m 9 u d C w x M 3 0 m c X V v d D s s J n F 1 b 3 Q 7 U 2 V j d G l v b j E v Q k R E I G N s a W V u d C A t I H N l Z 2 1 l b n R h d G l v b i 9 B d X R v U m V t b 3 Z l Z E N v b H V t b n M x L n s y N G 1 v b n R o c 1 9 z d G 9 y Z W Z y b 2 5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k R E I G N s a W V u d C A t I H N l Z 2 1 l b n R h d G l v b i 9 B d X R v U m V t b 3 Z l Z E N v b H V t b n M x L n t p Z C w w f S Z x d W 9 0 O y w m c X V v d D t T Z W N 0 a W 9 u M S 9 C R E Q g Y 2 x p Z W 5 0 I C 0 g c 2 V n b W V u d G F 0 a W 9 u L 0 F 1 d G 9 S Z W 1 v d m V k Q 2 9 s d W 1 u c z E u e 2 Z p c n N 0 X 2 5 h b W U s M X 0 m c X V v d D s s J n F 1 b 3 Q 7 U 2 V j d G l v b j E v Q k R E I G N s a W V u d C A t I H N l Z 2 1 l b n R h d G l v b i 9 B d X R v U m V t b 3 Z l Z E N v b H V t b n M x L n t s Y X N 0 X 2 5 h b W U s M n 0 m c X V v d D s s J n F 1 b 3 Q 7 U 2 V j d G l v b j E v Q k R E I G N s a W V u d C A t I H N l Z 2 1 l b n R h d G l v b i 9 B d X R v U m V t b 3 Z l Z E N v b H V t b n M x L n t l b W F p b C w z f S Z x d W 9 0 O y w m c X V v d D t T Z W N 0 a W 9 u M S 9 C R E Q g Y 2 x p Z W 5 0 I C 0 g c 2 V n b W V u d G F 0 a W 9 u L 0 F 1 d G 9 S Z W 1 v d m V k Q 2 9 s d W 1 u c z E u e 2 d l b m R l c i w 0 f S Z x d W 9 0 O y w m c X V v d D t T Z W N 0 a W 9 u M S 9 C R E Q g Y 2 x p Z W 5 0 I C 0 g c 2 V n b W V u d G F 0 a W 9 u L 0 F 1 d G 9 S Z W 1 v d m V k Q 2 9 s d W 1 u c z E u e 2 N v d W 5 0 c n k s N X 0 m c X V v d D s s J n F 1 b 3 Q 7 U 2 V j d G l v b j E v Q k R E I G N s a W V u d C A t I H N l Z 2 1 l b n R h d G l v b i 9 B d X R v U m V t b 3 Z l Z E N v b H V t b n M x L n t h b W 9 1 b n R f d 2 V i L D Z 9 J n F 1 b 3 Q 7 L C Z x d W 9 0 O 1 N l Y 3 R p b 2 4 x L 0 J E R C B j b G l l b n Q g L S B z Z W d t Z W 5 0 Y X R p b 2 4 v Q X V 0 b 1 J l b W 9 2 Z W R D b 2 x 1 b W 5 z M S 5 7 Z G F 0 Z V 9 3 Z W I s N 3 0 m c X V v d D s s J n F 1 b 3 Q 7 U 2 V j d G l v b j E v Q k R E I G N s a W V u d C A t I H N l Z 2 1 l b n R h d G l v b i 9 B d X R v U m V t b 3 Z l Z E N v b H V t b n M x L n s y N G 1 v b n R o c 1 9 3 Z W I s O H 0 m c X V v d D s s J n F 1 b 3 Q 7 U 2 V j d G l v b j E v Q k R E I G N s a W V u d C A t I H N l Z 2 1 l b n R h d G l v b i 9 B d X R v U m V t b 3 Z l Z E N v b H V t b n M x L n t h Z H J l c 3 M s O X 0 m c X V v d D s s J n F 1 b 3 Q 7 U 2 V j d G l v b j E v Q k R E I G N s a W V u d C A t I H N l Z 2 1 l b n R h d G l v b i 9 B d X R v U m V t b 3 Z l Z E N v b H V t b n M x L n t w Y y w x M H 0 m c X V v d D s s J n F 1 b 3 Q 7 U 2 V j d G l v b j E v Q k R E I G N s a W V u d C A t I H N l Z 2 1 l b n R h d G l v b i 9 B d X R v U m V t b 3 Z l Z E N v b H V t b n M x L n t j a X R 5 L D E x f S Z x d W 9 0 O y w m c X V v d D t T Z W N 0 a W 9 u M S 9 C R E Q g Y 2 x p Z W 5 0 I C 0 g c 2 V n b W V u d G F 0 a W 9 u L 0 F 1 d G 9 S Z W 1 v d m V k Q 2 9 s d W 1 u c z E u e 2 R h d G V f c 3 R v c m V m c m 9 u d C w x M n 0 m c X V v d D s s J n F 1 b 3 Q 7 U 2 V j d G l v b j E v Q k R E I G N s a W V u d C A t I H N l Z 2 1 l b n R h d G l v b i 9 B d X R v U m V t b 3 Z l Z E N v b H V t b n M x L n t h b W 9 1 b n R f c 3 R v c m V m c m 9 u d C w x M 3 0 m c X V v d D s s J n F 1 b 3 Q 7 U 2 V j d G l v b j E v Q k R E I G N s a W V u d C A t I H N l Z 2 1 l b n R h d G l v b i 9 B d X R v U m V t b 3 Z l Z E N v b H V t b n M x L n s y N G 1 v b n R o c 1 9 z d G 9 y Z W Z y b 2 5 0 L D E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R E X 2 N s a W V u d F 9 f X 3 N l Z 2 1 l b n R h d G l v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z L T I 3 V D E y O j I x O j A 2 L j Y 5 M z U z O D F a I i A v P j x F b n R y e S B U e X B l P S J G a W x s Q 2 9 s d W 1 u V H l w Z X M i I F Z h b H V l P S J z Q X d Z R 0 J n W U d B d 2 t E Q m d Z R 0 N R T U Q i I C 8 + P E V u d H J 5 I F R 5 c G U 9 I k Z p b G x D b 2 x 1 b W 5 O Y W 1 l c y I g V m F s d W U 9 I n N b J n F 1 b 3 Q 7 a W Q m c X V v d D s s J n F 1 b 3 Q 7 Z m l y c 3 R f b m F t Z S Z x d W 9 0 O y w m c X V v d D t s Y X N 0 X 2 5 h b W U m c X V v d D s s J n F 1 b 3 Q 7 Z W 1 h a W w m c X V v d D s s J n F 1 b 3 Q 7 Z 2 V u Z G V y J n F 1 b 3 Q 7 L C Z x d W 9 0 O 2 N v d W 5 0 c n k m c X V v d D s s J n F 1 b 3 Q 7 Y W 1 v d W 5 0 X 3 d l Y i Z x d W 9 0 O y w m c X V v d D t k Y X R l X 3 d l Y i Z x d W 9 0 O y w m c X V v d D s y N G 1 v b n R o c 1 9 3 Z W I m c X V v d D s s J n F 1 b 3 Q 7 Y W R y Z X N z J n F 1 b 3 Q 7 L C Z x d W 9 0 O 3 B j J n F 1 b 3 Q 7 L C Z x d W 9 0 O 2 N p d H k m c X V v d D s s J n F 1 b 3 Q 7 Z G F 0 Z V 9 z d G 9 y Z W Z y b 2 5 0 J n F 1 b 3 Q 7 L C Z x d W 9 0 O 2 F t b 3 V u d F 9 z d G 9 y Z W Z y b 2 5 0 J n F 1 b 3 Q 7 L C Z x d W 9 0 O z I 0 b W 9 u d G h z X 3 N 0 b 3 J l Z n J v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E I G N s a W V u d C A t I H N l Z 2 1 l b n R h d G l v b i A o M i k v Q X V 0 b 1 J l b W 9 2 Z W R D b 2 x 1 b W 5 z M S 5 7 a W Q s M H 0 m c X V v d D s s J n F 1 b 3 Q 7 U 2 V j d G l v b j E v Q k R E I G N s a W V u d C A t I H N l Z 2 1 l b n R h d G l v b i A o M i k v Q X V 0 b 1 J l b W 9 2 Z W R D b 2 x 1 b W 5 z M S 5 7 Z m l y c 3 R f b m F t Z S w x f S Z x d W 9 0 O y w m c X V v d D t T Z W N 0 a W 9 u M S 9 C R E Q g Y 2 x p Z W 5 0 I C 0 g c 2 V n b W V u d G F 0 a W 9 u I C g y K S 9 B d X R v U m V t b 3 Z l Z E N v b H V t b n M x L n t s Y X N 0 X 2 5 h b W U s M n 0 m c X V v d D s s J n F 1 b 3 Q 7 U 2 V j d G l v b j E v Q k R E I G N s a W V u d C A t I H N l Z 2 1 l b n R h d G l v b i A o M i k v Q X V 0 b 1 J l b W 9 2 Z W R D b 2 x 1 b W 5 z M S 5 7 Z W 1 h a W w s M 3 0 m c X V v d D s s J n F 1 b 3 Q 7 U 2 V j d G l v b j E v Q k R E I G N s a W V u d C A t I H N l Z 2 1 l b n R h d G l v b i A o M i k v Q X V 0 b 1 J l b W 9 2 Z W R D b 2 x 1 b W 5 z M S 5 7 Z 2 V u Z G V y L D R 9 J n F 1 b 3 Q 7 L C Z x d W 9 0 O 1 N l Y 3 R p b 2 4 x L 0 J E R C B j b G l l b n Q g L S B z Z W d t Z W 5 0 Y X R p b 2 4 g K D I p L 0 F 1 d G 9 S Z W 1 v d m V k Q 2 9 s d W 1 u c z E u e 2 N v d W 5 0 c n k s N X 0 m c X V v d D s s J n F 1 b 3 Q 7 U 2 V j d G l v b j E v Q k R E I G N s a W V u d C A t I H N l Z 2 1 l b n R h d G l v b i A o M i k v Q X V 0 b 1 J l b W 9 2 Z W R D b 2 x 1 b W 5 z M S 5 7 Y W 1 v d W 5 0 X 3 d l Y i w 2 f S Z x d W 9 0 O y w m c X V v d D t T Z W N 0 a W 9 u M S 9 C R E Q g Y 2 x p Z W 5 0 I C 0 g c 2 V n b W V u d G F 0 a W 9 u I C g y K S 9 B d X R v U m V t b 3 Z l Z E N v b H V t b n M x L n t k Y X R l X 3 d l Y i w 3 f S Z x d W 9 0 O y w m c X V v d D t T Z W N 0 a W 9 u M S 9 C R E Q g Y 2 x p Z W 5 0 I C 0 g c 2 V n b W V u d G F 0 a W 9 u I C g y K S 9 B d X R v U m V t b 3 Z l Z E N v b H V t b n M x L n s y N G 1 v b n R o c 1 9 3 Z W I s O H 0 m c X V v d D s s J n F 1 b 3 Q 7 U 2 V j d G l v b j E v Q k R E I G N s a W V u d C A t I H N l Z 2 1 l b n R h d G l v b i A o M i k v Q X V 0 b 1 J l b W 9 2 Z W R D b 2 x 1 b W 5 z M S 5 7 Y W R y Z X N z L D l 9 J n F 1 b 3 Q 7 L C Z x d W 9 0 O 1 N l Y 3 R p b 2 4 x L 0 J E R C B j b G l l b n Q g L S B z Z W d t Z W 5 0 Y X R p b 2 4 g K D I p L 0 F 1 d G 9 S Z W 1 v d m V k Q 2 9 s d W 1 u c z E u e 3 B j L D E w f S Z x d W 9 0 O y w m c X V v d D t T Z W N 0 a W 9 u M S 9 C R E Q g Y 2 x p Z W 5 0 I C 0 g c 2 V n b W V u d G F 0 a W 9 u I C g y K S 9 B d X R v U m V t b 3 Z l Z E N v b H V t b n M x L n t j a X R 5 L D E x f S Z x d W 9 0 O y w m c X V v d D t T Z W N 0 a W 9 u M S 9 C R E Q g Y 2 x p Z W 5 0 I C 0 g c 2 V n b W V u d G F 0 a W 9 u I C g y K S 9 B d X R v U m V t b 3 Z l Z E N v b H V t b n M x L n t k Y X R l X 3 N 0 b 3 J l Z n J v b n Q s M T J 9 J n F 1 b 3 Q 7 L C Z x d W 9 0 O 1 N l Y 3 R p b 2 4 x L 0 J E R C B j b G l l b n Q g L S B z Z W d t Z W 5 0 Y X R p b 2 4 g K D I p L 0 F 1 d G 9 S Z W 1 v d m V k Q 2 9 s d W 1 u c z E u e 2 F t b 3 V u d F 9 z d G 9 y Z W Z y b 2 5 0 L D E z f S Z x d W 9 0 O y w m c X V v d D t T Z W N 0 a W 9 u M S 9 C R E Q g Y 2 x p Z W 5 0 I C 0 g c 2 V n b W V u d G F 0 a W 9 u I C g y K S 9 B d X R v U m V t b 3 Z l Z E N v b H V t b n M x L n s y N G 1 v b n R o c 1 9 z d G 9 y Z W Z y b 2 5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k R E I G N s a W V u d C A t I H N l Z 2 1 l b n R h d G l v b i A o M i k v Q X V 0 b 1 J l b W 9 2 Z W R D b 2 x 1 b W 5 z M S 5 7 a W Q s M H 0 m c X V v d D s s J n F 1 b 3 Q 7 U 2 V j d G l v b j E v Q k R E I G N s a W V u d C A t I H N l Z 2 1 l b n R h d G l v b i A o M i k v Q X V 0 b 1 J l b W 9 2 Z W R D b 2 x 1 b W 5 z M S 5 7 Z m l y c 3 R f b m F t Z S w x f S Z x d W 9 0 O y w m c X V v d D t T Z W N 0 a W 9 u M S 9 C R E Q g Y 2 x p Z W 5 0 I C 0 g c 2 V n b W V u d G F 0 a W 9 u I C g y K S 9 B d X R v U m V t b 3 Z l Z E N v b H V t b n M x L n t s Y X N 0 X 2 5 h b W U s M n 0 m c X V v d D s s J n F 1 b 3 Q 7 U 2 V j d G l v b j E v Q k R E I G N s a W V u d C A t I H N l Z 2 1 l b n R h d G l v b i A o M i k v Q X V 0 b 1 J l b W 9 2 Z W R D b 2 x 1 b W 5 z M S 5 7 Z W 1 h a W w s M 3 0 m c X V v d D s s J n F 1 b 3 Q 7 U 2 V j d G l v b j E v Q k R E I G N s a W V u d C A t I H N l Z 2 1 l b n R h d G l v b i A o M i k v Q X V 0 b 1 J l b W 9 2 Z W R D b 2 x 1 b W 5 z M S 5 7 Z 2 V u Z G V y L D R 9 J n F 1 b 3 Q 7 L C Z x d W 9 0 O 1 N l Y 3 R p b 2 4 x L 0 J E R C B j b G l l b n Q g L S B z Z W d t Z W 5 0 Y X R p b 2 4 g K D I p L 0 F 1 d G 9 S Z W 1 v d m V k Q 2 9 s d W 1 u c z E u e 2 N v d W 5 0 c n k s N X 0 m c X V v d D s s J n F 1 b 3 Q 7 U 2 V j d G l v b j E v Q k R E I G N s a W V u d C A t I H N l Z 2 1 l b n R h d G l v b i A o M i k v Q X V 0 b 1 J l b W 9 2 Z W R D b 2 x 1 b W 5 z M S 5 7 Y W 1 v d W 5 0 X 3 d l Y i w 2 f S Z x d W 9 0 O y w m c X V v d D t T Z W N 0 a W 9 u M S 9 C R E Q g Y 2 x p Z W 5 0 I C 0 g c 2 V n b W V u d G F 0 a W 9 u I C g y K S 9 B d X R v U m V t b 3 Z l Z E N v b H V t b n M x L n t k Y X R l X 3 d l Y i w 3 f S Z x d W 9 0 O y w m c X V v d D t T Z W N 0 a W 9 u M S 9 C R E Q g Y 2 x p Z W 5 0 I C 0 g c 2 V n b W V u d G F 0 a W 9 u I C g y K S 9 B d X R v U m V t b 3 Z l Z E N v b H V t b n M x L n s y N G 1 v b n R o c 1 9 3 Z W I s O H 0 m c X V v d D s s J n F 1 b 3 Q 7 U 2 V j d G l v b j E v Q k R E I G N s a W V u d C A t I H N l Z 2 1 l b n R h d G l v b i A o M i k v Q X V 0 b 1 J l b W 9 2 Z W R D b 2 x 1 b W 5 z M S 5 7 Y W R y Z X N z L D l 9 J n F 1 b 3 Q 7 L C Z x d W 9 0 O 1 N l Y 3 R p b 2 4 x L 0 J E R C B j b G l l b n Q g L S B z Z W d t Z W 5 0 Y X R p b 2 4 g K D I p L 0 F 1 d G 9 S Z W 1 v d m V k Q 2 9 s d W 1 u c z E u e 3 B j L D E w f S Z x d W 9 0 O y w m c X V v d D t T Z W N 0 a W 9 u M S 9 C R E Q g Y 2 x p Z W 5 0 I C 0 g c 2 V n b W V u d G F 0 a W 9 u I C g y K S 9 B d X R v U m V t b 3 Z l Z E N v b H V t b n M x L n t j a X R 5 L D E x f S Z x d W 9 0 O y w m c X V v d D t T Z W N 0 a W 9 u M S 9 C R E Q g Y 2 x p Z W 5 0 I C 0 g c 2 V n b W V u d G F 0 a W 9 u I C g y K S 9 B d X R v U m V t b 3 Z l Z E N v b H V t b n M x L n t k Y X R l X 3 N 0 b 3 J l Z n J v b n Q s M T J 9 J n F 1 b 3 Q 7 L C Z x d W 9 0 O 1 N l Y 3 R p b 2 4 x L 0 J E R C B j b G l l b n Q g L S B z Z W d t Z W 5 0 Y X R p b 2 4 g K D I p L 0 F 1 d G 9 S Z W 1 v d m V k Q 2 9 s d W 1 u c z E u e 2 F t b 3 V u d F 9 z d G 9 y Z W Z y b 2 5 0 L D E z f S Z x d W 9 0 O y w m c X V v d D t T Z W N 0 a W 9 u M S 9 C R E Q g Y 2 x p Z W 5 0 I C 0 g c 2 V n b W V u d G F 0 a W 9 u I C g y K S 9 B d X R v U m V t b 3 Z l Z E N v b H V t b n M x L n s y N G 1 v b n R o c 1 9 z d G 9 y Z W Z y b 2 5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k 7 E u z 7 2 2 E + F n r Z 2 M N 6 G R w A A A A A C A A A A A A A Q Z g A A A A E A A C A A A A A Y P p h x 5 E L s D 1 C r m 7 j V N B a 9 c 9 p k 1 l A / n T g 7 K 5 c j I g u p O g A A A A A O g A A A A A I A A C A A A A D S a q w z J w w H u t u V I m X 3 n y A Q b K J 9 d z Y j 9 i M R C L g A 7 w X 3 A F A A A A D V u Y Z h / M 8 3 l W 2 4 V w g J M 3 8 c O j 5 O u / X + f t Y F 8 U L S 8 y + j I X C F s H k G I n i G / M i / q P C H R 8 c 2 e T 0 2 Y j S 7 a y P v h 8 L Y 3 / 5 Z Y g l l 7 Q h N T k z D J b 8 L t n m q d U A A A A D p I a b w y k X u x K t J L / M E c + D D 0 L P o L A U p I u i c 9 5 g 1 2 H J q C M a 6 7 b a 3 a O 0 5 W T Q m v 5 A U A r j 1 x Q O s r H D O k S L f 5 / M 1 d 8 w 3 < / D a t a M a s h u p > 
</file>

<file path=customXml/itemProps1.xml><?xml version="1.0" encoding="utf-8"?>
<ds:datastoreItem xmlns:ds="http://schemas.openxmlformats.org/officeDocument/2006/customXml" ds:itemID="{90E29777-9FBF-485E-9869-630621A55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Algo</vt:lpstr>
      <vt:lpstr>BDD client - segmentation</vt:lpstr>
      <vt:lpstr>Data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</dc:creator>
  <cp:lastModifiedBy>Geoffroy</cp:lastModifiedBy>
  <cp:lastPrinted>2023-03-27T12:05:12Z</cp:lastPrinted>
  <dcterms:created xsi:type="dcterms:W3CDTF">2015-06-05T18:19:34Z</dcterms:created>
  <dcterms:modified xsi:type="dcterms:W3CDTF">2023-03-27T12:44:48Z</dcterms:modified>
</cp:coreProperties>
</file>