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FMDR\data\result\"/>
    </mc:Choice>
  </mc:AlternateContent>
  <xr:revisionPtr revIDLastSave="0" documentId="13_ncr:1_{2538DE6D-1947-43A0-80A1-19E427738F07}" xr6:coauthVersionLast="36" xr6:coauthVersionMax="36" xr10:uidLastSave="{00000000-0000-0000-0000-000000000000}"/>
  <bookViews>
    <workbookView xWindow="930" yWindow="0" windowWidth="34635" windowHeight="12435" xr2:uid="{1CAA2D5F-D99B-43C5-A551-6ACFE4A0E249}"/>
  </bookViews>
  <sheets>
    <sheet name="rm" sheetId="1" r:id="rId1"/>
    <sheet name="parameter_alpha" sheetId="2" r:id="rId2"/>
    <sheet name="ec50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4" i="2"/>
  <c r="D3" i="2"/>
  <c r="D2" i="2"/>
  <c r="D5" i="3"/>
  <c r="D4" i="3"/>
  <c r="D3" i="3"/>
  <c r="D2" i="3"/>
  <c r="F2" i="1"/>
  <c r="F3" i="1"/>
  <c r="F4" i="1"/>
  <c r="F5" i="1"/>
  <c r="F6" i="1"/>
  <c r="F7" i="1"/>
  <c r="F1" i="1"/>
  <c r="E2" i="1"/>
  <c r="E3" i="1"/>
  <c r="E4" i="1"/>
  <c r="E5" i="1"/>
  <c r="E6" i="1"/>
  <c r="E7" i="1"/>
  <c r="E1" i="1"/>
</calcChain>
</file>

<file path=xl/sharedStrings.xml><?xml version="1.0" encoding="utf-8"?>
<sst xmlns="http://schemas.openxmlformats.org/spreadsheetml/2006/main" count="69" uniqueCount="13">
  <si>
    <t>Gompertz</t>
  </si>
  <si>
    <t>Sigmoid</t>
  </si>
  <si>
    <t>Logistic</t>
  </si>
  <si>
    <t>Hill_three</t>
  </si>
  <si>
    <t>Chapman</t>
  </si>
  <si>
    <t>BCW</t>
    <phoneticPr fontId="2" type="noConversion"/>
  </si>
  <si>
    <t>GL</t>
  </si>
  <si>
    <t>a</t>
  </si>
  <si>
    <t>min</t>
    <phoneticPr fontId="1" type="noConversion"/>
  </si>
  <si>
    <t>max</t>
    <phoneticPr fontId="1" type="noConversion"/>
  </si>
  <si>
    <t>median</t>
    <phoneticPr fontId="1" type="noConversion"/>
  </si>
  <si>
    <t>mean</t>
    <phoneticPr fontId="1" type="noConversion"/>
  </si>
  <si>
    <t>EC50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</si>
</sst>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/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FA979-250C-43B8-B15A-B1FC9CAD94BE}">
  <dimension ref="A1:F52"/>
  <sheetViews>
    <sheetView tabSelected="1" workbookViewId="0"/>
  </sheetViews>
  <sheetFormatPr defaultRowHeight="16.5" x14ac:dyDescent="0.3"/>
  <cols>
    <col min="4" max="4" width="9.875" bestFit="1" customWidth="1"/>
  </cols>
  <sheetData>
    <row r="1" spans="1:6" x14ac:dyDescent="0.3">
      <c r="A1" s="1" t="s">
        <v>0</v>
      </c>
      <c r="D1" s="1" t="s">
        <v>0</v>
      </c>
      <c r="E1">
        <f>COUNTIF($A$1:$A$52,D1)</f>
        <v>6</v>
      </c>
      <c r="F1">
        <f>(E1/SUM($E$1:$E$7))*100</f>
        <v>11.538461538461538</v>
      </c>
    </row>
    <row r="2" spans="1:6" x14ac:dyDescent="0.3">
      <c r="A2" s="1" t="s">
        <v>1</v>
      </c>
      <c r="D2" s="1" t="s">
        <v>1</v>
      </c>
      <c r="E2">
        <f t="shared" ref="E2:E7" si="0">COUNTIF($A$1:$A$52,D2)</f>
        <v>25</v>
      </c>
      <c r="F2">
        <f t="shared" ref="F2:F7" si="1">(E2/SUM($E$1:$E$7))*100</f>
        <v>48.07692307692308</v>
      </c>
    </row>
    <row r="3" spans="1:6" x14ac:dyDescent="0.3">
      <c r="A3" s="1" t="s">
        <v>2</v>
      </c>
      <c r="D3" s="1" t="s">
        <v>2</v>
      </c>
      <c r="E3">
        <f t="shared" si="0"/>
        <v>4</v>
      </c>
      <c r="F3">
        <f t="shared" si="1"/>
        <v>7.6923076923076925</v>
      </c>
    </row>
    <row r="4" spans="1:6" x14ac:dyDescent="0.3">
      <c r="A4" s="1" t="s">
        <v>1</v>
      </c>
      <c r="D4" s="1" t="s">
        <v>3</v>
      </c>
      <c r="E4">
        <f t="shared" si="0"/>
        <v>5</v>
      </c>
      <c r="F4">
        <f t="shared" si="1"/>
        <v>9.6153846153846168</v>
      </c>
    </row>
    <row r="5" spans="1:6" x14ac:dyDescent="0.3">
      <c r="A5" s="1" t="s">
        <v>0</v>
      </c>
      <c r="D5" s="1" t="s">
        <v>4</v>
      </c>
      <c r="E5">
        <f t="shared" si="0"/>
        <v>10</v>
      </c>
      <c r="F5">
        <f t="shared" si="1"/>
        <v>19.230769230769234</v>
      </c>
    </row>
    <row r="6" spans="1:6" x14ac:dyDescent="0.3">
      <c r="A6" s="1" t="s">
        <v>1</v>
      </c>
      <c r="D6" s="1" t="s">
        <v>5</v>
      </c>
      <c r="E6">
        <f t="shared" si="0"/>
        <v>1</v>
      </c>
      <c r="F6">
        <f t="shared" si="1"/>
        <v>1.9230769230769231</v>
      </c>
    </row>
    <row r="7" spans="1:6" x14ac:dyDescent="0.3">
      <c r="A7" s="1" t="s">
        <v>1</v>
      </c>
      <c r="D7" s="1" t="s">
        <v>6</v>
      </c>
      <c r="E7">
        <f t="shared" si="0"/>
        <v>1</v>
      </c>
      <c r="F7">
        <f t="shared" si="1"/>
        <v>1.9230769230769231</v>
      </c>
    </row>
    <row r="8" spans="1:6" x14ac:dyDescent="0.3">
      <c r="A8" s="1" t="s">
        <v>1</v>
      </c>
    </row>
    <row r="9" spans="1:6" x14ac:dyDescent="0.3">
      <c r="A9" s="1" t="s">
        <v>1</v>
      </c>
    </row>
    <row r="10" spans="1:6" x14ac:dyDescent="0.3">
      <c r="A10" s="1" t="s">
        <v>2</v>
      </c>
    </row>
    <row r="11" spans="1:6" x14ac:dyDescent="0.3">
      <c r="A11" s="1" t="s">
        <v>1</v>
      </c>
    </row>
    <row r="12" spans="1:6" x14ac:dyDescent="0.3">
      <c r="A12" s="1" t="s">
        <v>0</v>
      </c>
    </row>
    <row r="13" spans="1:6" x14ac:dyDescent="0.3">
      <c r="A13" s="1" t="s">
        <v>1</v>
      </c>
    </row>
    <row r="14" spans="1:6" x14ac:dyDescent="0.3">
      <c r="A14" s="1" t="s">
        <v>1</v>
      </c>
    </row>
    <row r="15" spans="1:6" x14ac:dyDescent="0.3">
      <c r="A15" s="1" t="s">
        <v>3</v>
      </c>
    </row>
    <row r="16" spans="1:6" x14ac:dyDescent="0.3">
      <c r="A16" s="1" t="s">
        <v>3</v>
      </c>
    </row>
    <row r="17" spans="1:1" x14ac:dyDescent="0.3">
      <c r="A17" s="1" t="s">
        <v>1</v>
      </c>
    </row>
    <row r="18" spans="1:1" x14ac:dyDescent="0.3">
      <c r="A18" s="1" t="s">
        <v>1</v>
      </c>
    </row>
    <row r="19" spans="1:1" x14ac:dyDescent="0.3">
      <c r="A19" s="1" t="s">
        <v>0</v>
      </c>
    </row>
    <row r="20" spans="1:1" x14ac:dyDescent="0.3">
      <c r="A20" s="1" t="s">
        <v>0</v>
      </c>
    </row>
    <row r="21" spans="1:1" x14ac:dyDescent="0.3">
      <c r="A21" s="1" t="s">
        <v>1</v>
      </c>
    </row>
    <row r="22" spans="1:1" x14ac:dyDescent="0.3">
      <c r="A22" s="1" t="s">
        <v>1</v>
      </c>
    </row>
    <row r="23" spans="1:1" x14ac:dyDescent="0.3">
      <c r="A23" s="1" t="s">
        <v>0</v>
      </c>
    </row>
    <row r="24" spans="1:1" x14ac:dyDescent="0.3">
      <c r="A24" s="1" t="s">
        <v>1</v>
      </c>
    </row>
    <row r="25" spans="1:1" x14ac:dyDescent="0.3">
      <c r="A25" s="1" t="s">
        <v>1</v>
      </c>
    </row>
    <row r="26" spans="1:1" x14ac:dyDescent="0.3">
      <c r="A26" s="1" t="s">
        <v>3</v>
      </c>
    </row>
    <row r="27" spans="1:1" x14ac:dyDescent="0.3">
      <c r="A27" s="1" t="s">
        <v>1</v>
      </c>
    </row>
    <row r="28" spans="1:1" x14ac:dyDescent="0.3">
      <c r="A28" s="1" t="s">
        <v>4</v>
      </c>
    </row>
    <row r="29" spans="1:1" x14ac:dyDescent="0.3">
      <c r="A29" s="1" t="s">
        <v>3</v>
      </c>
    </row>
    <row r="30" spans="1:1" x14ac:dyDescent="0.3">
      <c r="A30" s="1" t="s">
        <v>4</v>
      </c>
    </row>
    <row r="31" spans="1:1" x14ac:dyDescent="0.3">
      <c r="A31" s="1" t="s">
        <v>4</v>
      </c>
    </row>
    <row r="32" spans="1:1" x14ac:dyDescent="0.3">
      <c r="A32" s="1" t="s">
        <v>1</v>
      </c>
    </row>
    <row r="33" spans="1:1" x14ac:dyDescent="0.3">
      <c r="A33" s="1" t="s">
        <v>1</v>
      </c>
    </row>
    <row r="34" spans="1:1" x14ac:dyDescent="0.3">
      <c r="A34" s="1" t="s">
        <v>1</v>
      </c>
    </row>
    <row r="35" spans="1:1" x14ac:dyDescent="0.3">
      <c r="A35" s="1" t="s">
        <v>4</v>
      </c>
    </row>
    <row r="36" spans="1:1" x14ac:dyDescent="0.3">
      <c r="A36" s="1" t="s">
        <v>4</v>
      </c>
    </row>
    <row r="37" spans="1:1" x14ac:dyDescent="0.3">
      <c r="A37" s="1" t="s">
        <v>1</v>
      </c>
    </row>
    <row r="38" spans="1:1" x14ac:dyDescent="0.3">
      <c r="A38" s="1" t="s">
        <v>1</v>
      </c>
    </row>
    <row r="39" spans="1:1" x14ac:dyDescent="0.3">
      <c r="A39" s="1" t="s">
        <v>1</v>
      </c>
    </row>
    <row r="40" spans="1:1" x14ac:dyDescent="0.3">
      <c r="A40" s="1" t="s">
        <v>1</v>
      </c>
    </row>
    <row r="41" spans="1:1" x14ac:dyDescent="0.3">
      <c r="A41" s="1" t="s">
        <v>1</v>
      </c>
    </row>
    <row r="42" spans="1:1" x14ac:dyDescent="0.3">
      <c r="A42" s="1" t="s">
        <v>4</v>
      </c>
    </row>
    <row r="43" spans="1:1" x14ac:dyDescent="0.3">
      <c r="A43" s="1" t="s">
        <v>2</v>
      </c>
    </row>
    <row r="44" spans="1:1" x14ac:dyDescent="0.3">
      <c r="A44" s="1" t="s">
        <v>4</v>
      </c>
    </row>
    <row r="45" spans="1:1" x14ac:dyDescent="0.3">
      <c r="A45" s="1" t="s">
        <v>4</v>
      </c>
    </row>
    <row r="46" spans="1:1" x14ac:dyDescent="0.3">
      <c r="A46" s="1" t="s">
        <v>4</v>
      </c>
    </row>
    <row r="47" spans="1:1" x14ac:dyDescent="0.3">
      <c r="A47" s="1" t="s">
        <v>4</v>
      </c>
    </row>
    <row r="48" spans="1:1" x14ac:dyDescent="0.3">
      <c r="A48" s="1" t="s">
        <v>1</v>
      </c>
    </row>
    <row r="49" spans="1:1" x14ac:dyDescent="0.3">
      <c r="A49" s="1" t="s">
        <v>2</v>
      </c>
    </row>
    <row r="50" spans="1:1" x14ac:dyDescent="0.3">
      <c r="A50" s="1" t="s">
        <v>3</v>
      </c>
    </row>
    <row r="51" spans="1:1" x14ac:dyDescent="0.3">
      <c r="A51" s="1" t="s">
        <v>5</v>
      </c>
    </row>
    <row r="52" spans="1:1" x14ac:dyDescent="0.3">
      <c r="A52" s="1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2857-8329-44D3-88C0-7F6228F8EE6A}">
  <dimension ref="A1:D53"/>
  <sheetViews>
    <sheetView workbookViewId="0">
      <selection activeCell="A51" sqref="A51"/>
    </sheetView>
  </sheetViews>
  <sheetFormatPr defaultRowHeight="16.5" x14ac:dyDescent="0.3"/>
  <cols>
    <col min="4" max="4" width="11.625" bestFit="1" customWidth="1"/>
  </cols>
  <sheetData>
    <row r="1" spans="1:4" x14ac:dyDescent="0.3">
      <c r="A1" t="s">
        <v>7</v>
      </c>
    </row>
    <row r="2" spans="1:4" x14ac:dyDescent="0.3">
      <c r="A2">
        <v>97.320499999999996</v>
      </c>
      <c r="C2" t="s">
        <v>8</v>
      </c>
      <c r="D2">
        <f>MIN($A$2:$A$53)</f>
        <v>1.0900000000000001</v>
      </c>
    </row>
    <row r="3" spans="1:4" x14ac:dyDescent="0.3">
      <c r="A3">
        <v>97.977900000000005</v>
      </c>
      <c r="C3" t="s">
        <v>9</v>
      </c>
      <c r="D3">
        <f>MAX($A$2:$A$53)</f>
        <v>72084998.118300006</v>
      </c>
    </row>
    <row r="4" spans="1:4" x14ac:dyDescent="0.3">
      <c r="A4">
        <v>72084998.118300006</v>
      </c>
      <c r="C4" t="s">
        <v>10</v>
      </c>
      <c r="D4">
        <f>MEDIAN($A$2:$A$53)</f>
        <v>99.669999999999987</v>
      </c>
    </row>
    <row r="5" spans="1:4" x14ac:dyDescent="0.3">
      <c r="A5">
        <v>98.52</v>
      </c>
      <c r="C5" t="s">
        <v>11</v>
      </c>
      <c r="D5">
        <f>AVERAGE($A$2:$A$53)</f>
        <v>1511535.2368846152</v>
      </c>
    </row>
    <row r="6" spans="1:4" x14ac:dyDescent="0.3">
      <c r="A6">
        <v>103</v>
      </c>
    </row>
    <row r="7" spans="1:4" x14ac:dyDescent="0.3">
      <c r="A7">
        <v>101</v>
      </c>
    </row>
    <row r="8" spans="1:4" x14ac:dyDescent="0.3">
      <c r="A8">
        <v>101</v>
      </c>
    </row>
    <row r="9" spans="1:4" x14ac:dyDescent="0.3">
      <c r="A9">
        <v>97.1</v>
      </c>
    </row>
    <row r="10" spans="1:4" x14ac:dyDescent="0.3">
      <c r="A10">
        <v>99.2</v>
      </c>
    </row>
    <row r="11" spans="1:4" x14ac:dyDescent="0.3">
      <c r="A11">
        <v>103.3</v>
      </c>
    </row>
    <row r="12" spans="1:4" x14ac:dyDescent="0.3">
      <c r="A12">
        <v>98.4</v>
      </c>
    </row>
    <row r="13" spans="1:4" x14ac:dyDescent="0.3">
      <c r="A13">
        <v>103</v>
      </c>
    </row>
    <row r="14" spans="1:4" x14ac:dyDescent="0.3">
      <c r="A14">
        <v>102</v>
      </c>
    </row>
    <row r="15" spans="1:4" x14ac:dyDescent="0.3">
      <c r="A15">
        <v>99.6</v>
      </c>
    </row>
    <row r="16" spans="1:4" x14ac:dyDescent="0.3">
      <c r="A16">
        <v>98.6</v>
      </c>
    </row>
    <row r="17" spans="1:1" x14ac:dyDescent="0.3">
      <c r="A17">
        <v>6510000</v>
      </c>
    </row>
    <row r="18" spans="1:1" x14ac:dyDescent="0.3">
      <c r="A18">
        <v>104</v>
      </c>
    </row>
    <row r="19" spans="1:1" x14ac:dyDescent="0.3">
      <c r="A19">
        <v>129</v>
      </c>
    </row>
    <row r="20" spans="1:1" x14ac:dyDescent="0.3">
      <c r="A20">
        <v>102</v>
      </c>
    </row>
    <row r="21" spans="1:1" x14ac:dyDescent="0.3">
      <c r="A21">
        <v>105</v>
      </c>
    </row>
    <row r="22" spans="1:1" x14ac:dyDescent="0.3">
      <c r="A22">
        <v>102</v>
      </c>
    </row>
    <row r="23" spans="1:1" x14ac:dyDescent="0.3">
      <c r="A23">
        <v>100</v>
      </c>
    </row>
    <row r="24" spans="1:1" x14ac:dyDescent="0.3">
      <c r="A24">
        <v>101</v>
      </c>
    </row>
    <row r="25" spans="1:1" x14ac:dyDescent="0.3">
      <c r="A25">
        <v>99.2</v>
      </c>
    </row>
    <row r="26" spans="1:1" x14ac:dyDescent="0.3">
      <c r="A26">
        <v>98.5</v>
      </c>
    </row>
    <row r="27" spans="1:1" x14ac:dyDescent="0.3">
      <c r="A27">
        <v>102</v>
      </c>
    </row>
    <row r="28" spans="1:1" x14ac:dyDescent="0.3">
      <c r="A28">
        <v>99.3</v>
      </c>
    </row>
    <row r="29" spans="1:1" x14ac:dyDescent="0.3">
      <c r="A29">
        <v>99.6</v>
      </c>
    </row>
    <row r="30" spans="1:1" x14ac:dyDescent="0.3">
      <c r="A30">
        <v>100</v>
      </c>
    </row>
    <row r="31" spans="1:1" x14ac:dyDescent="0.3">
      <c r="A31">
        <v>101</v>
      </c>
    </row>
    <row r="32" spans="1:1" x14ac:dyDescent="0.3">
      <c r="A32">
        <v>101</v>
      </c>
    </row>
    <row r="33" spans="1:1" x14ac:dyDescent="0.3">
      <c r="A33">
        <v>101</v>
      </c>
    </row>
    <row r="34" spans="1:1" x14ac:dyDescent="0.3">
      <c r="A34">
        <v>97.2</v>
      </c>
    </row>
    <row r="35" spans="1:1" x14ac:dyDescent="0.3">
      <c r="A35">
        <v>99.3</v>
      </c>
    </row>
    <row r="36" spans="1:1" x14ac:dyDescent="0.3">
      <c r="A36">
        <v>101</v>
      </c>
    </row>
    <row r="37" spans="1:1" x14ac:dyDescent="0.3">
      <c r="A37">
        <v>98.57</v>
      </c>
    </row>
    <row r="38" spans="1:1" x14ac:dyDescent="0.3">
      <c r="A38">
        <v>99.6</v>
      </c>
    </row>
    <row r="39" spans="1:1" x14ac:dyDescent="0.3">
      <c r="A39">
        <v>100</v>
      </c>
    </row>
    <row r="40" spans="1:1" x14ac:dyDescent="0.3">
      <c r="A40">
        <v>101</v>
      </c>
    </row>
    <row r="41" spans="1:1" x14ac:dyDescent="0.3">
      <c r="A41">
        <v>98.9</v>
      </c>
    </row>
    <row r="42" spans="1:1" x14ac:dyDescent="0.3">
      <c r="A42">
        <v>98.48</v>
      </c>
    </row>
    <row r="43" spans="1:1" x14ac:dyDescent="0.3">
      <c r="A43">
        <v>100</v>
      </c>
    </row>
    <row r="44" spans="1:1" x14ac:dyDescent="0.3">
      <c r="A44">
        <v>99.201300000000003</v>
      </c>
    </row>
    <row r="45" spans="1:1" x14ac:dyDescent="0.3">
      <c r="A45">
        <v>98.59</v>
      </c>
    </row>
    <row r="46" spans="1:1" x14ac:dyDescent="0.3">
      <c r="A46">
        <v>98.87</v>
      </c>
    </row>
    <row r="47" spans="1:1" x14ac:dyDescent="0.3">
      <c r="A47">
        <v>100.7</v>
      </c>
    </row>
    <row r="48" spans="1:1" x14ac:dyDescent="0.3">
      <c r="A48">
        <v>99.12</v>
      </c>
    </row>
    <row r="49" spans="1:1" x14ac:dyDescent="0.3">
      <c r="A49">
        <v>99.74</v>
      </c>
    </row>
    <row r="50" spans="1:1" x14ac:dyDescent="0.3">
      <c r="A50">
        <v>99.02</v>
      </c>
    </row>
    <row r="51" spans="1:1" x14ac:dyDescent="0.3">
      <c r="A51">
        <v>97.83</v>
      </c>
    </row>
    <row r="52" spans="1:1" x14ac:dyDescent="0.3">
      <c r="A52">
        <v>1.0900000000000001</v>
      </c>
    </row>
    <row r="53" spans="1:1" x14ac:dyDescent="0.3">
      <c r="A53">
        <v>1.37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C02E-DF3E-4C3D-A7E9-D3987ED9CB3E}">
  <dimension ref="A1:D53"/>
  <sheetViews>
    <sheetView workbookViewId="0">
      <selection activeCell="D3" sqref="D3"/>
    </sheetView>
  </sheetViews>
  <sheetFormatPr defaultRowHeight="16.5" x14ac:dyDescent="0.3"/>
  <sheetData>
    <row r="1" spans="1:4" x14ac:dyDescent="0.3">
      <c r="A1" s="2" t="s">
        <v>12</v>
      </c>
    </row>
    <row r="2" spans="1:4" x14ac:dyDescent="0.3">
      <c r="A2" s="3">
        <v>212.69</v>
      </c>
      <c r="C2" t="s">
        <v>8</v>
      </c>
      <c r="D2">
        <f>MIN($A$2:$A$53)</f>
        <v>0.40600000000000003</v>
      </c>
    </row>
    <row r="3" spans="1:4" x14ac:dyDescent="0.3">
      <c r="A3" s="3">
        <v>175.82</v>
      </c>
      <c r="C3" t="s">
        <v>9</v>
      </c>
      <c r="D3">
        <f>MAX($A$2:$A$53)</f>
        <v>242.64</v>
      </c>
    </row>
    <row r="4" spans="1:4" x14ac:dyDescent="0.3">
      <c r="A4" s="1">
        <v>194.54</v>
      </c>
      <c r="C4" t="s">
        <v>10</v>
      </c>
      <c r="D4">
        <f>MEDIAN($A$2:$A$53)</f>
        <v>149.87070528034008</v>
      </c>
    </row>
    <row r="5" spans="1:4" x14ac:dyDescent="0.3">
      <c r="A5" s="1">
        <v>175.29</v>
      </c>
      <c r="C5" t="s">
        <v>11</v>
      </c>
      <c r="D5">
        <f>AVERAGE($A$2:$A$53)</f>
        <v>146.48955515742759</v>
      </c>
    </row>
    <row r="6" spans="1:4" x14ac:dyDescent="0.3">
      <c r="A6" s="1">
        <v>191.58</v>
      </c>
    </row>
    <row r="7" spans="1:4" x14ac:dyDescent="0.3">
      <c r="A7" s="1">
        <v>106.01</v>
      </c>
    </row>
    <row r="8" spans="1:4" x14ac:dyDescent="0.3">
      <c r="A8" s="1">
        <v>133.4</v>
      </c>
    </row>
    <row r="9" spans="1:4" x14ac:dyDescent="0.3">
      <c r="A9" s="1">
        <v>136.12</v>
      </c>
    </row>
    <row r="10" spans="1:4" x14ac:dyDescent="0.3">
      <c r="A10" s="1">
        <v>190.92</v>
      </c>
    </row>
    <row r="11" spans="1:4" x14ac:dyDescent="0.3">
      <c r="A11" s="1">
        <v>119.47</v>
      </c>
    </row>
    <row r="12" spans="1:4" x14ac:dyDescent="0.3">
      <c r="A12" s="1">
        <v>177.24</v>
      </c>
    </row>
    <row r="13" spans="1:4" x14ac:dyDescent="0.3">
      <c r="A13" s="1">
        <v>119.75</v>
      </c>
    </row>
    <row r="14" spans="1:4" x14ac:dyDescent="0.3">
      <c r="A14" s="1">
        <v>111.95</v>
      </c>
    </row>
    <row r="15" spans="1:4" x14ac:dyDescent="0.3">
      <c r="A15" s="1">
        <v>122.85</v>
      </c>
    </row>
    <row r="16" spans="1:4" x14ac:dyDescent="0.3">
      <c r="A16" s="1">
        <v>116.69</v>
      </c>
    </row>
    <row r="17" spans="1:1" x14ac:dyDescent="0.3">
      <c r="A17" s="1">
        <v>242.64</v>
      </c>
    </row>
    <row r="18" spans="1:1" x14ac:dyDescent="0.3">
      <c r="A18" s="1">
        <v>189.65</v>
      </c>
    </row>
    <row r="19" spans="1:1" x14ac:dyDescent="0.3">
      <c r="A19" s="1">
        <v>190.11</v>
      </c>
    </row>
    <row r="20" spans="1:1" x14ac:dyDescent="0.3">
      <c r="A20" s="1">
        <v>146.81</v>
      </c>
    </row>
    <row r="21" spans="1:1" x14ac:dyDescent="0.3">
      <c r="A21" s="1">
        <v>187.11</v>
      </c>
    </row>
    <row r="22" spans="1:1" x14ac:dyDescent="0.3">
      <c r="A22" s="1">
        <v>161.88</v>
      </c>
    </row>
    <row r="23" spans="1:1" x14ac:dyDescent="0.3">
      <c r="A23" s="1">
        <v>178.79</v>
      </c>
    </row>
    <row r="24" spans="1:1" x14ac:dyDescent="0.3">
      <c r="A24" s="1">
        <v>188.98</v>
      </c>
    </row>
    <row r="25" spans="1:1" x14ac:dyDescent="0.3">
      <c r="A25" s="1">
        <v>169.97</v>
      </c>
    </row>
    <row r="26" spans="1:1" x14ac:dyDescent="0.3">
      <c r="A26" s="1">
        <v>158.97999999999999</v>
      </c>
    </row>
    <row r="27" spans="1:1" x14ac:dyDescent="0.3">
      <c r="A27" s="1">
        <v>184.43</v>
      </c>
    </row>
    <row r="28" spans="1:1" x14ac:dyDescent="0.3">
      <c r="A28" s="1">
        <v>190.52</v>
      </c>
    </row>
    <row r="29" spans="1:1" x14ac:dyDescent="0.3">
      <c r="A29" s="1">
        <v>184.04</v>
      </c>
    </row>
    <row r="30" spans="1:1" x14ac:dyDescent="0.3">
      <c r="A30" s="1">
        <v>155.31</v>
      </c>
    </row>
    <row r="31" spans="1:1" x14ac:dyDescent="0.3">
      <c r="A31" s="1">
        <v>80.489999999999995</v>
      </c>
    </row>
    <row r="32" spans="1:1" x14ac:dyDescent="0.3">
      <c r="A32" s="1">
        <v>100.54</v>
      </c>
    </row>
    <row r="33" spans="1:1" x14ac:dyDescent="0.3">
      <c r="A33" s="1">
        <v>125.19</v>
      </c>
    </row>
    <row r="34" spans="1:1" x14ac:dyDescent="0.3">
      <c r="A34" s="1">
        <v>142.44</v>
      </c>
    </row>
    <row r="35" spans="1:1" x14ac:dyDescent="0.3">
      <c r="A35" s="1">
        <v>82.92</v>
      </c>
    </row>
    <row r="36" spans="1:1" x14ac:dyDescent="0.3">
      <c r="A36" s="1">
        <v>194.31</v>
      </c>
    </row>
    <row r="37" spans="1:1" x14ac:dyDescent="0.3">
      <c r="A37" s="1">
        <v>154.96348963857341</v>
      </c>
    </row>
    <row r="38" spans="1:1" x14ac:dyDescent="0.3">
      <c r="A38" s="1">
        <v>130.13999999999999</v>
      </c>
    </row>
    <row r="39" spans="1:1" x14ac:dyDescent="0.3">
      <c r="A39" s="1">
        <v>103.52</v>
      </c>
    </row>
    <row r="40" spans="1:1" x14ac:dyDescent="0.3">
      <c r="A40" s="1">
        <v>136.18</v>
      </c>
    </row>
    <row r="41" spans="1:1" x14ac:dyDescent="0.3">
      <c r="A41" s="1">
        <v>115.9</v>
      </c>
    </row>
    <row r="42" spans="1:1" x14ac:dyDescent="0.3">
      <c r="A42" s="1">
        <v>152.93141056068018</v>
      </c>
    </row>
    <row r="43" spans="1:1" x14ac:dyDescent="0.3">
      <c r="A43" s="1">
        <v>104.3</v>
      </c>
    </row>
    <row r="44" spans="1:1" x14ac:dyDescent="0.3">
      <c r="A44" s="1">
        <v>130.43419412142015</v>
      </c>
    </row>
    <row r="45" spans="1:1" x14ac:dyDescent="0.3">
      <c r="A45" s="1">
        <v>119.97084443378475</v>
      </c>
    </row>
    <row r="46" spans="1:1" x14ac:dyDescent="0.3">
      <c r="A46" s="1">
        <v>131.317914320792</v>
      </c>
    </row>
    <row r="47" spans="1:1" x14ac:dyDescent="0.3">
      <c r="A47" s="1">
        <v>165.12279224271302</v>
      </c>
    </row>
    <row r="48" spans="1:1" x14ac:dyDescent="0.3">
      <c r="A48" s="1">
        <v>180.64340435517275</v>
      </c>
    </row>
    <row r="49" spans="1:1" x14ac:dyDescent="0.3">
      <c r="A49" s="1">
        <v>114.33547489940267</v>
      </c>
    </row>
    <row r="50" spans="1:1" x14ac:dyDescent="0.3">
      <c r="A50" s="1">
        <v>140.48667835829914</v>
      </c>
    </row>
    <row r="51" spans="1:1" x14ac:dyDescent="0.3">
      <c r="A51" s="1">
        <v>196.71866525539514</v>
      </c>
    </row>
    <row r="52" spans="1:1" x14ac:dyDescent="0.3">
      <c r="A52" s="3">
        <v>0.40600000000000003</v>
      </c>
    </row>
    <row r="53" spans="1:1" x14ac:dyDescent="0.3">
      <c r="A53" s="1">
        <v>0.65600000000000003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rm</vt:lpstr>
      <vt:lpstr>parameter_alpha</vt:lpstr>
      <vt:lpstr>ec50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2024-08-13T04:24:39Z</dcterms:created>
  <dcterms:modified xsi:type="dcterms:W3CDTF">2024-08-13T06:42:31Z</dcterms:modified>
</cp:coreProperties>
</file>